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CD227296-679C-4B92-9ED3-0946FA4B048E}" xr6:coauthVersionLast="47" xr6:coauthVersionMax="47" xr10:uidLastSave="{00000000-0000-0000-0000-000000000000}"/>
  <bookViews>
    <workbookView xWindow="-120" yWindow="-16320" windowWidth="29040" windowHeight="1572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W34" i="10"/>
  <c r="BW35" i="10" s="1"/>
  <c r="BW36" i="10" s="1"/>
  <c r="BW37" i="10" s="1"/>
  <c r="BW38" i="10" s="1"/>
  <c r="BW39" i="10" s="1"/>
  <c r="BW40" i="10" s="1"/>
  <c r="C34" i="10"/>
  <c r="CO34" i="10" l="1"/>
  <c r="AM34"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<sst xmlns="http://schemas.openxmlformats.org/spreadsheetml/2006/main" count="1095" uniqueCount="573">
  <si>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</si>
  <si>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</si>
  <si>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</si>
  <si>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</si>
  <si>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</si>
  <si>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</si>
  <si>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</si>
  <si>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</si>
  <si>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</si>
  <si>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</si>
  <si>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</si>
  <si>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</si>
  <si>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</si>
  <si>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</si>
  <si>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</si>
  <si>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</si>
  <si>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</si>
  <si>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</si>
  <si>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</si>
  <si>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</si>
  <si>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</si>
  <si>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</si>
  <si>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</si>
  <si>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</si>
  <si>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</si>
  <si>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</si>
  <si>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</si>
  <si>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</si>
  <si>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</si>
  <si>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</si>
  <si>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</si>
  <si>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</si>
  <si>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</si>
  <si>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</si>
  <si>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</si>
  <si>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</si>
  <si>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</si>
  <si>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</si>
  <si>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</si>
  <si>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</si>
  <si>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</si>
  <si>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</si>
  <si>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</si>
  <si>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</si>
  <si>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</si>
  <si>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</si>
  <si>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</si>
  <si>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</si>
  <si>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</si>
  <si>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</si>
  <si>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</si>
  <si>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</si>
  <si>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</si>
  <si>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</si>
  <si>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</si>
  <si>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</si>
  <si>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</si>
  <si>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</si>
  <si>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</si>
  <si>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</si>
  <si>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</si>
  <si>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</si>
  <si>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</si>
  <si>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</si>
  <si>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</si>
  <si>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</si>
  <si>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</si>
  <si>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</si>
  <si>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</si>
  <si>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</si>
  <si>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</si>
  <si>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</si>
  <si>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</si>
  <si>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</si>
  <si>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</si>
  <si>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</si>
  <si>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</si>
  <si>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</si>
  <si>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</si>
  <si>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</si>
  <si>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</si>
  <si>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</si>
  <si>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</si>
  <si>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</si>
  <si>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</si>
  <si>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</si>
  <si>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</si>
  <si>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</si>
  <si>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</si>
  <si>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</si>
  <si>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</si>
  <si>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</si>
  <si>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</si>
  <si>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</si>
  <si>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錦町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</si>
  <si>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</si>
  <si>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</si>
  <si>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</si>
  <si>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</si>
  <si>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</si>
  <si>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</si>
  <si>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</si>
  <si>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</si>
  <si>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</si>
  <si>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</si>
  <si>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</si>
  <si>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</si>
  <si>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</si>
  <si>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</si>
  <si>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</si>
  <si>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</si>
  <si>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</si>
  <si>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</si>
  <si>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</si>
  <si>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</si>
  <si>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</si>
  <si>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</si>
  <si>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</si>
  <si>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</si>
  <si>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</si>
  <si>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</si>
  <si>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</si>
  <si>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</si>
  <si>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</si>
  <si>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</si>
  <si>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</si>
  <si>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</si>
  <si>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</si>
  <si>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</si>
  <si>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</si>
  <si>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</si>
  <si>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</si>
  <si>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</si>
  <si>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</si>
  <si>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</si>
  <si>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</si>
  <si>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</si>
  <si>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</si>
  <si>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</si>
  <si>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</si>
  <si>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</si>
  <si>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</si>
  <si>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</si>
  <si>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</si>
  <si>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</si>
  <si>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</si>
  <si>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</si>
  <si>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</si>
  <si>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</si>
  <si>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</si>
  <si>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</si>
  <si>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</si>
  <si>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</si>
  <si>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</si>
  <si>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</si>
  <si>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</si>
  <si>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</si>
  <si>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</si>
  <si>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</si>
  <si>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</si>
  <si>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</si>
  <si>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</si>
  <si>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</si>
  <si>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</si>
  <si>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</si>
  <si>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</si>
  <si>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</si>
  <si>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</si>
  <si>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</si>
  <si>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</si>
  <si>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</si>
  <si>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</si>
  <si>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</si>
  <si>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</si>
  <si>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</si>
  <si>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</si>
  <si>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</si>
  <si>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</si>
  <si>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</si>
  <si>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</si>
  <si>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</si>
  <si>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</si>
  <si>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</si>
  <si>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</si>
  <si>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</si>
  <si>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</si>
  <si>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</si>
  <si>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</si>
  <si>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</si>
  <si>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</si>
  <si>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</si>
  <si>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</si>
  <si>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</si>
  <si>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</si>
  <si>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</si>
  <si>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</si>
  <si>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</si>
  <si>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</si>
  <si>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</si>
  <si>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</si>
  <si>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</si>
  <si>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</si>
  <si>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</si>
  <si>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熊本県錦町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</si>
  <si>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</si>
  <si>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</si>
  <si>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</si>
  <si>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</si>
  <si>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</si>
  <si>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</si>
  <si>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</si>
  <si>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</si>
  <si>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</si>
  <si>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</si>
  <si>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</si>
  <si>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</si>
  <si>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</si>
  <si>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</si>
  <si>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</si>
  <si>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</si>
  <si>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</si>
  <si>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</si>
  <si>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</si>
  <si>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</si>
  <si>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</si>
  <si>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</si>
  <si>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</si>
  <si>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</si>
  <si>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</si>
  <si>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</si>
  <si>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</si>
  <si>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</si>
  <si>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</si>
  <si>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</si>
  <si>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</si>
  <si>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</si>
  <si>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</si>
  <si>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</si>
  <si>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</si>
  <si>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</si>
  <si>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</si>
  <si>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</si>
  <si>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</si>
  <si>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</si>
  <si>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</si>
  <si>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</si>
  <si>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</si>
  <si>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</si>
  <si>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</si>
  <si>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</si>
  <si>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</si>
  <si>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</si>
  <si>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</si>
  <si>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</si>
  <si>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</si>
  <si>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</si>
  <si>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</si>
  <si>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</si>
  <si>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</si>
  <si>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</si>
  <si>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</si>
  <si>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</si>
  <si>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</si>
  <si>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</si>
  <si>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</si>
  <si>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</si>
  <si>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</si>
  <si>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</si>
  <si>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</si>
  <si>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</si>
  <si>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</si>
  <si>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</si>
  <si>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</si>
  <si>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</si>
  <si>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</si>
  <si>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</si>
  <si>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</si>
  <si>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</si>
  <si>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</si>
  <si>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</si>
  <si>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</si>
  <si>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</si>
  <si>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</si>
  <si>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</si>
  <si>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</si>
  <si>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</si>
  <si>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</si>
  <si>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</si>
  <si>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</si>
  <si>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</si>
  <si>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</si>
  <si>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</si>
  <si>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</si>
  <si>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</si>
  <si>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</si>
  <si>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</si>
  <si>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</si>
  <si>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</si>
  <si>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</si>
  <si>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</si>
  <si>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</si>
  <si>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</si>
  <si>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</si>
  <si>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</si>
  <si>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</si>
  <si>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</si>
  <si>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</si>
  <si>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</si>
  <si>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</si>
  <si>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</si>
  <si>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</si>
  <si>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</si>
  <si>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</si>
  <si>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</si>
  <si>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</si>
  <si>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</si>
  <si>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</si>
  <si>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</si>
  <si>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</si>
  <si>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</si>
  <si>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</si>
  <si>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</si>
  <si>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</si>
  <si>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</si>
  <si>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</si>
  <si>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</si>
  <si>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</si>
  <si>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</si>
  <si>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</si>
  <si>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</si>
  <si>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</si>
  <si>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</si>
  <si>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</si>
  <si>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</si>
  <si>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</si>
  <si>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</si>
  <si>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</si>
  <si>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</si>
  <si>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</si>
  <si>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</si>
  <si>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</si>
  <si>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</si>
  <si>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</si>
  <si>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</si>
  <si>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</si>
  <si>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</si>
  <si>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</si>
  <si>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</si>
  <si>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</si>
  <si>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</si>
  <si>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</si>
  <si>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</si>
  <si>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</si>
  <si>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</si>
  <si>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熊本県錦町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</si>
  <si>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</si>
  <si>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</si>
  <si>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</si>
  <si>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</si>
  <si>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</si>
  <si>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</si>
  <si>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</si>
  <si>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</si>
  <si>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</si>
  <si>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</si>
  <si>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</si>
  <si>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</si>
  <si>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</si>
  <si>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</si>
  <si>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</si>
  <si>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</si>
  <si>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</si>
  <si>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</si>
  <si>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</si>
  <si>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</si>
  <si>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</si>
  <si>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</si>
  <si>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</si>
  <si>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</si>
  <si>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</si>
  <si>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</si>
  <si>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</si>
  <si>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</si>
  <si>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</si>
  <si>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</si>
  <si>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</si>
  <si>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</si>
  <si>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</si>
  <si>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錦町国民健康保険特別会計</t>
    <phoneticPr fontId="5"/>
  </si>
  <si>
    <t>錦町介護保険特別会計</t>
    <phoneticPr fontId="5"/>
  </si>
  <si>
    <t>錦町後期高齢者医療特別会計</t>
    <phoneticPr fontId="5"/>
  </si>
  <si>
    <t>錦町水道事業会計</t>
    <phoneticPr fontId="5"/>
  </si>
  <si>
    <t>法適用企業</t>
    <phoneticPr fontId="5"/>
  </si>
  <si>
    <t>錦町下水道特別会計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</si>
  <si>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</si>
  <si>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</si>
  <si>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</si>
  <si>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</si>
  <si>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</si>
  <si>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</si>
  <si>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</si>
  <si>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</si>
  <si>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</si>
  <si>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</si>
  <si>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</si>
  <si>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</si>
  <si>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</si>
  <si>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</si>
  <si>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</si>
  <si>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</si>
  <si>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</si>
  <si>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</si>
  <si>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</si>
  <si>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</si>
  <si>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</si>
  <si>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</si>
  <si>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</si>
  <si>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</si>
  <si>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</si>
  <si>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</si>
  <si>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</si>
  <si>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</si>
  <si>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</si>
  <si>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</si>
  <si>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</si>
  <si>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</si>
  <si>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</si>
  <si>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</si>
  <si>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</si>
  <si>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</si>
  <si>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</si>
  <si>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</si>
  <si>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</si>
  <si>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</si>
  <si>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</si>
  <si>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</si>
  <si>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</si>
  <si>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</si>
  <si>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</si>
  <si>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</si>
  <si>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</si>
  <si>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</si>
  <si>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</si>
  <si>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</si>
  <si>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</si>
  <si>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</si>
  <si>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</si>
  <si>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</si>
  <si>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</si>
  <si>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</si>
  <si>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</si>
  <si>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</si>
  <si>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</si>
  <si>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</si>
  <si>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</si>
  <si>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</si>
  <si>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</si>
  <si>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</si>
  <si>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</si>
  <si>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</si>
  <si>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</si>
  <si>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</si>
  <si>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</si>
  <si>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</si>
  <si>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</si>
  <si>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</si>
  <si>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</si>
  <si>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</si>
  <si>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</si>
  <si>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</si>
  <si>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</si>
  <si>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</si>
  <si>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</si>
  <si>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</si>
  <si>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</si>
  <si>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</si>
  <si>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</si>
  <si>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</si>
  <si>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</si>
  <si>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</si>
  <si>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</si>
  <si>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</si>
  <si>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</si>
  <si>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</si>
  <si>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</si>
  <si>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</si>
  <si>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</si>
  <si>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</si>
  <si>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</si>
  <si>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</si>
  <si>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</si>
  <si>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</si>
  <si>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</si>
  <si>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</si>
  <si>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</si>
  <si>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</si>
  <si>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</si>
  <si>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</si>
  <si>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</si>
  <si>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</si>
  <si>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</si>
  <si>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</si>
  <si>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</si>
  <si>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</si>
  <si>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</si>
  <si>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</si>
  <si>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</si>
  <si>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</si>
  <si>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</si>
  <si>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</si>
  <si>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</si>
  <si>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</si>
  <si>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</si>
  <si>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</si>
  <si>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</si>
  <si>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</si>
  <si>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</si>
  <si>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</si>
  <si>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</si>
  <si>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</si>
  <si>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</si>
  <si>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</si>
  <si>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</si>
  <si>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</si>
  <si>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</si>
  <si>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</si>
  <si>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</si>
  <si>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</si>
  <si>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</si>
  <si>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</si>
  <si>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0.28</t>
  </si>
  <si>
    <t>▲ 1.44</t>
  </si>
  <si>
    <t>▲ 3.90</t>
  </si>
  <si>
    <t>一般会計</t>
  </si>
  <si>
    <t>錦町介護保険特別会計</t>
  </si>
  <si>
    <t>錦町国民健康保険特別会計</t>
  </si>
  <si>
    <t>錦町水道事業会計</t>
  </si>
  <si>
    <t>錦町下水道特別会計</t>
  </si>
  <si>
    <t>錦町後期高齢者医療特別会計</t>
  </si>
  <si>
    <t>その他会計（赤字）</t>
  </si>
  <si>
    <t>その他会計（黒字）</t>
  </si>
  <si>
    <t>R01</t>
    <phoneticPr fontId="5"/>
  </si>
  <si>
    <t>R02</t>
    <phoneticPr fontId="5"/>
  </si>
  <si>
    <t>R03</t>
    <phoneticPr fontId="5"/>
  </si>
  <si>
    <t>R04</t>
    <phoneticPr fontId="5"/>
  </si>
  <si>
    <t>R05</t>
    <phoneticPr fontId="5"/>
  </si>
  <si>
    <t>にしき・まち・ひと・しごと創生基金</t>
    <phoneticPr fontId="2"/>
  </si>
  <si>
    <t>公共施設整備基金</t>
    <phoneticPr fontId="5"/>
  </si>
  <si>
    <t>ふるさと錦ゆかり基金</t>
    <phoneticPr fontId="2"/>
  </si>
  <si>
    <t>情報通信施設整備基金</t>
    <phoneticPr fontId="2"/>
  </si>
  <si>
    <t>農業安心基金</t>
    <phoneticPr fontId="2"/>
  </si>
  <si>
    <t>特別会計（交通災害共済事業）分を含む</t>
    <phoneticPr fontId="2"/>
  </si>
  <si>
    <t>-</t>
    <phoneticPr fontId="2"/>
  </si>
  <si>
    <t>繰越明許36,300千円</t>
    <phoneticPr fontId="2"/>
  </si>
  <si>
    <t>人吉球磨広域行政組合
（一般会計）</t>
  </si>
  <si>
    <t>人吉球磨広域行政組合
（人吉球磨ふるさと市町村圏特別会計）</t>
  </si>
  <si>
    <t>人吉球磨広域行政組合
（特別養護老人ホーム特別会計）</t>
  </si>
  <si>
    <t>熊本県後期高齢者医療広域連合
（一般会計）</t>
  </si>
  <si>
    <t>熊本県後期高齢者医療広域連合
（後期高齢者医療特別会計）</t>
  </si>
  <si>
    <t>熊本県市町村総合事務組合</t>
    <phoneticPr fontId="10"/>
  </si>
  <si>
    <t>人吉下球磨消防組合</t>
  </si>
  <si>
    <t>くま川鉄道株式会社</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</si>
  <si>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</si>
  <si>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</si>
  <si>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4年度比で将来負担比率は9.7％減少した一方、有形固定資産減価償却率は0.6％増加した。将来負担比率の減少は、地方債の償還額等に充当可能な基金へ217,589千円積み増す事が出来た事、公営企業債等繰入見込額が163,407千円減少した事、及び債務者負担行為に基づく支出予定額が8,477千円減少した事によるものである。有形固定資産減価償却率については、類似団体比では低いものの、平成30年度に資産計上した錦大橋の単年度減価償却額約30,000千円、令和2年度に資産計上した人吉海軍航空基地資料館の単年度減価償却額約25,000千円の影響が大きく、これらの資産は取得後間もないことから、今のところ全体の有形固定資産減価償却率を下げる要素となっているが、保有資産総量に対するシェアが大きいため、経年による比率全体への影響が大きい。本町の場合、施設全体の単年度減価償却額が約570,000千円であるため、これを一つの目安とし、施設の長寿命化を図りながら、比率をコントロールしていく必要がある。一般的には、将来負担比率が減少する一方で有形固定資産減価償却率が増加している場合、必要な投資が行われず老朽化対策が先送りされている可能性があると言われているが、これは、令和2年7月豪雨災害の影響で、災害復旧事業を優先施工したことに伴い、普通建設事業の進捗に大幅な遅れが出ていることが主な要因であると考えられる。</t>
    <rPh sb="94" eb="96">
      <t>コウエイ</t>
    </rPh>
    <rPh sb="96" eb="98">
      <t>キギョウ</t>
    </rPh>
    <rPh sb="98" eb="99">
      <t>サイ</t>
    </rPh>
    <rPh sb="99" eb="100">
      <t>トウ</t>
    </rPh>
    <rPh sb="100" eb="102">
      <t>クリイレ</t>
    </rPh>
    <rPh sb="102" eb="104">
      <t>ミコミ</t>
    </rPh>
    <rPh sb="104" eb="105">
      <t>ガク</t>
    </rPh>
    <rPh sb="113" eb="115">
      <t>センエン</t>
    </rPh>
    <rPh sb="115" eb="117">
      <t>ゲンショウ</t>
    </rPh>
    <rPh sb="119" eb="120">
      <t>コト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</si>
  <si>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</si>
  <si>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</si>
  <si>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</si>
  <si>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</si>
  <si>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</si>
  <si>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</si>
  <si>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</si>
  <si>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ストック指標である将来負担比率は減少しているが、フロー指標である実質公債費比率については増加に転じた。実質公債費比率が増加に転じた要因については、元利償還金の額が44,496千円増加した事と一部事務組合等負担金のうち公債費に対する負担金が6,447千円増加した事によるもの。元利償還金については、令和2年7月豪雨災害の時に借入れた分の返還が本格的に始まることや金利の上昇などから、今後、比率は上昇するものと見込んでいる。一方、類似団体に比して高い比率を示している将来負担比率については、公営企業への繰出見込額及び退職手当支給予定額のうち一般会計の負担見込額が減少するため、比率は減少していくものと見込んでいる。公債費管理については、元利償還金の内、交付税に算入されない理論上の一般財源所要額が普通交付税算定における基準財政収入額に含まれない額（留保財源相当額）未満になっているかを目安と捉えており、その範囲内で、資金手当のみの地方債についても発行し、必要な世代間負担調整を行う事としている。</t>
    <rPh sb="16" eb="18">
      <t>ゲンショウ</t>
    </rPh>
    <rPh sb="44" eb="46">
      <t>ゾウカ</t>
    </rPh>
    <rPh sb="47" eb="48">
      <t>テン</t>
    </rPh>
    <rPh sb="59" eb="61">
      <t>ゾウカ</t>
    </rPh>
    <rPh sb="62" eb="63">
      <t>テン</t>
    </rPh>
    <rPh sb="65" eb="67">
      <t>ヨウイン</t>
    </rPh>
    <rPh sb="73" eb="75">
      <t>ガンリ</t>
    </rPh>
    <rPh sb="75" eb="78">
      <t>ショウカンキン</t>
    </rPh>
    <rPh sb="79" eb="80">
      <t>ガク</t>
    </rPh>
    <rPh sb="87" eb="89">
      <t>センエン</t>
    </rPh>
    <rPh sb="89" eb="91">
      <t>ゾウカ</t>
    </rPh>
    <rPh sb="93" eb="94">
      <t>コト</t>
    </rPh>
    <rPh sb="95" eb="97">
      <t>イチブ</t>
    </rPh>
    <rPh sb="97" eb="99">
      <t>ジム</t>
    </rPh>
    <rPh sb="99" eb="101">
      <t>クミアイ</t>
    </rPh>
    <rPh sb="101" eb="102">
      <t>トウ</t>
    </rPh>
    <rPh sb="102" eb="105">
      <t>フタンキン</t>
    </rPh>
    <rPh sb="108" eb="111">
      <t>コウサイヒ</t>
    </rPh>
    <rPh sb="112" eb="113">
      <t>タイ</t>
    </rPh>
    <rPh sb="115" eb="118">
      <t>フタンキン</t>
    </rPh>
    <rPh sb="124" eb="126">
      <t>センエン</t>
    </rPh>
    <rPh sb="126" eb="128">
      <t>ゾウカ</t>
    </rPh>
    <rPh sb="130" eb="131">
      <t>コト</t>
    </rPh>
    <rPh sb="137" eb="139">
      <t>ガンリ</t>
    </rPh>
    <rPh sb="139" eb="142">
      <t>ショウカンキン</t>
    </rPh>
    <rPh sb="148" eb="150">
      <t>レイワ</t>
    </rPh>
    <rPh sb="151" eb="152">
      <t>ネン</t>
    </rPh>
    <rPh sb="153" eb="154">
      <t>ガツ</t>
    </rPh>
    <rPh sb="154" eb="156">
      <t>ゴウウ</t>
    </rPh>
    <rPh sb="156" eb="158">
      <t>サイガイ</t>
    </rPh>
    <rPh sb="159" eb="160">
      <t>トキ</t>
    </rPh>
    <rPh sb="161" eb="163">
      <t>カリイ</t>
    </rPh>
    <rPh sb="165" eb="166">
      <t>ブン</t>
    </rPh>
    <rPh sb="167" eb="169">
      <t>ヘンカン</t>
    </rPh>
    <rPh sb="170" eb="173">
      <t>ホンカクテキ</t>
    </rPh>
    <rPh sb="174" eb="175">
      <t>ハジ</t>
    </rPh>
    <rPh sb="180" eb="182">
      <t>キンリ</t>
    </rPh>
    <rPh sb="183" eb="185">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</si>
</sst>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7" fillId="0" borderId="41" xfId="16"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5C8F01-DB9D-4D86-9671-387A61FC2B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F1CF-4079-A440-1C21497DE9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58383</c:v>
                </c:pt>
                <c:pt idx="1">
                  <c:v>107383</c:v>
                </c:pt>
                <c:pt idx="2">
                  <c:v>143993</c:v>
                </c:pt>
                <c:pt idx="3">
                  <c:v>146010</c:v>
                </c:pt>
                <c:pt idx="4">
                  <c:v>119340</c:v>
                </c:pt>
              </c:numCache>
            </c:numRef>
          </c:val>
          <c:smooth val="0"/>
          <c:extLst>
            <c:ext xmlns:c16="http://schemas.microsoft.com/office/drawing/2014/chart" uri="{C3380CC4-5D6E-409C-BE32-E72D297353CC}">
              <c16:uniqueId val="{00000001-F1CF-4079-A440-1C21497DE9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3.49</c:v>
                </c:pt>
                <c:pt idx="1">
                  <c:v>5.58</c:v>
                </c:pt>
                <c:pt idx="2">
                  <c:v>5.49</c:v>
                </c:pt>
                <c:pt idx="3">
                  <c:v>6.9</c:v>
                </c:pt>
                <c:pt idx="4">
                  <c:v>3.16</c:v>
                </c:pt>
              </c:numCache>
            </c:numRef>
          </c:val>
          <c:extLst>
            <c:ext xmlns:c16="http://schemas.microsoft.com/office/drawing/2014/chart" uri="{C3380CC4-5D6E-409C-BE32-E72D297353CC}">
              <c16:uniqueId val="{00000000-B960-4FBE-A3BF-44F3B1F800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44.13</c:v>
                </c:pt>
                <c:pt idx="1">
                  <c:v>41.08</c:v>
                </c:pt>
                <c:pt idx="2">
                  <c:v>44.1</c:v>
                </c:pt>
                <c:pt idx="3">
                  <c:v>42</c:v>
                </c:pt>
                <c:pt idx="4">
                  <c:v>40.79</c:v>
                </c:pt>
              </c:numCache>
            </c:numRef>
          </c:val>
          <c:extLst>
            <c:ext xmlns:c16="http://schemas.microsoft.com/office/drawing/2014/chart" uri="{C3380CC4-5D6E-409C-BE32-E72D297353CC}">
              <c16:uniqueId val="{00000001-B960-4FBE-A3BF-44F3B1F800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-0.28000000000000003</c:v>
                </c:pt>
                <c:pt idx="1">
                  <c:v>1.05</c:v>
                </c:pt>
                <c:pt idx="2">
                  <c:v>6.1</c:v>
                </c:pt>
                <c:pt idx="3">
                  <c:v>-1.44</c:v>
                </c:pt>
                <c:pt idx="4">
                  <c:v>-3.9</c:v>
                </c:pt>
              </c:numCache>
            </c:numRef>
          </c:val>
          <c:smooth val="0"/>
          <c:extLst>
            <c:ext xmlns:c16="http://schemas.microsoft.com/office/drawing/2014/chart" uri="{C3380CC4-5D6E-409C-BE32-E72D297353CC}">
              <c16:uniqueId val="{00000002-B960-4FBE-A3BF-44F3B1F800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412-4691-9100-75F2BD9BA4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12-4691-9100-75F2BD9BA4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412-4691-9100-75F2BD9BA43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412-4691-9100-75F2BD9BA43D}"/>
            </c:ext>
          </c:extLst>
        </c:ser>
        <c:ser>
          <c:idx val="4"/>
          <c:order val="4"/>
          <c:tx>
            <c:strRef>
              <c:f>データシート!$A$31</c:f>
              <c:strCache>
                <c:ptCount val="1"/>
                <c:pt idx="0">
                  <c:v>錦町後期高齢者医療特別会計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E412-4691-9100-75F2BD9BA43D}"/>
            </c:ext>
          </c:extLst>
        </c:ser>
        <c:ser>
          <c:idx val="5"/>
          <c:order val="5"/>
          <c:tx>
            <c:strRef>
              <c:f>データシート!$A$32</c:f>
              <c:strCache>
                <c:ptCount val="1"/>
                <c:pt idx="0">
                  <c:v>錦町下水道特別会計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0.09</c:v>
                </c:pt>
                <c:pt idx="2">
                  <c:v>#N/A</c:v>
                </c:pt>
                <c:pt idx="3">
                  <c:v>0.1</c:v>
                </c:pt>
                <c:pt idx="4">
                  <c:v>#N/A</c:v>
                </c:pt>
                <c:pt idx="5">
                  <c:v>0.13</c:v>
                </c:pt>
                <c:pt idx="6">
                  <c:v>#N/A</c:v>
                </c:pt>
                <c:pt idx="7">
                  <c:v>0.1</c:v>
                </c:pt>
                <c:pt idx="8">
                  <c:v>#N/A</c:v>
                </c:pt>
                <c:pt idx="9">
                  <c:v>0.09</c:v>
                </c:pt>
              </c:numCache>
            </c:numRef>
          </c:val>
          <c:extLst>
            <c:ext xmlns:c16="http://schemas.microsoft.com/office/drawing/2014/chart" uri="{C3380CC4-5D6E-409C-BE32-E72D297353CC}">
              <c16:uniqueId val="{00000005-E412-4691-9100-75F2BD9BA43D}"/>
            </c:ext>
          </c:extLst>
        </c:ser>
        <c:ser>
          <c:idx val="6"/>
          <c:order val="6"/>
          <c:tx>
            <c:strRef>
              <c:f>データシート!$A$33</c:f>
              <c:strCache>
                <c:ptCount val="1"/>
                <c:pt idx="0">
                  <c:v>錦町水道事業会計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0.88</c:v>
                </c:pt>
                <c:pt idx="2">
                  <c:v>#N/A</c:v>
                </c:pt>
                <c:pt idx="3">
                  <c:v>0.65</c:v>
                </c:pt>
                <c:pt idx="4">
                  <c:v>#N/A</c:v>
                </c:pt>
                <c:pt idx="5">
                  <c:v>0.51</c:v>
                </c:pt>
                <c:pt idx="6">
                  <c:v>#N/A</c:v>
                </c:pt>
                <c:pt idx="7">
                  <c:v>0.48</c:v>
                </c:pt>
                <c:pt idx="8">
                  <c:v>#N/A</c:v>
                </c:pt>
                <c:pt idx="9">
                  <c:v>0.4</c:v>
                </c:pt>
              </c:numCache>
            </c:numRef>
          </c:val>
          <c:extLst>
            <c:ext xmlns:c16="http://schemas.microsoft.com/office/drawing/2014/chart" uri="{C3380CC4-5D6E-409C-BE32-E72D297353CC}">
              <c16:uniqueId val="{00000006-E412-4691-9100-75F2BD9BA43D}"/>
            </c:ext>
          </c:extLst>
        </c:ser>
        <c:ser>
          <c:idx val="7"/>
          <c:order val="7"/>
          <c:tx>
            <c:strRef>
              <c:f>データシート!$A$34</c:f>
              <c:strCache>
                <c:ptCount val="1"/>
                <c:pt idx="0">
                  <c:v>錦町国民健康保険特別会計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2.5099999999999998</c:v>
                </c:pt>
                <c:pt idx="2">
                  <c:v>#N/A</c:v>
                </c:pt>
                <c:pt idx="3">
                  <c:v>2.1800000000000002</c:v>
                </c:pt>
                <c:pt idx="4">
                  <c:v>#N/A</c:v>
                </c:pt>
                <c:pt idx="5">
                  <c:v>1.8</c:v>
                </c:pt>
                <c:pt idx="6">
                  <c:v>#N/A</c:v>
                </c:pt>
                <c:pt idx="7">
                  <c:v>1.81</c:v>
                </c:pt>
                <c:pt idx="8">
                  <c:v>#N/A</c:v>
                </c:pt>
                <c:pt idx="9">
                  <c:v>1.37</c:v>
                </c:pt>
              </c:numCache>
            </c:numRef>
          </c:val>
          <c:extLst>
            <c:ext xmlns:c16="http://schemas.microsoft.com/office/drawing/2014/chart" uri="{C3380CC4-5D6E-409C-BE32-E72D297353CC}">
              <c16:uniqueId val="{00000007-E412-4691-9100-75F2BD9BA43D}"/>
            </c:ext>
          </c:extLst>
        </c:ser>
        <c:ser>
          <c:idx val="8"/>
          <c:order val="8"/>
          <c:tx>
            <c:strRef>
              <c:f>データシート!$A$35</c:f>
              <c:strCache>
                <c:ptCount val="1"/>
                <c:pt idx="0">
                  <c:v>錦町介護保険特別会計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2.14</c:v>
                </c:pt>
                <c:pt idx="2">
                  <c:v>#N/A</c:v>
                </c:pt>
                <c:pt idx="3">
                  <c:v>0.95</c:v>
                </c:pt>
                <c:pt idx="4">
                  <c:v>#N/A</c:v>
                </c:pt>
                <c:pt idx="5">
                  <c:v>1.05</c:v>
                </c:pt>
                <c:pt idx="6">
                  <c:v>#N/A</c:v>
                </c:pt>
                <c:pt idx="7">
                  <c:v>2.13</c:v>
                </c:pt>
                <c:pt idx="8">
                  <c:v>#N/A</c:v>
                </c:pt>
                <c:pt idx="9">
                  <c:v>1.69</c:v>
                </c:pt>
              </c:numCache>
            </c:numRef>
          </c:val>
          <c:extLst>
            <c:ext xmlns:c16="http://schemas.microsoft.com/office/drawing/2014/chart" uri="{C3380CC4-5D6E-409C-BE32-E72D297353CC}">
              <c16:uniqueId val="{00000008-E412-4691-9100-75F2BD9BA4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3.49</c:v>
                </c:pt>
                <c:pt idx="2">
                  <c:v>#N/A</c:v>
                </c:pt>
                <c:pt idx="3">
                  <c:v>5.57</c:v>
                </c:pt>
                <c:pt idx="4">
                  <c:v>#N/A</c:v>
                </c:pt>
                <c:pt idx="5">
                  <c:v>5.49</c:v>
                </c:pt>
                <c:pt idx="6">
                  <c:v>#N/A</c:v>
                </c:pt>
                <c:pt idx="7">
                  <c:v>6.91</c:v>
                </c:pt>
                <c:pt idx="8">
                  <c:v>#N/A</c:v>
                </c:pt>
                <c:pt idx="9">
                  <c:v>3.19</c:v>
                </c:pt>
              </c:numCache>
            </c:numRef>
          </c:val>
          <c:extLst>
            <c:ext xmlns:c16="http://schemas.microsoft.com/office/drawing/2014/chart" uri="{C3380CC4-5D6E-409C-BE32-E72D297353CC}">
              <c16:uniqueId val="{00000009-E412-4691-9100-75F2BD9BA4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409</c:v>
                </c:pt>
                <c:pt idx="5">
                  <c:v>408</c:v>
                </c:pt>
                <c:pt idx="8">
                  <c:v>388</c:v>
                </c:pt>
                <c:pt idx="11">
                  <c:v>393</c:v>
                </c:pt>
                <c:pt idx="14">
                  <c:v>391</c:v>
                </c:pt>
              </c:numCache>
            </c:numRef>
          </c:val>
          <c:extLst>
            <c:ext xmlns:c16="http://schemas.microsoft.com/office/drawing/2014/chart" uri="{C3380CC4-5D6E-409C-BE32-E72D297353CC}">
              <c16:uniqueId val="{00000000-7D12-44F9-9727-EDF287F508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12-44F9-9727-EDF287F508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10</c:v>
                </c:pt>
                <c:pt idx="6">
                  <c:v>9</c:v>
                </c:pt>
                <c:pt idx="9">
                  <c:v>10</c:v>
                </c:pt>
                <c:pt idx="12">
                  <c:v>9</c:v>
                </c:pt>
              </c:numCache>
            </c:numRef>
          </c:val>
          <c:extLst>
            <c:ext xmlns:c16="http://schemas.microsoft.com/office/drawing/2014/chart" uri="{C3380CC4-5D6E-409C-BE32-E72D297353CC}">
              <c16:uniqueId val="{00000002-7D12-44F9-9727-EDF287F508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c:v>
                </c:pt>
                <c:pt idx="3">
                  <c:v>35</c:v>
                </c:pt>
                <c:pt idx="6">
                  <c:v>43</c:v>
                </c:pt>
                <c:pt idx="9">
                  <c:v>9</c:v>
                </c:pt>
                <c:pt idx="12">
                  <c:v>16</c:v>
                </c:pt>
              </c:numCache>
            </c:numRef>
          </c:val>
          <c:extLst>
            <c:ext xmlns:c16="http://schemas.microsoft.com/office/drawing/2014/chart" uri="{C3380CC4-5D6E-409C-BE32-E72D297353CC}">
              <c16:uniqueId val="{00000003-7D12-44F9-9727-EDF287F508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200</c:v>
                </c:pt>
                <c:pt idx="3">
                  <c:v>189</c:v>
                </c:pt>
                <c:pt idx="6">
                  <c:v>188</c:v>
                </c:pt>
                <c:pt idx="9">
                  <c:v>188</c:v>
                </c:pt>
                <c:pt idx="12">
                  <c:v>185</c:v>
                </c:pt>
              </c:numCache>
            </c:numRef>
          </c:val>
          <c:extLst>
            <c:ext xmlns:c16="http://schemas.microsoft.com/office/drawing/2014/chart" uri="{C3380CC4-5D6E-409C-BE32-E72D297353CC}">
              <c16:uniqueId val="{00000004-7D12-44F9-9727-EDF287F508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12-44F9-9727-EDF287F508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12-44F9-9727-EDF287F508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429</c:v>
                </c:pt>
                <c:pt idx="3">
                  <c:v>417</c:v>
                </c:pt>
                <c:pt idx="6">
                  <c:v>426</c:v>
                </c:pt>
                <c:pt idx="9">
                  <c:v>458</c:v>
                </c:pt>
                <c:pt idx="12">
                  <c:v>503</c:v>
                </c:pt>
              </c:numCache>
            </c:numRef>
          </c:val>
          <c:extLst>
            <c:ext xmlns:c16="http://schemas.microsoft.com/office/drawing/2014/chart" uri="{C3380CC4-5D6E-409C-BE32-E72D297353CC}">
              <c16:uniqueId val="{00000007-7D12-44F9-9727-EDF287F508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271</c:v>
                </c:pt>
                <c:pt idx="2">
                  <c:v>#N/A</c:v>
                </c:pt>
                <c:pt idx="3">
                  <c:v>#N/A</c:v>
                </c:pt>
                <c:pt idx="4">
                  <c:v>243</c:v>
                </c:pt>
                <c:pt idx="5">
                  <c:v>#N/A</c:v>
                </c:pt>
                <c:pt idx="6">
                  <c:v>#N/A</c:v>
                </c:pt>
                <c:pt idx="7">
                  <c:v>278</c:v>
                </c:pt>
                <c:pt idx="8">
                  <c:v>#N/A</c:v>
                </c:pt>
                <c:pt idx="9">
                  <c:v>#N/A</c:v>
                </c:pt>
                <c:pt idx="10">
                  <c:v>272</c:v>
                </c:pt>
                <c:pt idx="11">
                  <c:v>#N/A</c:v>
                </c:pt>
                <c:pt idx="12">
                  <c:v>#N/A</c:v>
                </c:pt>
                <c:pt idx="13">
                  <c:v>322</c:v>
                </c:pt>
                <c:pt idx="14">
                  <c:v>#N/A</c:v>
                </c:pt>
              </c:numCache>
            </c:numRef>
          </c:val>
          <c:smooth val="0"/>
          <c:extLst>
            <c:ext xmlns:c16="http://schemas.microsoft.com/office/drawing/2014/chart" uri="{C3380CC4-5D6E-409C-BE32-E72D297353CC}">
              <c16:uniqueId val="{00000008-7D12-44F9-9727-EDF287F508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4179</c:v>
                </c:pt>
                <c:pt idx="5">
                  <c:v>4325</c:v>
                </c:pt>
                <c:pt idx="8">
                  <c:v>4416</c:v>
                </c:pt>
                <c:pt idx="11">
                  <c:v>4361</c:v>
                </c:pt>
                <c:pt idx="14">
                  <c:v>4274</c:v>
                </c:pt>
              </c:numCache>
            </c:numRef>
          </c:val>
          <c:extLst>
            <c:ext xmlns:c16="http://schemas.microsoft.com/office/drawing/2014/chart" uri="{C3380CC4-5D6E-409C-BE32-E72D297353CC}">
              <c16:uniqueId val="{00000000-BD3C-44BE-BCA9-80F7349B06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135</c:v>
                </c:pt>
                <c:pt idx="5">
                  <c:v>157</c:v>
                </c:pt>
                <c:pt idx="8">
                  <c:v>192</c:v>
                </c:pt>
                <c:pt idx="11">
                  <c:v>197</c:v>
                </c:pt>
                <c:pt idx="14">
                  <c:v>181</c:v>
                </c:pt>
              </c:numCache>
            </c:numRef>
          </c:val>
          <c:extLst>
            <c:ext xmlns:c16="http://schemas.microsoft.com/office/drawing/2014/chart" uri="{C3380CC4-5D6E-409C-BE32-E72D297353CC}">
              <c16:uniqueId val="{00000001-BD3C-44BE-BCA9-80F7349B06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2394</c:v>
                </c:pt>
                <c:pt idx="5">
                  <c:v>2774</c:v>
                </c:pt>
                <c:pt idx="8">
                  <c:v>3812</c:v>
                </c:pt>
                <c:pt idx="11">
                  <c:v>4099</c:v>
                </c:pt>
                <c:pt idx="14">
                  <c:v>4316</c:v>
                </c:pt>
              </c:numCache>
            </c:numRef>
          </c:val>
          <c:extLst>
            <c:ext xmlns:c16="http://schemas.microsoft.com/office/drawing/2014/chart" uri="{C3380CC4-5D6E-409C-BE32-E72D297353CC}">
              <c16:uniqueId val="{00000002-BD3C-44BE-BCA9-80F7349B06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3C-44BE-BCA9-80F7349B06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3C-44BE-BCA9-80F7349B06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3C-44BE-BCA9-80F7349B06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957</c:v>
                </c:pt>
                <c:pt idx="3">
                  <c:v>944</c:v>
                </c:pt>
                <c:pt idx="6">
                  <c:v>849</c:v>
                </c:pt>
                <c:pt idx="9">
                  <c:v>819</c:v>
                </c:pt>
                <c:pt idx="12">
                  <c:v>857</c:v>
                </c:pt>
              </c:numCache>
            </c:numRef>
          </c:val>
          <c:extLst>
            <c:ext xmlns:c16="http://schemas.microsoft.com/office/drawing/2014/chart" uri="{C3380CC4-5D6E-409C-BE32-E72D297353CC}">
              <c16:uniqueId val="{00000006-BD3C-44BE-BCA9-80F7349B06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c:v>
                </c:pt>
                <c:pt idx="3">
                  <c:v>77</c:v>
                </c:pt>
                <c:pt idx="6">
                  <c:v>59</c:v>
                </c:pt>
                <c:pt idx="9">
                  <c:v>97</c:v>
                </c:pt>
                <c:pt idx="12">
                  <c:v>136</c:v>
                </c:pt>
              </c:numCache>
            </c:numRef>
          </c:val>
          <c:extLst>
            <c:ext xmlns:c16="http://schemas.microsoft.com/office/drawing/2014/chart" uri="{C3380CC4-5D6E-409C-BE32-E72D297353CC}">
              <c16:uniqueId val="{00000007-BD3C-44BE-BCA9-80F7349B06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2893</c:v>
                </c:pt>
                <c:pt idx="3">
                  <c:v>2804</c:v>
                </c:pt>
                <c:pt idx="6">
                  <c:v>2674</c:v>
                </c:pt>
                <c:pt idx="9">
                  <c:v>2502</c:v>
                </c:pt>
                <c:pt idx="12">
                  <c:v>2339</c:v>
                </c:pt>
              </c:numCache>
            </c:numRef>
          </c:val>
          <c:extLst>
            <c:ext xmlns:c16="http://schemas.microsoft.com/office/drawing/2014/chart" uri="{C3380CC4-5D6E-409C-BE32-E72D297353CC}">
              <c16:uniqueId val="{00000008-BD3C-44BE-BCA9-80F7349B06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c:v>
                </c:pt>
                <c:pt idx="3">
                  <c:v>84</c:v>
                </c:pt>
                <c:pt idx="6">
                  <c:v>76</c:v>
                </c:pt>
                <c:pt idx="9">
                  <c:v>65</c:v>
                </c:pt>
                <c:pt idx="12">
                  <c:v>57</c:v>
                </c:pt>
              </c:numCache>
            </c:numRef>
          </c:val>
          <c:extLst>
            <c:ext xmlns:c16="http://schemas.microsoft.com/office/drawing/2014/chart" uri="{C3380CC4-5D6E-409C-BE32-E72D297353CC}">
              <c16:uniqueId val="{00000009-BD3C-44BE-BCA9-80F7349B06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4915</c:v>
                </c:pt>
                <c:pt idx="3">
                  <c:v>5248</c:v>
                </c:pt>
                <c:pt idx="6">
                  <c:v>5518</c:v>
                </c:pt>
                <c:pt idx="9">
                  <c:v>5565</c:v>
                </c:pt>
                <c:pt idx="12">
                  <c:v>5468</c:v>
                </c:pt>
              </c:numCache>
            </c:numRef>
          </c:val>
          <c:extLst>
            <c:ext xmlns:c16="http://schemas.microsoft.com/office/drawing/2014/chart" uri="{C3380CC4-5D6E-409C-BE32-E72D297353CC}">
              <c16:uniqueId val="{0000000A-BD3C-44BE-BCA9-80F7349B06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2189</c:v>
                </c:pt>
                <c:pt idx="2">
                  <c:v>#N/A</c:v>
                </c:pt>
                <c:pt idx="3">
                  <c:v>#N/A</c:v>
                </c:pt>
                <c:pt idx="4">
                  <c:v>1900</c:v>
                </c:pt>
                <c:pt idx="5">
                  <c:v>#N/A</c:v>
                </c:pt>
                <c:pt idx="6">
                  <c:v>#N/A</c:v>
                </c:pt>
                <c:pt idx="7">
                  <c:v>755</c:v>
                </c:pt>
                <c:pt idx="8">
                  <c:v>#N/A</c:v>
                </c:pt>
                <c:pt idx="9">
                  <c:v>#N/A</c:v>
                </c:pt>
                <c:pt idx="10">
                  <c:v>392</c:v>
                </c:pt>
                <c:pt idx="11">
                  <c:v>#N/A</c:v>
                </c:pt>
                <c:pt idx="12">
                  <c:v>#N/A</c:v>
                </c:pt>
                <c:pt idx="13">
                  <c:v>85</c:v>
                </c:pt>
                <c:pt idx="14">
                  <c:v>#N/A</c:v>
                </c:pt>
              </c:numCache>
            </c:numRef>
          </c:val>
          <c:smooth val="0"/>
          <c:extLst>
            <c:ext xmlns:c16="http://schemas.microsoft.com/office/drawing/2014/chart" uri="{C3380CC4-5D6E-409C-BE32-E72D297353CC}">
              <c16:uniqueId val="{0000000B-BD3C-44BE-BCA9-80F7349B06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1601</c:v>
                </c:pt>
                <c:pt idx="1">
                  <c:v>1502</c:v>
                </c:pt>
                <c:pt idx="2">
                  <c:v>1491</c:v>
                </c:pt>
              </c:numCache>
            </c:numRef>
          </c:val>
          <c:extLst>
            <c:ext xmlns:c16="http://schemas.microsoft.com/office/drawing/2014/chart" uri="{C3380CC4-5D6E-409C-BE32-E72D297353CC}">
              <c16:uniqueId val="{00000000-8FB4-4FB9-BAB7-634A946754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c:v>
                </c:pt>
                <c:pt idx="1">
                  <c:v>521</c:v>
                </c:pt>
                <c:pt idx="2">
                  <c:v>881</c:v>
                </c:pt>
              </c:numCache>
            </c:numRef>
          </c:val>
          <c:extLst>
            <c:ext xmlns:c16="http://schemas.microsoft.com/office/drawing/2014/chart" uri="{C3380CC4-5D6E-409C-BE32-E72D297353CC}">
              <c16:uniqueId val="{00000001-8FB4-4FB9-BAB7-634A946754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1618</c:v>
                </c:pt>
                <c:pt idx="1">
                  <c:v>1692</c:v>
                </c:pt>
                <c:pt idx="2">
                  <c:v>1528</c:v>
                </c:pt>
              </c:numCache>
            </c:numRef>
          </c:val>
          <c:extLst>
            <c:ext xmlns:c16="http://schemas.microsoft.com/office/drawing/2014/chart" uri="{C3380CC4-5D6E-409C-BE32-E72D297353CC}">
              <c16:uniqueId val="{00000002-8FB4-4FB9-BAB7-634A946754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{E05237ED-39F8-46F9-BD4A-4A920CF96B1D}</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D27-4989-ABB5-7558DB204B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{74A219AE-CD5A-4E1A-A14C-CBD7B4B6C91D}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27-4989-ABB5-7558DB204B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{F3375BC7-2E1A-4DA6-846D-87FE6C161090}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27-4989-ABB5-7558DB204B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{33848342-304C-409E-A639-A198F208FEAA}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27-4989-ABB5-7558DB204B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{C8684543-3A8D-4408-9980-F9A89AA4FD00}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27-4989-ABB5-7558DB204BEE}"/>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{4E910661-6100-48C9-BE41-0DD95BA2A80A}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D27-4989-ABB5-7558DB204BEE}"/>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{829A8060-A8D2-46E1-936A-2FE2D4E45856}</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D27-4989-ABB5-7558DB204BEE}"/>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{6033D2D0-69C7-4A87-BAE8-70F07982829E}</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D27-4989-ABB5-7558DB204BEE}"/>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{4717F1E9-9307-42E6-86F7-64AE5E0D4D85}</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D27-4989-ABB5-7558DB204B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60.9</c:v>
                </c:pt>
                <c:pt idx="8">
                  <c:v>60.7</c:v>
                </c:pt>
                <c:pt idx="16">
                  <c:v>61.6</c:v>
                </c:pt>
                <c:pt idx="24">
                  <c:v>61.7</c:v>
                </c:pt>
                <c:pt idx="32">
                  <c:v>62.3</c:v>
                </c:pt>
              </c:numCache>
            </c:numRef>
          </c:xVal>
          <c:yVal>
            <c:numRef>
              <c:f>[1]公会計指標分析・財政指標組合せ分析表!$BP$51:$DC$51</c:f>
              <c:numCache>
                <c:formatCode>General</c:formatCode>
                <c:ptCount val="40"/>
                <c:pt idx="0">
                  <c:v>76.5</c:v>
                </c:pt>
                <c:pt idx="8">
                  <c:v>63.2</c:v>
                </c:pt>
                <c:pt idx="16">
                  <c:v>23.1</c:v>
                </c:pt>
                <c:pt idx="24">
                  <c:v>12.2</c:v>
                </c:pt>
                <c:pt idx="32">
                  <c:v>2.5</c:v>
                </c:pt>
              </c:numCache>
            </c:numRef>
          </c:yVal>
          <c:smooth val="0"/>
          <c:extLst>
            <c:ext xmlns:c16="http://schemas.microsoft.com/office/drawing/2014/chart" uri="{C3380CC4-5D6E-409C-BE32-E72D297353CC}">
              <c16:uniqueId val="{00000009-2D27-4989-ABB5-7558DB204BEE}"/>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{DD261935-52D7-489B-B629-5DCDB46AE8D6}</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D27-4989-ABB5-7558DB204B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{63267C75-B02C-4C0A-9D05-3C1978433460}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27-4989-ABB5-7558DB204B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{97D7B146-F433-40D0-9041-CEFD37B52F8E}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27-4989-ABB5-7558DB204B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{BC9614CC-8B11-4B40-BB21-40E8282BC4EF}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27-4989-ABB5-7558DB204B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{9C7F9854-3E46-4F7C-B460-41BDB7F1F81B}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27-4989-ABB5-7558DB204BEE}"/>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{E33C9664-9266-40D1-94F4-9D5628964F74}</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D27-4989-ABB5-7558DB204BEE}"/>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{235AD444-0765-4C77-99C0-9C9DD7549A4C}</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D27-4989-ABB5-7558DB204BEE}"/>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{30DE9E48-57E5-459B-9A81-7713CC5536EA}</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D27-4989-ABB5-7558DB204BEE}"/>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{947EECCF-448F-4D74-8F11-30EEB5ED456F}</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D27-4989-ABB5-7558DB204B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61.4</c:v>
                </c:pt>
                <c:pt idx="8">
                  <c:v>62</c:v>
                </c:pt>
                <c:pt idx="16">
                  <c:v>62</c:v>
                </c:pt>
                <c:pt idx="24">
                  <c:v>63.5</c:v>
                </c:pt>
                <c:pt idx="32">
                  <c:v>63.1</c:v>
                </c:pt>
              </c:numCache>
            </c:numRef>
          </c:xVal>
          <c:yVal>
            <c:numRef>
              <c:f>[1]公会計指標分析・財政指標組合せ分析表!$BP$55:$DC$55</c:f>
              <c:numCache>
                <c:formatCode>General</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2D27-4989-ABB5-7558DB204BEE}"/>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{72BF4B8E-8963-4823-B7AE-95E0F75F0ABB}</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142-4F0E-80CD-282FC97387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{8297357C-44FF-40E1-A667-FBA9BE06C97A}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42-4F0E-80CD-282FC97387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{3F421EBC-D612-4B5F-AB10-8A8D6517566B}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42-4F0E-80CD-282FC97387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{E2D90334-4ADE-4312-AA48-25F47B5EBF5C}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42-4F0E-80CD-282FC97387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{E654C702-7EDA-4591-A280-C6C42018E805}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42-4F0E-80CD-282FC9738748}"/>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{3A1C3429-7F0A-4DE0-8455-02F8244B13F6}</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142-4F0E-80CD-282FC9738748}"/>
                </c:ext>
              </c:extLst>
            </c:dLbl>
            <c:dLbl>
              <c:idx val="16"/>
              <c:layout>
                <c:manualLayout>
                  <c:x val="-4.4905057365901176E-2"/>
                  <c:y val="-7.9920844272957106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{2B7AA015-7E81-4028-AF69-351602D274EF}</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142-4F0E-80CD-282FC973874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{DEA9BD22-DE8F-453F-94BF-6DFACBA7CBE9}</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142-4F0E-80CD-282FC9738748}"/>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{9A2BF25D-9922-4D3D-BD5E-138769A00EFF}</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142-4F0E-80CD-282FC97387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9.1999999999999993</c:v>
                </c:pt>
                <c:pt idx="8">
                  <c:v>8.9</c:v>
                </c:pt>
                <c:pt idx="16">
                  <c:v>8.6</c:v>
                </c:pt>
                <c:pt idx="24">
                  <c:v>8.3000000000000007</c:v>
                </c:pt>
                <c:pt idx="32">
                  <c:v>8.9</c:v>
                </c:pt>
              </c:numCache>
            </c:numRef>
          </c:xVal>
          <c:yVal>
            <c:numRef>
              <c:f>[1]公会計指標分析・財政指標組合せ分析表!$BP$73:$DC$73</c:f>
              <c:numCache>
                <c:formatCode>General</c:formatCode>
                <c:ptCount val="40"/>
                <c:pt idx="0">
                  <c:v>76.5</c:v>
                </c:pt>
                <c:pt idx="8">
                  <c:v>63.2</c:v>
                </c:pt>
                <c:pt idx="16">
                  <c:v>23.1</c:v>
                </c:pt>
                <c:pt idx="24">
                  <c:v>12.2</c:v>
                </c:pt>
                <c:pt idx="32">
                  <c:v>2.5</c:v>
                </c:pt>
              </c:numCache>
            </c:numRef>
          </c:yVal>
          <c:smooth val="0"/>
          <c:extLst>
            <c:ext xmlns:c16="http://schemas.microsoft.com/office/drawing/2014/chart" uri="{C3380CC4-5D6E-409C-BE32-E72D297353CC}">
              <c16:uniqueId val="{00000009-3142-4F0E-80CD-282FC973874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{C5CC0CAF-6104-4964-A81B-8293379EE45C}</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142-4F0E-80CD-282FC97387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{54EB9CBF-0B81-4D75-AD9E-928A6FF1BE05}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42-4F0E-80CD-282FC97387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{216E9107-DCF2-442D-A886-9BE495F7948D}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42-4F0E-80CD-282FC97387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{E4BC7DB1-B6A8-4AA0-AE0B-3B64CA928B7A}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42-4F0E-80CD-282FC97387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{7FD59D77-D40D-47CF-AE0C-699E57A71973}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42-4F0E-80CD-282FC9738748}"/>
                </c:ext>
              </c:extLst>
            </c:dLbl>
            <c:dLbl>
              <c:idx val="8"/>
              <c:layout>
                <c:manualLayout>
                  <c:x val="-1.8235628084250059E-2"/>
                  <c:y val="-4.4912449902630783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{86465B06-FCB7-45CC-B566-38CB7A79F350}</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142-4F0E-80CD-282FC9738748}"/>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{A56C056B-560D-4610-8F1C-23139E62E55C}</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142-4F0E-80CD-282FC9738748}"/>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{D7B007F2-6C2A-471A-A765-C2D7409EA914}</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142-4F0E-80CD-282FC9738748}"/>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{639F14C9-4009-478B-8772-758BB72962A9}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142-4F0E-80CD-282FC97387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9.1999999999999993</c:v>
                </c:pt>
                <c:pt idx="8">
                  <c:v>8.6</c:v>
                </c:pt>
                <c:pt idx="16">
                  <c:v>8.1999999999999993</c:v>
                </c:pt>
                <c:pt idx="24">
                  <c:v>8.4</c:v>
                </c:pt>
                <c:pt idx="32">
                  <c:v>8.5</c:v>
                </c:pt>
              </c:numCache>
            </c:numRef>
          </c:xVal>
          <c:yVal>
            <c:numRef>
              <c:f>[1]公会計指標分析・財政指標組合せ分析表!$BP$77:$DC$77</c:f>
              <c:numCache>
                <c:formatCode>General</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142-4F0E-80CD-282FC9738748}"/>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一般会計の元利償還金は、橋梁、道路改良等の元金償還開始等により</a:t>
          </a:r>
          <a:r>
            <a:rPr kumimoji="1" lang="en-US" altLang="ja-JP" sz="1400">
              <a:solidFill>
                <a:sysClr val="windowText" lastClr="000000"/>
              </a:solidFill>
              <a:latin typeface="ＭＳ ゴシック" pitchFamily="49" charset="-128"/>
              <a:ea typeface="ＭＳ ゴシック" pitchFamily="49" charset="-128"/>
            </a:rPr>
            <a:t>44,496</a:t>
          </a:r>
          <a:r>
            <a:rPr kumimoji="1" lang="ja-JP" altLang="en-US" sz="1400">
              <a:solidFill>
                <a:sysClr val="windowText" lastClr="000000"/>
              </a:solidFill>
              <a:latin typeface="ＭＳ ゴシック" pitchFamily="49" charset="-128"/>
              <a:ea typeface="ＭＳ ゴシック" pitchFamily="49" charset="-128"/>
            </a:rPr>
            <a:t>千円増加した。　　　</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消防組合が起こした地方債負担金は、令和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年度から救助工作車及び東分署救急車分の償還開始（</a:t>
          </a:r>
          <a:r>
            <a:rPr kumimoji="1" lang="en-US" altLang="ja-JP" sz="1400">
              <a:solidFill>
                <a:sysClr val="windowText" lastClr="000000"/>
              </a:solidFill>
              <a:latin typeface="ＭＳ ゴシック" pitchFamily="49" charset="-128"/>
              <a:ea typeface="ＭＳ ゴシック" pitchFamily="49" charset="-128"/>
            </a:rPr>
            <a:t>+8,950</a:t>
          </a:r>
          <a:r>
            <a:rPr kumimoji="1" lang="ja-JP" altLang="en-US" sz="1400">
              <a:solidFill>
                <a:sysClr val="windowText" lastClr="000000"/>
              </a:solidFill>
              <a:latin typeface="ＭＳ ゴシック" pitchFamily="49" charset="-128"/>
              <a:ea typeface="ＭＳ ゴシック" pitchFamily="49" charset="-128"/>
            </a:rPr>
            <a:t>増）のため増加した。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満期一括償還を活用していない。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一般会計等の地方債現在高は、発行額</a:t>
          </a:r>
          <a:r>
            <a:rPr kumimoji="1" lang="en-US" altLang="ja-JP" sz="1400">
              <a:solidFill>
                <a:sysClr val="windowText" lastClr="000000"/>
              </a:solidFill>
              <a:latin typeface="ＭＳ ゴシック" pitchFamily="49" charset="-128"/>
              <a:ea typeface="ＭＳ ゴシック" pitchFamily="49" charset="-128"/>
            </a:rPr>
            <a:t>372,937</a:t>
          </a:r>
          <a:r>
            <a:rPr kumimoji="1" lang="ja-JP" altLang="en-US" sz="1400">
              <a:solidFill>
                <a:sysClr val="windowText" lastClr="000000"/>
              </a:solidFill>
              <a:latin typeface="ＭＳ ゴシック" pitchFamily="49" charset="-128"/>
              <a:ea typeface="ＭＳ ゴシック" pitchFamily="49" charset="-128"/>
            </a:rPr>
            <a:t>千円に対し、償還額（元金）</a:t>
          </a:r>
          <a:r>
            <a:rPr kumimoji="1" lang="en-US" altLang="ja-JP" sz="1400">
              <a:solidFill>
                <a:sysClr val="windowText" lastClr="000000"/>
              </a:solidFill>
              <a:latin typeface="ＭＳ ゴシック" pitchFamily="49" charset="-128"/>
              <a:ea typeface="ＭＳ ゴシック" pitchFamily="49" charset="-128"/>
            </a:rPr>
            <a:t>470,461</a:t>
          </a:r>
          <a:r>
            <a:rPr kumimoji="1" lang="ja-JP" altLang="en-US" sz="1400">
              <a:solidFill>
                <a:sysClr val="windowText" lastClr="000000"/>
              </a:solidFill>
              <a:latin typeface="ＭＳ ゴシック" pitchFamily="49" charset="-128"/>
              <a:ea typeface="ＭＳ ゴシック" pitchFamily="49" charset="-128"/>
            </a:rPr>
            <a:t>千円であり、</a:t>
          </a:r>
          <a:r>
            <a:rPr kumimoji="1" lang="en-US" altLang="ja-JP" sz="1400">
              <a:solidFill>
                <a:sysClr val="windowText" lastClr="000000"/>
              </a:solidFill>
              <a:latin typeface="ＭＳ ゴシック" pitchFamily="49" charset="-128"/>
              <a:ea typeface="ＭＳ ゴシック" pitchFamily="49" charset="-128"/>
            </a:rPr>
            <a:t>97,524</a:t>
          </a:r>
          <a:r>
            <a:rPr kumimoji="1" lang="ja-JP" altLang="en-US" sz="1400">
              <a:solidFill>
                <a:sysClr val="windowText" lastClr="000000"/>
              </a:solidFill>
              <a:latin typeface="ＭＳ ゴシック" pitchFamily="49" charset="-128"/>
              <a:ea typeface="ＭＳ ゴシック" pitchFamily="49" charset="-128"/>
            </a:rPr>
            <a:t>千円減少した。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公営企業債等繰入見込額は、上下水道の地方債残高が減少したことで</a:t>
          </a:r>
          <a:r>
            <a:rPr kumimoji="1" lang="en-US" altLang="ja-JP" sz="1400">
              <a:solidFill>
                <a:sysClr val="windowText" lastClr="000000"/>
              </a:solidFill>
              <a:latin typeface="ＭＳ ゴシック" pitchFamily="49" charset="-128"/>
              <a:ea typeface="ＭＳ ゴシック" pitchFamily="49" charset="-128"/>
            </a:rPr>
            <a:t>163,407</a:t>
          </a:r>
          <a:r>
            <a:rPr kumimoji="1" lang="ja-JP" altLang="en-US" sz="1400">
              <a:solidFill>
                <a:sysClr val="windowText" lastClr="000000"/>
              </a:solidFill>
              <a:latin typeface="ＭＳ ゴシック" pitchFamily="49" charset="-128"/>
              <a:ea typeface="ＭＳ ゴシック" pitchFamily="49" charset="-128"/>
            </a:rPr>
            <a:t>千円減少した。</a:t>
          </a:r>
        </a:p>
        <a:p>
          <a:r>
            <a:rPr kumimoji="1" lang="ja-JP" altLang="en-US" sz="1400">
              <a:solidFill>
                <a:sysClr val="windowText" lastClr="000000"/>
              </a:solidFill>
              <a:latin typeface="ＭＳ ゴシック" pitchFamily="49" charset="-128"/>
              <a:ea typeface="ＭＳ ゴシック" pitchFamily="49" charset="-128"/>
            </a:rPr>
            <a:t>　充当可能財源等は、減債基金等の増により</a:t>
          </a:r>
          <a:r>
            <a:rPr kumimoji="1" lang="en-US" altLang="ja-JP" sz="1400">
              <a:solidFill>
                <a:sysClr val="windowText" lastClr="000000"/>
              </a:solidFill>
              <a:latin typeface="ＭＳ ゴシック" pitchFamily="49" charset="-128"/>
              <a:ea typeface="ＭＳ ゴシック" pitchFamily="49" charset="-128"/>
            </a:rPr>
            <a:t>217,589</a:t>
          </a:r>
          <a:r>
            <a:rPr kumimoji="1" lang="ja-JP" altLang="en-US" sz="1400">
              <a:solidFill>
                <a:sysClr val="windowText" lastClr="000000"/>
              </a:solidFill>
              <a:latin typeface="ＭＳ ゴシック" pitchFamily="49" charset="-128"/>
              <a:ea typeface="ＭＳ ゴシック" pitchFamily="49" charset="-128"/>
            </a:rPr>
            <a:t>千円増加した。</a:t>
          </a:r>
        </a:p>
        <a:p>
          <a:r>
            <a:rPr kumimoji="1" lang="ja-JP" altLang="en-US" sz="1400">
              <a:solidFill>
                <a:sysClr val="windowText" lastClr="000000"/>
              </a:solidFill>
              <a:latin typeface="ＭＳ ゴシック" pitchFamily="49" charset="-128"/>
              <a:ea typeface="ＭＳ ゴシック" pitchFamily="49" charset="-128"/>
            </a:rPr>
            <a:t>　算出式の分子全体では前年度比</a:t>
          </a:r>
          <a:r>
            <a:rPr kumimoji="1" lang="en-US" altLang="ja-JP" sz="1400">
              <a:solidFill>
                <a:sysClr val="windowText" lastClr="000000"/>
              </a:solidFill>
              <a:latin typeface="ＭＳ ゴシック" pitchFamily="49" charset="-128"/>
              <a:ea typeface="ＭＳ ゴシック" pitchFamily="49" charset="-128"/>
            </a:rPr>
            <a:t>307,143</a:t>
          </a:r>
          <a:r>
            <a:rPr kumimoji="1" lang="ja-JP" altLang="en-US" sz="1400">
              <a:solidFill>
                <a:sysClr val="windowText" lastClr="000000"/>
              </a:solidFill>
              <a:latin typeface="ＭＳ ゴシック" pitchFamily="49" charset="-128"/>
              <a:ea typeface="ＭＳ ゴシック" pitchFamily="49" charset="-128"/>
            </a:rPr>
            <a:t>千円減少し、将来負担が軽減された。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普通交付税、特別交付税、地方消費税交付金、地方税等の歳入増加のため全体で、約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少子高齢化及び人口減少による税収減、高齢化の進展に伴う社会保障費等の増嵩が危惧されることに加え、大規模災害等へ備えるため現状程度の財政調整基金等を確保する。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基金の減少は、将来負担比率の上昇を招くことから、基金の取崩し（予算執行）を最小化するとともに、健全な財政運営に努める。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・公共施設整備基金：公共施設（庁舎・教育施設・道路等）のための基金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・ふるさと錦ゆかり基金：ふるさと納税を原資とし、福祉少子高齢化、産業振興、景観維持、防災対策等のための基金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・情報通信施設整備基金：ブロードバンド施設の更新のための基金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・にしき・まち・ひと・しごと創生基金：いわゆる企業版ふるさと納税を原資とし、地方創生に関する事業のための基金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・農業安心基金：家畜伝染病や自然災害等が発生した場合の、迅速な防疫活動や被害防止のための基金</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公共施設整備基金は、役場庁舎大規模改修（令和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年度）を施工したため減となった。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月に公共施設等総合管理計画を改訂しが、築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年以上となるものが公有建物は延床面積ベースで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年以上では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％となり、耐震化が済んでいない施設（青年会館・町営住宅）もあるため計画的に進める必要がある。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ふるさと錦ゆかり基金は、ふるさと納税寄附額が減少したことにより減となった。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基金の減少は将来負担比率の上昇に直結することから、公共事業の実施の際は、適正な事業規模で行い、過度な投資を回避する。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万円減少したが、財政調整基金よりも減債基金への積立を優先したためである。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人口減少に伴う税収減が危惧されていること、高齢化の加速化に伴う社会保障費等が増嵩していること、大規模災害への備える必要があるため、引き続き同額程度の確保に努めたい。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毎年の地方債償還額が、５億円程度になることが見込まれており、将来の地方債償還に備えるため積立てた。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令和６年度から、令和２年７月豪雨災害関連で発行した地方債の元金償還が本格化することに加え、近年の橋梁長寿命化対策及び道路改良等の残高が増えていることから、公債費の償還財源として活用する。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4AACFD2-808E-470D-94C3-483295ED6C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3AE7B28-DFB9-4B19-991B-F5AFF64CDB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3B5AC14-C9D2-4561-B910-21AA3CA2BC0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C223BA0-29EA-446A-BC92-E60B37143A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8CAE3D2-AAC3-49FD-892A-848C07CA882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0146962-ACD1-474D-A890-E4A88EC9A0E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5B4BCB9-051F-4028-AAF1-86508DFFCD4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60251C9-966F-40B1-B5A0-D665241709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52E8D19-1AFB-41EA-BEB7-0EC8CD1CE6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410B02E-32D6-437F-AF84-0A363211239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2459821-20CF-4616-A279-D102CF8795D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D1C4810-5FE0-43B6-8B7D-70746E543AB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AECC92-6D41-44B7-8E37-06EBC64EF88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DB33A0-50B0-4F64-98A5-8D0E7F5D436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58CA27B-E22F-4D92-9649-A6CF5A47370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9C3BEFB-4AF0-413A-8951-E7D4D864454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A2CCF3-F966-4A47-A9BF-8073842F78D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0472320-3E24-4850-B5E8-3DE55A7F54E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2DF706A-E325-4E11-BE82-179D8B22CA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591B3C6-F622-4882-AB99-1921F3D7F7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C0A7D3-6E7C-4197-A106-0E11AFC7283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F4693AD-15A6-4812-9918-6788C285B9A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D50B5D8-12E4-43A4-BE49-886FFBA3A8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202ADFC-3E3E-4FAE-815C-2CFDCBFF5DC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1A289D9-3F55-47B5-A79D-015CA0748A1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571F1F5-E045-41DC-847D-D213207F84C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EAD4270-2E97-45A8-850C-A7E223000EB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1DCB0F7-6EE6-40EC-90EC-9408F34A261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135CDF-4EB3-4EED-AE26-41AD339962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4CB40D3-2642-4ACB-993D-4FEC72783AA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7E5D90-3541-42BA-9C59-E93A2D56FDE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3ECACA7-BC0B-4A9B-A2F8-7320255E789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31B9BE6-33DC-436D-B46F-948D0D33AB8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52D4AC35-B7EC-4936-A928-FF8C2129AEB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649CF18-C11A-4AA5-98D3-A93C6AFC513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6E7F6F2-B84D-4427-8020-D7CE442BD69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7DDEB27-B721-4FAD-8F20-1AE1E92A5A9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D55819D-BEA7-4465-A3BB-347EE012F9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8DD48AC-C53E-4AB2-BB36-BDC1C43D3EA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65C0034-E00D-42DA-869D-88849C9DF3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CF90118-D7B1-465E-9D6E-C9C3957377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AA657FC-D11F-47B9-8F4A-66B82FC66C9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23F4453-1BCC-41ED-A824-E9F319FA822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8A9EB71-1D6E-4130-A756-3B4A15C8EC7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C5877EF-9BEC-420A-B8C2-6FB15B9DAB3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31FAF44-69E2-45E1-BFB1-82EC5377A4F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274077D-64A4-4EC5-B421-4EF55BEB534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資産老朽化の度合いを示す有形固定資産減価償却率については、令和</a:t>
          </a:r>
          <a:r>
            <a:rPr kumimoji="1" lang="en-US" altLang="ja-JP" sz="800">
              <a:solidFill>
                <a:sysClr val="windowText" lastClr="000000"/>
              </a:solidFill>
              <a:effectLst/>
              <a:latin typeface="+mn-lt"/>
              <a:ea typeface="+mn-ea"/>
              <a:cs typeface="+mn-cs"/>
            </a:rPr>
            <a:t>2</a:t>
          </a:r>
          <a:r>
            <a:rPr kumimoji="1" lang="ja-JP" altLang="ja-JP" sz="800">
              <a:solidFill>
                <a:sysClr val="windowText" lastClr="000000"/>
              </a:solidFill>
              <a:effectLst/>
              <a:latin typeface="+mn-lt"/>
              <a:ea typeface="+mn-ea"/>
              <a:cs typeface="+mn-cs"/>
            </a:rPr>
            <a:t>年度に人吉海軍航空基地資料館及び関連施設が新たに</a:t>
          </a:r>
          <a:r>
            <a:rPr kumimoji="1" lang="en-US" altLang="ja-JP" sz="800">
              <a:solidFill>
                <a:sysClr val="windowText" lastClr="000000"/>
              </a:solidFill>
              <a:effectLst/>
              <a:latin typeface="+mn-lt"/>
              <a:ea typeface="+mn-ea"/>
              <a:cs typeface="+mn-cs"/>
            </a:rPr>
            <a:t>451,231</a:t>
          </a:r>
          <a:r>
            <a:rPr kumimoji="1" lang="ja-JP" altLang="ja-JP" sz="800">
              <a:solidFill>
                <a:sysClr val="windowText" lastClr="000000"/>
              </a:solidFill>
              <a:effectLst/>
              <a:latin typeface="+mn-lt"/>
              <a:ea typeface="+mn-ea"/>
              <a:cs typeface="+mn-cs"/>
            </a:rPr>
            <a:t>千円資産計上された事により、令和元年度比で</a:t>
          </a:r>
          <a:r>
            <a:rPr kumimoji="1" lang="en-US" altLang="ja-JP" sz="800">
              <a:solidFill>
                <a:sysClr val="windowText" lastClr="000000"/>
              </a:solidFill>
              <a:effectLst/>
              <a:latin typeface="+mn-lt"/>
              <a:ea typeface="+mn-ea"/>
              <a:cs typeface="+mn-cs"/>
            </a:rPr>
            <a:t>0.2</a:t>
          </a:r>
          <a:r>
            <a:rPr kumimoji="1" lang="ja-JP" altLang="ja-JP" sz="800">
              <a:solidFill>
                <a:sysClr val="windowText" lastClr="000000"/>
              </a:solidFill>
              <a:effectLst/>
              <a:latin typeface="+mn-lt"/>
              <a:ea typeface="+mn-ea"/>
              <a:cs typeface="+mn-cs"/>
            </a:rPr>
            <a:t>％減少し、</a:t>
          </a:r>
          <a:r>
            <a:rPr kumimoji="1" lang="en-US" altLang="ja-JP" sz="800">
              <a:solidFill>
                <a:sysClr val="windowText" lastClr="000000"/>
              </a:solidFill>
              <a:effectLst/>
              <a:latin typeface="+mn-lt"/>
              <a:ea typeface="+mn-ea"/>
              <a:cs typeface="+mn-cs"/>
            </a:rPr>
            <a:t>60.7</a:t>
          </a:r>
          <a:r>
            <a:rPr kumimoji="1" lang="ja-JP" altLang="ja-JP" sz="800">
              <a:solidFill>
                <a:sysClr val="windowText" lastClr="000000"/>
              </a:solidFill>
              <a:effectLst/>
              <a:latin typeface="+mn-lt"/>
              <a:ea typeface="+mn-ea"/>
              <a:cs typeface="+mn-cs"/>
            </a:rPr>
            <a:t>％となったが、当該施設の減価償却が始まったため、令和</a:t>
          </a:r>
          <a:r>
            <a:rPr kumimoji="1" lang="en-US" altLang="ja-JP" sz="800">
              <a:solidFill>
                <a:sysClr val="windowText" lastClr="000000"/>
              </a:solidFill>
              <a:effectLst/>
              <a:latin typeface="+mn-lt"/>
              <a:ea typeface="+mn-ea"/>
              <a:cs typeface="+mn-cs"/>
            </a:rPr>
            <a:t>3</a:t>
          </a:r>
          <a:r>
            <a:rPr kumimoji="1" lang="ja-JP" altLang="ja-JP" sz="800">
              <a:solidFill>
                <a:sysClr val="windowText" lastClr="000000"/>
              </a:solidFill>
              <a:effectLst/>
              <a:latin typeface="+mn-lt"/>
              <a:ea typeface="+mn-ea"/>
              <a:cs typeface="+mn-cs"/>
            </a:rPr>
            <a:t>年度に再び</a:t>
          </a:r>
          <a:r>
            <a:rPr kumimoji="1" lang="en-US" altLang="ja-JP" sz="800">
              <a:solidFill>
                <a:sysClr val="windowText" lastClr="000000"/>
              </a:solidFill>
              <a:effectLst/>
              <a:latin typeface="+mn-lt"/>
              <a:ea typeface="+mn-ea"/>
              <a:cs typeface="+mn-cs"/>
            </a:rPr>
            <a:t>61.6</a:t>
          </a:r>
          <a:r>
            <a:rPr kumimoji="1" lang="ja-JP" altLang="ja-JP" sz="800">
              <a:solidFill>
                <a:sysClr val="windowText" lastClr="000000"/>
              </a:solidFill>
              <a:effectLst/>
              <a:latin typeface="+mn-lt"/>
              <a:ea typeface="+mn-ea"/>
              <a:cs typeface="+mn-cs"/>
            </a:rPr>
            <a:t>％と増加に転じ、</a:t>
          </a:r>
          <a:r>
            <a:rPr kumimoji="1" lang="ja-JP" altLang="en-US" sz="800">
              <a:solidFill>
                <a:sysClr val="windowText" lastClr="000000"/>
              </a:solidFill>
              <a:effectLst/>
              <a:latin typeface="+mn-lt"/>
              <a:ea typeface="+mn-ea"/>
              <a:cs typeface="+mn-cs"/>
            </a:rPr>
            <a:t>それ以降徐々に増加している</a:t>
          </a:r>
          <a:r>
            <a:rPr kumimoji="1" lang="ja-JP" altLang="ja-JP" sz="800">
              <a:solidFill>
                <a:sysClr val="windowText" lastClr="000000"/>
              </a:solidFill>
              <a:effectLst/>
              <a:latin typeface="+mn-lt"/>
              <a:ea typeface="+mn-ea"/>
              <a:cs typeface="+mn-cs"/>
            </a:rPr>
            <a:t>。類似団体平均を下回っているものの、本町の減価償却額は</a:t>
          </a:r>
          <a:r>
            <a:rPr kumimoji="1" lang="ja-JP" altLang="en-US" sz="800">
              <a:solidFill>
                <a:sysClr val="windowText" lastClr="000000"/>
              </a:solidFill>
              <a:effectLst/>
              <a:latin typeface="+mn-lt"/>
              <a:ea typeface="+mn-ea"/>
              <a:cs typeface="+mn-cs"/>
            </a:rPr>
            <a:t>令和</a:t>
          </a:r>
          <a:r>
            <a:rPr kumimoji="1" lang="en-US" altLang="ja-JP" sz="800">
              <a:solidFill>
                <a:sysClr val="windowText" lastClr="000000"/>
              </a:solidFill>
              <a:effectLst/>
              <a:latin typeface="+mn-lt"/>
              <a:ea typeface="+mn-ea"/>
              <a:cs typeface="+mn-cs"/>
            </a:rPr>
            <a:t>2</a:t>
          </a:r>
          <a:r>
            <a:rPr kumimoji="1" lang="ja-JP" altLang="ja-JP" sz="800">
              <a:solidFill>
                <a:sysClr val="windowText" lastClr="000000"/>
              </a:solidFill>
              <a:effectLst/>
              <a:latin typeface="+mn-lt"/>
              <a:ea typeface="+mn-ea"/>
              <a:cs typeface="+mn-cs"/>
            </a:rPr>
            <a:t>年度から若干ではあるが毎年度増加しており、計画的な公共施設の更新整備・長寿命化を実施していかなければ、今後の比率上昇は避けられない。公共施設等総合管理計画及び個別施設計画に基づき、老朽化の進んだ体育施設や社会教育施設等については施設統合も視野に入れた更新整備、町道等のインフラ資産については舗装部復旧を行い長寿命化・施設最適化を図っていく。</a:t>
          </a:r>
          <a:endParaRPr lang="ja-JP" altLang="ja-JP" sz="800">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6DD7140-17AA-4507-97E5-27B1340CF42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2FAC54C-7D64-40A8-A7F7-C9842A19E2A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4DC1A40-A984-405E-8326-FED787B3A3C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C9237C43-C7A2-4ED6-9478-C62C512435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079A61E-A6A0-41B3-86DF-5EC5855062C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E274E24-7D2C-44D9-81BF-77B43AAFC24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F6FFD1B-C704-4793-BB1E-A80372628C2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9FFD0CF-A07A-44FE-9C86-A44136DF5BCA}"/>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5FCDC23-3EFA-4175-A170-FEC49E668D8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5DC9F08-5DA8-4E40-8677-C6C655AA1B2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B318C51-B7BE-4000-86B5-467866FF335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8E0C6CD-1C3F-4ADB-ACC3-1368AA5B4EF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5DFF2485-DCBF-4DB9-9E29-32E1B2283E7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7FAB96B-7FFA-46AA-B821-879C4E6D9C5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3" name="直線コネクタ 62">
          <a:extLst>
            <a:ext uri="{FF2B5EF4-FFF2-40B4-BE49-F238E27FC236}">
              <a16:creationId xmlns:a16="http://schemas.microsoft.com/office/drawing/2014/main" id="{0D36A3A3-064D-4CC2-90CC-0B7C7706F867}"/>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4" name="有形固定資産減価償却率最小値テキスト">
          <a:extLst>
            <a:ext uri="{FF2B5EF4-FFF2-40B4-BE49-F238E27FC236}">
              <a16:creationId xmlns:a16="http://schemas.microsoft.com/office/drawing/2014/main" id="{FE431D3E-208B-4948-92EA-5BA09A84E775}"/>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5" name="直線コネクタ 64">
          <a:extLst>
            <a:ext uri="{FF2B5EF4-FFF2-40B4-BE49-F238E27FC236}">
              <a16:creationId xmlns:a16="http://schemas.microsoft.com/office/drawing/2014/main" id="{3E2E2B75-3A2F-4A6E-B138-78F7F1934751}"/>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6" name="有形固定資産減価償却率最大値テキスト">
          <a:extLst>
            <a:ext uri="{FF2B5EF4-FFF2-40B4-BE49-F238E27FC236}">
              <a16:creationId xmlns:a16="http://schemas.microsoft.com/office/drawing/2014/main" id="{33C1AFED-5253-4A21-A630-7FCD7922187F}"/>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7" name="直線コネクタ 66">
          <a:extLst>
            <a:ext uri="{FF2B5EF4-FFF2-40B4-BE49-F238E27FC236}">
              <a16:creationId xmlns:a16="http://schemas.microsoft.com/office/drawing/2014/main" id="{658ACF30-2905-484C-913E-201755A76598}"/>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68" name="有形固定資産減価償却率平均値テキスト">
          <a:extLst>
            <a:ext uri="{FF2B5EF4-FFF2-40B4-BE49-F238E27FC236}">
              <a16:creationId xmlns:a16="http://schemas.microsoft.com/office/drawing/2014/main" id="{27113DF9-4C61-4E4F-99C7-23B78774BF37}"/>
            </a:ext>
          </a:extLst>
        </xdr:cNvPr>
        <xdr:cNvSpPr txBox="1"/>
      </xdr:nvSpPr>
      <xdr:spPr>
        <a:xfrm>
          <a:off x="4813300" y="6242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69" name="フローチャート: 判断 68">
          <a:extLst>
            <a:ext uri="{FF2B5EF4-FFF2-40B4-BE49-F238E27FC236}">
              <a16:creationId xmlns:a16="http://schemas.microsoft.com/office/drawing/2014/main" id="{00D40098-9695-412D-BAC3-818F9867EE88}"/>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C26435A1-ADCE-4965-85C8-70D3248629DE}"/>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4A00041C-B83C-40E1-AEC2-92ED49D1594B}"/>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F8C104AE-F266-4986-8696-B36AFA290AD6}"/>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3" name="フローチャート: 判断 72">
          <a:extLst>
            <a:ext uri="{FF2B5EF4-FFF2-40B4-BE49-F238E27FC236}">
              <a16:creationId xmlns:a16="http://schemas.microsoft.com/office/drawing/2014/main" id="{079CAD2F-0BB5-410A-8397-5E7B8DD3FA1F}"/>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0084E09-0031-4DE3-854C-DC5A848FD7F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BB6D46A-976A-4791-9B66-BAF10BA884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13248AB-0CEC-42F9-85C4-C2AB7093C09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FC7C2BA-0DC1-47BE-9400-51606B381A8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F2C3F3-787E-4014-8060-BA1F585552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160782</xdr:rowOff>
    </xdr:from>
    <xdr:to>
      <xdr:col>23</xdr:col>
      <xdr:colOff>136525</xdr:colOff>
      <xdr:row>32</xdr:row>
      <xdr:rowOff>90932</xdr:rowOff>
    </xdr:to>
    <xdr:sp macro="" textlink="">
      <xdr:nvSpPr>
        <xdr:cNvPr id="79" name="楕円 78">
          <a:extLst>
            <a:ext uri="{FF2B5EF4-FFF2-40B4-BE49-F238E27FC236}">
              <a16:creationId xmlns:a16="http://schemas.microsoft.com/office/drawing/2014/main" id="{A3E2BCE2-34D3-44CA-99CB-26EBC60A9EEE}"/>
            </a:ext>
          </a:extLst>
        </xdr:cNvPr>
        <xdr:cNvSpPr/>
      </xdr:nvSpPr>
      <xdr:spPr>
        <a:xfrm>
          <a:off x="4711700" y="62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12209</xdr:rowOff>
    </xdr:from>
    <xdr:ext cx="405111" cy="259045"/>
    <xdr:sp macro="" textlink="">
      <xdr:nvSpPr>
        <xdr:cNvPr id="80" name="有形固定資産減価償却率該当値テキスト">
          <a:extLst>
            <a:ext uri="{FF2B5EF4-FFF2-40B4-BE49-F238E27FC236}">
              <a16:creationId xmlns:a16="http://schemas.microsoft.com/office/drawing/2014/main" id="{03875BB6-F09F-4D72-B07A-9D0A648310FA}"/>
            </a:ext>
          </a:extLst>
        </xdr:cNvPr>
        <xdr:cNvSpPr txBox="1"/>
      </xdr:nvSpPr>
      <xdr:spPr>
        <a:xfrm>
          <a:off x="4813300" y="609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147828</xdr:rowOff>
    </xdr:from>
    <xdr:to>
      <xdr:col>19</xdr:col>
      <xdr:colOff>187325</xdr:colOff>
      <xdr:row>32</xdr:row>
      <xdr:rowOff>77978</xdr:rowOff>
    </xdr:to>
    <xdr:sp macro="" textlink="">
      <xdr:nvSpPr>
        <xdr:cNvPr id="81" name="楕円 80">
          <a:extLst>
            <a:ext uri="{FF2B5EF4-FFF2-40B4-BE49-F238E27FC236}">
              <a16:creationId xmlns:a16="http://schemas.microsoft.com/office/drawing/2014/main" id="{3F21BCBF-2352-464D-B7C2-8F9EAB16F797}"/>
            </a:ext>
          </a:extLst>
        </xdr:cNvPr>
        <xdr:cNvSpPr/>
      </xdr:nvSpPr>
      <xdr:spPr>
        <a:xfrm>
          <a:off x="4000500" y="623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27178</xdr:rowOff>
    </xdr:from>
    <xdr:to>
      <xdr:col>23</xdr:col>
      <xdr:colOff>85725</xdr:colOff>
      <xdr:row>32</xdr:row>
      <xdr:rowOff>40132</xdr:rowOff>
    </xdr:to>
    <xdr:cxnSp macro="">
      <xdr:nvCxnSpPr>
        <xdr:cNvPr id="82" name="直線コネクタ 81">
          <a:extLst>
            <a:ext uri="{FF2B5EF4-FFF2-40B4-BE49-F238E27FC236}">
              <a16:creationId xmlns:a16="http://schemas.microsoft.com/office/drawing/2014/main" id="{F1BC0E45-AF0E-48B9-9384-8DB5C3626CF9}"/>
            </a:ext>
          </a:extLst>
        </xdr:cNvPr>
        <xdr:cNvCxnSpPr/>
      </xdr:nvCxnSpPr>
      <xdr:spPr>
        <a:xfrm>
          <a:off x="4051300" y="6285103"/>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3" name="楕円 82">
          <a:extLst>
            <a:ext uri="{FF2B5EF4-FFF2-40B4-BE49-F238E27FC236}">
              <a16:creationId xmlns:a16="http://schemas.microsoft.com/office/drawing/2014/main" id="{F940C321-E3D2-4200-A14A-2CC2D59894B7}"/>
            </a:ext>
          </a:extLst>
        </xdr:cNvPr>
        <xdr:cNvSpPr/>
      </xdr:nvSpPr>
      <xdr:spPr>
        <a:xfrm>
          <a:off x="3238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25019</xdr:rowOff>
    </xdr:from>
    <xdr:to>
      <xdr:col>19</xdr:col>
      <xdr:colOff>136525</xdr:colOff>
      <xdr:row>32</xdr:row>
      <xdr:rowOff>27178</xdr:rowOff>
    </xdr:to>
    <xdr:cxnSp macro="">
      <xdr:nvCxnSpPr>
        <xdr:cNvPr id="84" name="直線コネクタ 83">
          <a:extLst>
            <a:ext uri="{FF2B5EF4-FFF2-40B4-BE49-F238E27FC236}">
              <a16:creationId xmlns:a16="http://schemas.microsoft.com/office/drawing/2014/main" id="{A30611FE-C5CB-4700-81BA-703DA40A10CE}"/>
            </a:ext>
          </a:extLst>
        </xdr:cNvPr>
        <xdr:cNvCxnSpPr/>
      </xdr:nvCxnSpPr>
      <xdr:spPr>
        <a:xfrm>
          <a:off x="3289300" y="6282944"/>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126238</xdr:rowOff>
    </xdr:from>
    <xdr:to>
      <xdr:col>11</xdr:col>
      <xdr:colOff>187325</xdr:colOff>
      <xdr:row>32</xdr:row>
      <xdr:rowOff>56388</xdr:rowOff>
    </xdr:to>
    <xdr:sp macro="" textlink="">
      <xdr:nvSpPr>
        <xdr:cNvPr id="85" name="楕円 84">
          <a:extLst>
            <a:ext uri="{FF2B5EF4-FFF2-40B4-BE49-F238E27FC236}">
              <a16:creationId xmlns:a16="http://schemas.microsoft.com/office/drawing/2014/main" id="{2FAB2842-D99D-4598-B6A6-6D89DD4BA476}"/>
            </a:ext>
          </a:extLst>
        </xdr:cNvPr>
        <xdr:cNvSpPr/>
      </xdr:nvSpPr>
      <xdr:spPr>
        <a:xfrm>
          <a:off x="2476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5588</xdr:rowOff>
    </xdr:from>
    <xdr:to>
      <xdr:col>15</xdr:col>
      <xdr:colOff>136525</xdr:colOff>
      <xdr:row>32</xdr:row>
      <xdr:rowOff>25019</xdr:rowOff>
    </xdr:to>
    <xdr:cxnSp macro="">
      <xdr:nvCxnSpPr>
        <xdr:cNvPr id="86" name="直線コネクタ 85">
          <a:extLst>
            <a:ext uri="{FF2B5EF4-FFF2-40B4-BE49-F238E27FC236}">
              <a16:creationId xmlns:a16="http://schemas.microsoft.com/office/drawing/2014/main" id="{D7A06237-9518-4FB5-A8EA-7173DE09FCD4}"/>
            </a:ext>
          </a:extLst>
        </xdr:cNvPr>
        <xdr:cNvCxnSpPr/>
      </xdr:nvCxnSpPr>
      <xdr:spPr>
        <a:xfrm>
          <a:off x="2527300" y="626351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130556</xdr:rowOff>
    </xdr:from>
    <xdr:to>
      <xdr:col>7</xdr:col>
      <xdr:colOff>187325</xdr:colOff>
      <xdr:row>32</xdr:row>
      <xdr:rowOff>60706</xdr:rowOff>
    </xdr:to>
    <xdr:sp macro="" textlink="">
      <xdr:nvSpPr>
        <xdr:cNvPr id="87" name="楕円 86">
          <a:extLst>
            <a:ext uri="{FF2B5EF4-FFF2-40B4-BE49-F238E27FC236}">
              <a16:creationId xmlns:a16="http://schemas.microsoft.com/office/drawing/2014/main" id="{8557EEC4-3B9C-489B-8227-819B818DB267}"/>
            </a:ext>
          </a:extLst>
        </xdr:cNvPr>
        <xdr:cNvSpPr/>
      </xdr:nvSpPr>
      <xdr:spPr>
        <a:xfrm>
          <a:off x="1714500" y="621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5588</xdr:rowOff>
    </xdr:from>
    <xdr:to>
      <xdr:col>11</xdr:col>
      <xdr:colOff>136525</xdr:colOff>
      <xdr:row>32</xdr:row>
      <xdr:rowOff>9906</xdr:rowOff>
    </xdr:to>
    <xdr:cxnSp macro="">
      <xdr:nvCxnSpPr>
        <xdr:cNvPr id="88" name="直線コネクタ 87">
          <a:extLst>
            <a:ext uri="{FF2B5EF4-FFF2-40B4-BE49-F238E27FC236}">
              <a16:creationId xmlns:a16="http://schemas.microsoft.com/office/drawing/2014/main" id="{711BA3AE-0D3C-40D4-8B75-18FC8BBC2498}"/>
            </a:ext>
          </a:extLst>
        </xdr:cNvPr>
        <xdr:cNvCxnSpPr/>
      </xdr:nvCxnSpPr>
      <xdr:spPr>
        <a:xfrm flipV="1">
          <a:off x="1765300" y="6263513"/>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89" name="n_1aveValue有形固定資産減価償却率">
          <a:extLst>
            <a:ext uri="{FF2B5EF4-FFF2-40B4-BE49-F238E27FC236}">
              <a16:creationId xmlns:a16="http://schemas.microsoft.com/office/drawing/2014/main" id="{0F1DE088-9225-402F-A621-38D179F217A8}"/>
            </a:ext>
          </a:extLst>
        </xdr:cNvPr>
        <xdr:cNvSpPr txBox="1"/>
      </xdr:nvSpPr>
      <xdr:spPr>
        <a:xfrm>
          <a:off x="383604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90" name="n_2aveValue有形固定資産減価償却率">
          <a:extLst>
            <a:ext uri="{FF2B5EF4-FFF2-40B4-BE49-F238E27FC236}">
              <a16:creationId xmlns:a16="http://schemas.microsoft.com/office/drawing/2014/main" id="{403AEDE4-1ECF-454D-A910-C264E19DF959}"/>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1" name="n_3aveValue有形固定資産減価償却率">
          <a:extLst>
            <a:ext uri="{FF2B5EF4-FFF2-40B4-BE49-F238E27FC236}">
              <a16:creationId xmlns:a16="http://schemas.microsoft.com/office/drawing/2014/main" id="{FC748474-8BF9-4615-BDDC-12D9FEE8E862}"/>
            </a:ext>
          </a:extLst>
        </xdr:cNvPr>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2" name="n_4aveValue有形固定資産減価償却率">
          <a:extLst>
            <a:ext uri="{FF2B5EF4-FFF2-40B4-BE49-F238E27FC236}">
              <a16:creationId xmlns:a16="http://schemas.microsoft.com/office/drawing/2014/main" id="{E9F9E6A8-3ADD-435C-A831-D4094D91DD74}"/>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94505</xdr:rowOff>
    </xdr:from>
    <xdr:ext cx="405111" cy="259045"/>
    <xdr:sp macro="" textlink="">
      <xdr:nvSpPr>
        <xdr:cNvPr id="93" name="n_1mainValue有形固定資産減価償却率">
          <a:extLst>
            <a:ext uri="{FF2B5EF4-FFF2-40B4-BE49-F238E27FC236}">
              <a16:creationId xmlns:a16="http://schemas.microsoft.com/office/drawing/2014/main" id="{48C485EE-459E-4149-BC2C-D2629F2807FA}"/>
            </a:ext>
          </a:extLst>
        </xdr:cNvPr>
        <xdr:cNvSpPr txBox="1"/>
      </xdr:nvSpPr>
      <xdr:spPr>
        <a:xfrm>
          <a:off x="3836044" y="600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94" name="n_2mainValue有形固定資産減価償却率">
          <a:extLst>
            <a:ext uri="{FF2B5EF4-FFF2-40B4-BE49-F238E27FC236}">
              <a16:creationId xmlns:a16="http://schemas.microsoft.com/office/drawing/2014/main" id="{36F7B8FD-BED6-4EB5-B4D6-46A166F65C3D}"/>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72915</xdr:rowOff>
    </xdr:from>
    <xdr:ext cx="405111" cy="259045"/>
    <xdr:sp macro="" textlink="">
      <xdr:nvSpPr>
        <xdr:cNvPr id="95" name="n_3mainValue有形固定資産減価償却率">
          <a:extLst>
            <a:ext uri="{FF2B5EF4-FFF2-40B4-BE49-F238E27FC236}">
              <a16:creationId xmlns:a16="http://schemas.microsoft.com/office/drawing/2014/main" id="{80936459-7FE9-4BA9-AA07-683A613559F4}"/>
            </a:ext>
          </a:extLst>
        </xdr:cNvPr>
        <xdr:cNvSpPr txBox="1"/>
      </xdr:nvSpPr>
      <xdr:spPr>
        <a:xfrm>
          <a:off x="2324744" y="598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77233</xdr:rowOff>
    </xdr:from>
    <xdr:ext cx="405111" cy="259045"/>
    <xdr:sp macro="" textlink="">
      <xdr:nvSpPr>
        <xdr:cNvPr id="96" name="n_4mainValue有形固定資産減価償却率">
          <a:extLst>
            <a:ext uri="{FF2B5EF4-FFF2-40B4-BE49-F238E27FC236}">
              <a16:creationId xmlns:a16="http://schemas.microsoft.com/office/drawing/2014/main" id="{3EF55920-D975-4C17-BBA3-2B758EFE2DD6}"/>
            </a:ext>
          </a:extLst>
        </xdr:cNvPr>
        <xdr:cNvSpPr txBox="1"/>
      </xdr:nvSpPr>
      <xdr:spPr>
        <a:xfrm>
          <a:off x="1562744" y="599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6472116C-DB93-4358-85BE-BFC077E41B2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8BF5103-F067-4C9B-A168-580B9DF1DD1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43ACCFC6-0DB1-422B-B85C-3929394EC6E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FA0DD9F-F5D7-4E2F-8375-11A32197316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1980210F-FE53-4558-9E4B-12A35E09A76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E77FF02-ED5E-4ED0-9EC7-9F6085E1AD9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17473CDD-564E-4C4F-BF3E-989F55D7B2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DE1F1937-B2DE-412B-921E-BC01019FB35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343B02D5-036F-4DCA-BA1F-8D5541FB5C1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C9CFC2B1-C64E-4D67-8529-1CF98A052B4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63BB4D91-11DA-44C9-A600-CF70EC9803C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9FBC6A4-E122-4ED0-83DE-A53B9BB060D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2CC3DEA-6D5F-4E75-B772-1FC417D05DE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　</a:t>
          </a:r>
          <a:r>
            <a:rPr kumimoji="1" lang="ja-JP" altLang="ja-JP" sz="750">
              <a:solidFill>
                <a:sysClr val="windowText" lastClr="000000"/>
              </a:solidFill>
              <a:effectLst/>
              <a:latin typeface="+mn-lt"/>
              <a:ea typeface="+mn-ea"/>
              <a:cs typeface="+mn-cs"/>
            </a:rPr>
            <a:t>償還能力を示す債務償還比率については、前年度比で</a:t>
          </a:r>
          <a:r>
            <a:rPr kumimoji="1" lang="en-US" altLang="ja-JP" sz="750">
              <a:solidFill>
                <a:sysClr val="windowText" lastClr="000000"/>
              </a:solidFill>
              <a:effectLst/>
              <a:latin typeface="+mn-lt"/>
              <a:ea typeface="+mn-ea"/>
              <a:cs typeface="+mn-cs"/>
            </a:rPr>
            <a:t>15.7</a:t>
          </a:r>
          <a:r>
            <a:rPr kumimoji="1" lang="ja-JP" altLang="ja-JP" sz="750">
              <a:solidFill>
                <a:sysClr val="windowText" lastClr="000000"/>
              </a:solidFill>
              <a:effectLst/>
              <a:latin typeface="+mn-lt"/>
              <a:ea typeface="+mn-ea"/>
              <a:cs typeface="+mn-cs"/>
            </a:rPr>
            <a:t>％</a:t>
          </a:r>
          <a:r>
            <a:rPr kumimoji="1" lang="ja-JP" altLang="en-US" sz="750">
              <a:solidFill>
                <a:sysClr val="windowText" lastClr="000000"/>
              </a:solidFill>
              <a:effectLst/>
              <a:latin typeface="+mn-lt"/>
              <a:ea typeface="+mn-ea"/>
              <a:cs typeface="+mn-cs"/>
            </a:rPr>
            <a:t>増加</a:t>
          </a:r>
          <a:r>
            <a:rPr kumimoji="1" lang="ja-JP" altLang="ja-JP" sz="750">
              <a:solidFill>
                <a:sysClr val="windowText" lastClr="000000"/>
              </a:solidFill>
              <a:effectLst/>
              <a:latin typeface="+mn-lt"/>
              <a:ea typeface="+mn-ea"/>
              <a:cs typeface="+mn-cs"/>
            </a:rPr>
            <a:t>し、</a:t>
          </a:r>
          <a:r>
            <a:rPr kumimoji="1" lang="en-US" altLang="ja-JP" sz="750">
              <a:solidFill>
                <a:sysClr val="windowText" lastClr="000000"/>
              </a:solidFill>
              <a:effectLst/>
              <a:latin typeface="+mn-lt"/>
              <a:ea typeface="+mn-ea"/>
              <a:cs typeface="+mn-cs"/>
            </a:rPr>
            <a:t>363.4</a:t>
          </a:r>
          <a:r>
            <a:rPr kumimoji="1" lang="ja-JP" altLang="ja-JP" sz="750">
              <a:solidFill>
                <a:sysClr val="windowText" lastClr="000000"/>
              </a:solidFill>
              <a:effectLst/>
              <a:latin typeface="+mn-lt"/>
              <a:ea typeface="+mn-ea"/>
              <a:cs typeface="+mn-cs"/>
            </a:rPr>
            <a:t>％と</a:t>
          </a:r>
          <a:r>
            <a:rPr kumimoji="1" lang="ja-JP" altLang="en-US" sz="750">
              <a:solidFill>
                <a:sysClr val="windowText" lastClr="000000"/>
              </a:solidFill>
              <a:effectLst/>
              <a:latin typeface="+mn-lt"/>
              <a:ea typeface="+mn-ea"/>
              <a:cs typeface="+mn-cs"/>
            </a:rPr>
            <a:t>なったが</a:t>
          </a:r>
          <a:r>
            <a:rPr kumimoji="1" lang="ja-JP" altLang="ja-JP" sz="750">
              <a:solidFill>
                <a:sysClr val="windowText" lastClr="000000"/>
              </a:solidFill>
              <a:effectLst/>
              <a:latin typeface="+mn-lt"/>
              <a:ea typeface="+mn-ea"/>
              <a:cs typeface="+mn-cs"/>
            </a:rPr>
            <a:t>、令和</a:t>
          </a:r>
          <a:r>
            <a:rPr kumimoji="1" lang="en-US" altLang="ja-JP" sz="750">
              <a:solidFill>
                <a:sysClr val="windowText" lastClr="000000"/>
              </a:solidFill>
              <a:effectLst/>
              <a:latin typeface="+mn-lt"/>
              <a:ea typeface="+mn-ea"/>
              <a:cs typeface="+mn-cs"/>
            </a:rPr>
            <a:t>3</a:t>
          </a:r>
          <a:r>
            <a:rPr kumimoji="1" lang="ja-JP" altLang="ja-JP" sz="750">
              <a:solidFill>
                <a:sysClr val="windowText" lastClr="000000"/>
              </a:solidFill>
              <a:effectLst/>
              <a:latin typeface="+mn-lt"/>
              <a:ea typeface="+mn-ea"/>
              <a:cs typeface="+mn-cs"/>
            </a:rPr>
            <a:t>年度から引き続き類似団体平均</a:t>
          </a:r>
          <a:r>
            <a:rPr kumimoji="1" lang="ja-JP" altLang="en-US" sz="750">
              <a:solidFill>
                <a:sysClr val="windowText" lastClr="000000"/>
              </a:solidFill>
              <a:effectLst/>
              <a:latin typeface="+mn-lt"/>
              <a:ea typeface="+mn-ea"/>
              <a:cs typeface="+mn-cs"/>
            </a:rPr>
            <a:t>は</a:t>
          </a:r>
          <a:r>
            <a:rPr kumimoji="1" lang="ja-JP" altLang="ja-JP" sz="750">
              <a:solidFill>
                <a:sysClr val="windowText" lastClr="000000"/>
              </a:solidFill>
              <a:effectLst/>
              <a:latin typeface="+mn-lt"/>
              <a:ea typeface="+mn-ea"/>
              <a:cs typeface="+mn-cs"/>
            </a:rPr>
            <a:t>下回った。</a:t>
          </a:r>
          <a:r>
            <a:rPr kumimoji="1" lang="ja-JP" altLang="en-US" sz="750">
              <a:solidFill>
                <a:sysClr val="windowText" lastClr="000000"/>
              </a:solidFill>
              <a:effectLst/>
              <a:latin typeface="+mn-lt"/>
              <a:ea typeface="+mn-ea"/>
              <a:cs typeface="+mn-cs"/>
            </a:rPr>
            <a:t>地方債の現在高が減った事、</a:t>
          </a:r>
          <a:r>
            <a:rPr kumimoji="1" lang="ja-JP" altLang="ja-JP" sz="750">
              <a:solidFill>
                <a:sysClr val="windowText" lastClr="000000"/>
              </a:solidFill>
              <a:effectLst/>
              <a:latin typeface="+mn-lt"/>
              <a:ea typeface="+mn-ea"/>
              <a:cs typeface="+mn-cs"/>
            </a:rPr>
            <a:t>債務負担行為に基づく支出予定額が減った事、</a:t>
          </a:r>
          <a:r>
            <a:rPr kumimoji="1" lang="ja-JP" altLang="en-US" sz="750">
              <a:solidFill>
                <a:sysClr val="windowText" lastClr="000000"/>
              </a:solidFill>
              <a:effectLst/>
              <a:latin typeface="+mn-lt"/>
              <a:ea typeface="+mn-ea"/>
              <a:cs typeface="+mn-cs"/>
            </a:rPr>
            <a:t>及び</a:t>
          </a:r>
          <a:r>
            <a:rPr kumimoji="1" lang="ja-JP" altLang="ja-JP" sz="750">
              <a:solidFill>
                <a:sysClr val="windowText" lastClr="000000"/>
              </a:solidFill>
              <a:effectLst/>
              <a:latin typeface="+mn-lt"/>
              <a:ea typeface="+mn-ea"/>
              <a:cs typeface="+mn-cs"/>
            </a:rPr>
            <a:t>公営企業債等繰入見込額が減った事により将来負担額が減った。また、控除要素である減災基金をはじめとした充当可能基金を積み増すことができた事により、算出式分子全体において約</a:t>
          </a:r>
          <a:r>
            <a:rPr kumimoji="1" lang="en-US" altLang="ja-JP" sz="750">
              <a:solidFill>
                <a:sysClr val="windowText" lastClr="000000"/>
              </a:solidFill>
              <a:effectLst/>
              <a:latin typeface="+mn-lt"/>
              <a:ea typeface="+mn-ea"/>
              <a:cs typeface="+mn-cs"/>
            </a:rPr>
            <a:t>2,009,290</a:t>
          </a:r>
          <a:r>
            <a:rPr kumimoji="1" lang="ja-JP" altLang="ja-JP" sz="750">
              <a:solidFill>
                <a:sysClr val="windowText" lastClr="000000"/>
              </a:solidFill>
              <a:effectLst/>
              <a:latin typeface="+mn-lt"/>
              <a:ea typeface="+mn-ea"/>
              <a:cs typeface="+mn-cs"/>
            </a:rPr>
            <a:t>千円減少した。分母にあたる数値については、</a:t>
          </a:r>
          <a:r>
            <a:rPr kumimoji="1" lang="ja-JP" altLang="en-US" sz="750">
              <a:solidFill>
                <a:sysClr val="windowText" lastClr="000000"/>
              </a:solidFill>
              <a:effectLst/>
              <a:latin typeface="+mn-lt"/>
              <a:ea typeface="+mn-ea"/>
              <a:cs typeface="+mn-cs"/>
            </a:rPr>
            <a:t>経常経費充当一般財源等</a:t>
          </a:r>
          <a:r>
            <a:rPr kumimoji="1" lang="ja-JP" altLang="ja-JP" sz="750">
              <a:solidFill>
                <a:sysClr val="windowText" lastClr="000000"/>
              </a:solidFill>
              <a:effectLst/>
              <a:latin typeface="+mn-lt"/>
              <a:ea typeface="+mn-ea"/>
              <a:cs typeface="+mn-cs"/>
            </a:rPr>
            <a:t>が</a:t>
          </a:r>
          <a:r>
            <a:rPr kumimoji="1" lang="ja-JP" altLang="en-US" sz="750">
              <a:solidFill>
                <a:sysClr val="windowText" lastClr="000000"/>
              </a:solidFill>
              <a:effectLst/>
              <a:latin typeface="+mn-lt"/>
              <a:ea typeface="+mn-ea"/>
              <a:cs typeface="+mn-cs"/>
            </a:rPr>
            <a:t>増えた</a:t>
          </a:r>
          <a:r>
            <a:rPr kumimoji="1" lang="ja-JP" altLang="ja-JP" sz="750">
              <a:solidFill>
                <a:sysClr val="windowText" lastClr="000000"/>
              </a:solidFill>
              <a:effectLst/>
              <a:latin typeface="+mn-lt"/>
              <a:ea typeface="+mn-ea"/>
              <a:cs typeface="+mn-cs"/>
            </a:rPr>
            <a:t>ものの、</a:t>
          </a:r>
          <a:r>
            <a:rPr kumimoji="1" lang="ja-JP" altLang="en-US" sz="750">
              <a:solidFill>
                <a:sysClr val="windowText" lastClr="000000"/>
              </a:solidFill>
              <a:effectLst/>
              <a:latin typeface="+mn-lt"/>
              <a:ea typeface="+mn-ea"/>
              <a:cs typeface="+mn-cs"/>
            </a:rPr>
            <a:t>元金償還金が増えたことや</a:t>
          </a:r>
          <a:r>
            <a:rPr kumimoji="1" lang="ja-JP" altLang="ja-JP" sz="750">
              <a:solidFill>
                <a:sysClr val="windowText" lastClr="000000"/>
              </a:solidFill>
              <a:effectLst/>
              <a:latin typeface="+mn-lt"/>
              <a:ea typeface="+mn-ea"/>
              <a:cs typeface="+mn-cs"/>
            </a:rPr>
            <a:t>、</a:t>
          </a:r>
          <a:r>
            <a:rPr kumimoji="1" lang="ja-JP" altLang="en-US" sz="750">
              <a:solidFill>
                <a:sysClr val="windowText" lastClr="000000"/>
              </a:solidFill>
              <a:effectLst/>
              <a:latin typeface="+mn-lt"/>
              <a:ea typeface="+mn-ea"/>
              <a:cs typeface="+mn-cs"/>
            </a:rPr>
            <a:t>臨時財政対策債発行可能額が減ったことにより、</a:t>
          </a:r>
          <a:r>
            <a:rPr kumimoji="1" lang="ja-JP" altLang="ja-JP" sz="750">
              <a:solidFill>
                <a:sysClr val="windowText" lastClr="000000"/>
              </a:solidFill>
              <a:effectLst/>
              <a:latin typeface="+mn-lt"/>
              <a:ea typeface="+mn-ea"/>
              <a:cs typeface="+mn-cs"/>
            </a:rPr>
            <a:t>分母全体が昨年度より</a:t>
          </a:r>
          <a:r>
            <a:rPr kumimoji="1" lang="en-US" altLang="ja-JP" sz="750">
              <a:solidFill>
                <a:sysClr val="windowText" lastClr="000000"/>
              </a:solidFill>
              <a:effectLst/>
              <a:latin typeface="+mn-lt"/>
              <a:ea typeface="+mn-ea"/>
              <a:cs typeface="+mn-cs"/>
            </a:rPr>
            <a:t>311,041</a:t>
          </a:r>
          <a:r>
            <a:rPr kumimoji="1" lang="ja-JP" altLang="ja-JP" sz="750">
              <a:solidFill>
                <a:sysClr val="windowText" lastClr="000000"/>
              </a:solidFill>
              <a:effectLst/>
              <a:latin typeface="+mn-lt"/>
              <a:ea typeface="+mn-ea"/>
              <a:cs typeface="+mn-cs"/>
            </a:rPr>
            <a:t>千円増加し</a:t>
          </a:r>
          <a:r>
            <a:rPr kumimoji="1" lang="ja-JP" altLang="en-US" sz="750">
              <a:solidFill>
                <a:sysClr val="windowText" lastClr="000000"/>
              </a:solidFill>
              <a:effectLst/>
              <a:latin typeface="+mn-lt"/>
              <a:ea typeface="+mn-ea"/>
              <a:cs typeface="+mn-cs"/>
            </a:rPr>
            <a:t>、結果的に</a:t>
          </a:r>
          <a:r>
            <a:rPr kumimoji="1" lang="ja-JP" altLang="ja-JP" sz="750">
              <a:solidFill>
                <a:sysClr val="windowText" lastClr="000000"/>
              </a:solidFill>
              <a:effectLst/>
              <a:latin typeface="+mn-lt"/>
              <a:ea typeface="+mn-ea"/>
              <a:cs typeface="+mn-cs"/>
            </a:rPr>
            <a:t>比率が</a:t>
          </a:r>
          <a:r>
            <a:rPr kumimoji="1" lang="ja-JP" altLang="en-US" sz="750">
              <a:solidFill>
                <a:sysClr val="windowText" lastClr="000000"/>
              </a:solidFill>
              <a:effectLst/>
              <a:latin typeface="+mn-lt"/>
              <a:ea typeface="+mn-ea"/>
              <a:cs typeface="+mn-cs"/>
            </a:rPr>
            <a:t>増加</a:t>
          </a:r>
          <a:r>
            <a:rPr kumimoji="1" lang="ja-JP" altLang="ja-JP" sz="750">
              <a:solidFill>
                <a:sysClr val="windowText" lastClr="000000"/>
              </a:solidFill>
              <a:effectLst/>
              <a:latin typeface="+mn-lt"/>
              <a:ea typeface="+mn-ea"/>
              <a:cs typeface="+mn-cs"/>
            </a:rPr>
            <a:t>している。歳入において、経常一般財源</a:t>
          </a:r>
          <a:r>
            <a:rPr kumimoji="1" lang="ja-JP" altLang="en-US" sz="750">
              <a:solidFill>
                <a:sysClr val="windowText" lastClr="000000"/>
              </a:solidFill>
              <a:effectLst/>
              <a:latin typeface="+mn-lt"/>
              <a:ea typeface="+mn-ea"/>
              <a:cs typeface="+mn-cs"/>
            </a:rPr>
            <a:t>が</a:t>
          </a:r>
          <a:r>
            <a:rPr kumimoji="1" lang="ja-JP" altLang="ja-JP" sz="750">
              <a:solidFill>
                <a:sysClr val="windowText" lastClr="000000"/>
              </a:solidFill>
              <a:effectLst/>
              <a:latin typeface="+mn-lt"/>
              <a:ea typeface="+mn-ea"/>
              <a:cs typeface="+mn-cs"/>
            </a:rPr>
            <a:t>普通交付税</a:t>
          </a:r>
          <a:r>
            <a:rPr kumimoji="1" lang="ja-JP" altLang="en-US" sz="750">
              <a:solidFill>
                <a:sysClr val="windowText" lastClr="000000"/>
              </a:solidFill>
              <a:effectLst/>
              <a:latin typeface="+mn-lt"/>
              <a:ea typeface="+mn-ea"/>
              <a:cs typeface="+mn-cs"/>
            </a:rPr>
            <a:t>等</a:t>
          </a:r>
          <a:r>
            <a:rPr kumimoji="1" lang="ja-JP" altLang="ja-JP" sz="750">
              <a:solidFill>
                <a:sysClr val="windowText" lastClr="000000"/>
              </a:solidFill>
              <a:effectLst/>
              <a:latin typeface="+mn-lt"/>
              <a:ea typeface="+mn-ea"/>
              <a:cs typeface="+mn-cs"/>
            </a:rPr>
            <a:t>の</a:t>
          </a:r>
          <a:r>
            <a:rPr kumimoji="1" lang="ja-JP" altLang="en-US" sz="750">
              <a:solidFill>
                <a:sysClr val="windowText" lastClr="000000"/>
              </a:solidFill>
              <a:effectLst/>
              <a:latin typeface="+mn-lt"/>
              <a:ea typeface="+mn-ea"/>
              <a:cs typeface="+mn-cs"/>
            </a:rPr>
            <a:t>減少</a:t>
          </a:r>
          <a:r>
            <a:rPr kumimoji="1" lang="ja-JP" altLang="ja-JP" sz="750">
              <a:solidFill>
                <a:sysClr val="windowText" lastClr="000000"/>
              </a:solidFill>
              <a:effectLst/>
              <a:latin typeface="+mn-lt"/>
              <a:ea typeface="+mn-ea"/>
              <a:cs typeface="+mn-cs"/>
            </a:rPr>
            <a:t>により</a:t>
          </a:r>
          <a:r>
            <a:rPr kumimoji="1" lang="ja-JP" altLang="en-US" sz="750">
              <a:solidFill>
                <a:sysClr val="windowText" lastClr="000000"/>
              </a:solidFill>
              <a:effectLst/>
              <a:latin typeface="+mn-lt"/>
              <a:ea typeface="+mn-ea"/>
              <a:cs typeface="+mn-cs"/>
            </a:rPr>
            <a:t>昨年度に引き続き</a:t>
          </a:r>
          <a:r>
            <a:rPr kumimoji="1" lang="ja-JP" altLang="ja-JP" sz="750">
              <a:solidFill>
                <a:sysClr val="windowText" lastClr="000000"/>
              </a:solidFill>
              <a:effectLst/>
              <a:latin typeface="+mn-lt"/>
              <a:ea typeface="+mn-ea"/>
              <a:cs typeface="+mn-cs"/>
            </a:rPr>
            <a:t>減少した。今後については、充当可能基金を現状程度確保できなければ、当該比率は上昇に転じる見込みである。</a:t>
          </a:r>
          <a:endParaRPr lang="ja-JP" altLang="ja-JP" sz="7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73443EE-7099-40DD-A18F-28A352B67B7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162E757-52F3-4CF4-9C01-7D226BC22FF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61A1000-3CA0-4E95-B438-EFB46CFA71C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E3FE7B6-EEAC-4BAB-A0AC-B456E0054A9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A1EB8A03-DB2D-4CA7-A480-4B08FF250E5B}"/>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D2A748C-4998-418B-A65B-7ABFA76B61D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F23CEBA3-595F-4109-9B15-DC7E60CAFFA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CB3DDC2-C60C-40BD-9339-6597B9847E9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D1F8D491-3AE3-49A0-9DA3-AEBC357C604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219F35B2-A180-446E-8E61-6D8FF80E80E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D65C872-9C27-4C70-B04A-D113D2A065C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1BEA473-C3CB-4894-82DD-C73AB9CFCB6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2356ED85-0EC2-4485-AE12-059609D251A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F6A8502-7A27-419B-A8C0-C945C1D177B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F1E7BC04-625D-41A9-86A7-6AD96462E20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5" name="直線コネクタ 124">
          <a:extLst>
            <a:ext uri="{FF2B5EF4-FFF2-40B4-BE49-F238E27FC236}">
              <a16:creationId xmlns:a16="http://schemas.microsoft.com/office/drawing/2014/main" id="{6B54DC43-7708-48F9-AD35-3752DC00AD19}"/>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6" name="債務償還比率最小値テキスト">
          <a:extLst>
            <a:ext uri="{FF2B5EF4-FFF2-40B4-BE49-F238E27FC236}">
              <a16:creationId xmlns:a16="http://schemas.microsoft.com/office/drawing/2014/main" id="{15D218CC-8ED0-4951-BD62-190305488CBE}"/>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7" name="直線コネクタ 126">
          <a:extLst>
            <a:ext uri="{FF2B5EF4-FFF2-40B4-BE49-F238E27FC236}">
              <a16:creationId xmlns:a16="http://schemas.microsoft.com/office/drawing/2014/main" id="{F36B7AAD-FC5F-4801-AC94-904830799DF3}"/>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2E6EC48-43B0-4B53-B825-0C48E100CD4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73F46E8E-EBE9-4B97-A256-C079F9FFE448}"/>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0" name="債務償還比率平均値テキスト">
          <a:extLst>
            <a:ext uri="{FF2B5EF4-FFF2-40B4-BE49-F238E27FC236}">
              <a16:creationId xmlns:a16="http://schemas.microsoft.com/office/drawing/2014/main" id="{9296D200-0195-4018-8B56-2D51838BD7E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1" name="フローチャート: 判断 130">
          <a:extLst>
            <a:ext uri="{FF2B5EF4-FFF2-40B4-BE49-F238E27FC236}">
              <a16:creationId xmlns:a16="http://schemas.microsoft.com/office/drawing/2014/main" id="{99733081-60FF-4C07-9277-A6572FD368BB}"/>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2" name="フローチャート: 判断 131">
          <a:extLst>
            <a:ext uri="{FF2B5EF4-FFF2-40B4-BE49-F238E27FC236}">
              <a16:creationId xmlns:a16="http://schemas.microsoft.com/office/drawing/2014/main" id="{844D4DE1-CB75-4447-B557-F38D1964258A}"/>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3" name="フローチャート: 判断 132">
          <a:extLst>
            <a:ext uri="{FF2B5EF4-FFF2-40B4-BE49-F238E27FC236}">
              <a16:creationId xmlns:a16="http://schemas.microsoft.com/office/drawing/2014/main" id="{4918B550-FDD6-4153-ABBC-F2CFA4A6F296}"/>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4" name="フローチャート: 判断 133">
          <a:extLst>
            <a:ext uri="{FF2B5EF4-FFF2-40B4-BE49-F238E27FC236}">
              <a16:creationId xmlns:a16="http://schemas.microsoft.com/office/drawing/2014/main" id="{A096BED8-986A-452F-A37B-2C4B79CCFF1A}"/>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5" name="フローチャート: 判断 134">
          <a:extLst>
            <a:ext uri="{FF2B5EF4-FFF2-40B4-BE49-F238E27FC236}">
              <a16:creationId xmlns:a16="http://schemas.microsoft.com/office/drawing/2014/main" id="{FDE6DF83-5231-4B9C-9984-7440B0174726}"/>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63025F1D-2687-47E2-8479-131F77D3DF8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05C5866-35C6-4446-BEDD-E1D5346B3C0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8FBCE89-C908-4EF2-A2DF-A50A66E4D298}"/>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6B47F03-9796-4F4B-8663-5DAF8AC63EC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BBC2AAB-6D30-41A4-A00C-E2A51F140F8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826</xdr:rowOff>
    </xdr:from>
    <xdr:to>
      <xdr:col>76</xdr:col>
      <xdr:colOff>73025</xdr:colOff>
      <xdr:row>30</xdr:row>
      <xdr:rowOff>102426</xdr:rowOff>
    </xdr:to>
    <xdr:sp macro="" textlink="">
      <xdr:nvSpPr>
        <xdr:cNvPr id="141" name="楕円 140">
          <a:extLst>
            <a:ext uri="{FF2B5EF4-FFF2-40B4-BE49-F238E27FC236}">
              <a16:creationId xmlns:a16="http://schemas.microsoft.com/office/drawing/2014/main" id="{A9340309-A3F1-44BC-BC5B-DC7870A8AC4B}"/>
            </a:ext>
          </a:extLst>
        </xdr:cNvPr>
        <xdr:cNvSpPr/>
      </xdr:nvSpPr>
      <xdr:spPr>
        <a:xfrm>
          <a:off x="14744700" y="59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23703</xdr:rowOff>
    </xdr:from>
    <xdr:ext cx="469744" cy="259045"/>
    <xdr:sp macro="" textlink="">
      <xdr:nvSpPr>
        <xdr:cNvPr id="142" name="債務償還比率該当値テキスト">
          <a:extLst>
            <a:ext uri="{FF2B5EF4-FFF2-40B4-BE49-F238E27FC236}">
              <a16:creationId xmlns:a16="http://schemas.microsoft.com/office/drawing/2014/main" id="{E0CC5D68-371E-4AD0-9AF4-3957AF4155A9}"/>
            </a:ext>
          </a:extLst>
        </xdr:cNvPr>
        <xdr:cNvSpPr txBox="1"/>
      </xdr:nvSpPr>
      <xdr:spPr>
        <a:xfrm>
          <a:off x="14846300" y="576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144028</xdr:rowOff>
    </xdr:from>
    <xdr:to>
      <xdr:col>72</xdr:col>
      <xdr:colOff>123825</xdr:colOff>
      <xdr:row>30</xdr:row>
      <xdr:rowOff>74178</xdr:rowOff>
    </xdr:to>
    <xdr:sp macro="" textlink="">
      <xdr:nvSpPr>
        <xdr:cNvPr id="143" name="楕円 142">
          <a:extLst>
            <a:ext uri="{FF2B5EF4-FFF2-40B4-BE49-F238E27FC236}">
              <a16:creationId xmlns:a16="http://schemas.microsoft.com/office/drawing/2014/main" id="{3126CFA3-890F-4BD3-8223-2D9D7C861D74}"/>
            </a:ext>
          </a:extLst>
        </xdr:cNvPr>
        <xdr:cNvSpPr/>
      </xdr:nvSpPr>
      <xdr:spPr>
        <a:xfrm>
          <a:off x="14033500" y="58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23378</xdr:rowOff>
    </xdr:from>
    <xdr:to>
      <xdr:col>76</xdr:col>
      <xdr:colOff>22225</xdr:colOff>
      <xdr:row>30</xdr:row>
      <xdr:rowOff>51626</xdr:rowOff>
    </xdr:to>
    <xdr:cxnSp macro="">
      <xdr:nvCxnSpPr>
        <xdr:cNvPr id="144" name="直線コネクタ 143">
          <a:extLst>
            <a:ext uri="{FF2B5EF4-FFF2-40B4-BE49-F238E27FC236}">
              <a16:creationId xmlns:a16="http://schemas.microsoft.com/office/drawing/2014/main" id="{46818EE3-BD3B-4E28-AA42-0BF0785EFD8A}"/>
            </a:ext>
          </a:extLst>
        </xdr:cNvPr>
        <xdr:cNvCxnSpPr/>
      </xdr:nvCxnSpPr>
      <xdr:spPr>
        <a:xfrm>
          <a:off x="14084300" y="5938403"/>
          <a:ext cx="7112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28173</xdr:rowOff>
    </xdr:from>
    <xdr:to>
      <xdr:col>68</xdr:col>
      <xdr:colOff>123825</xdr:colOff>
      <xdr:row>30</xdr:row>
      <xdr:rowOff>129773</xdr:rowOff>
    </xdr:to>
    <xdr:sp macro="" textlink="">
      <xdr:nvSpPr>
        <xdr:cNvPr id="145" name="楕円 144">
          <a:extLst>
            <a:ext uri="{FF2B5EF4-FFF2-40B4-BE49-F238E27FC236}">
              <a16:creationId xmlns:a16="http://schemas.microsoft.com/office/drawing/2014/main" id="{9EC294FD-37BD-48B9-A4A4-D8E5DDC7D28B}"/>
            </a:ext>
          </a:extLst>
        </xdr:cNvPr>
        <xdr:cNvSpPr/>
      </xdr:nvSpPr>
      <xdr:spPr>
        <a:xfrm>
          <a:off x="13271500" y="59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23378</xdr:rowOff>
    </xdr:from>
    <xdr:to>
      <xdr:col>72</xdr:col>
      <xdr:colOff>73025</xdr:colOff>
      <xdr:row>30</xdr:row>
      <xdr:rowOff>78973</xdr:rowOff>
    </xdr:to>
    <xdr:cxnSp macro="">
      <xdr:nvCxnSpPr>
        <xdr:cNvPr id="146" name="直線コネクタ 145">
          <a:extLst>
            <a:ext uri="{FF2B5EF4-FFF2-40B4-BE49-F238E27FC236}">
              <a16:creationId xmlns:a16="http://schemas.microsoft.com/office/drawing/2014/main" id="{7B818336-35F0-41D1-9744-672C6E7E3E71}"/>
            </a:ext>
          </a:extLst>
        </xdr:cNvPr>
        <xdr:cNvCxnSpPr/>
      </xdr:nvCxnSpPr>
      <xdr:spPr>
        <a:xfrm flipV="1">
          <a:off x="13322300" y="5938403"/>
          <a:ext cx="762000" cy="5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133805</xdr:rowOff>
    </xdr:from>
    <xdr:to>
      <xdr:col>64</xdr:col>
      <xdr:colOff>123825</xdr:colOff>
      <xdr:row>33</xdr:row>
      <xdr:rowOff>63955</xdr:rowOff>
    </xdr:to>
    <xdr:sp macro="" textlink="">
      <xdr:nvSpPr>
        <xdr:cNvPr id="147" name="楕円 146">
          <a:extLst>
            <a:ext uri="{FF2B5EF4-FFF2-40B4-BE49-F238E27FC236}">
              <a16:creationId xmlns:a16="http://schemas.microsoft.com/office/drawing/2014/main" id="{75DE1299-55A3-47A1-A1AE-2822B15ECE21}"/>
            </a:ext>
          </a:extLst>
        </xdr:cNvPr>
        <xdr:cNvSpPr/>
      </xdr:nvSpPr>
      <xdr:spPr>
        <a:xfrm>
          <a:off x="12509500" y="639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78973</xdr:rowOff>
    </xdr:from>
    <xdr:to>
      <xdr:col>68</xdr:col>
      <xdr:colOff>73025</xdr:colOff>
      <xdr:row>33</xdr:row>
      <xdr:rowOff>13155</xdr:rowOff>
    </xdr:to>
    <xdr:cxnSp macro="">
      <xdr:nvCxnSpPr>
        <xdr:cNvPr id="148" name="直線コネクタ 147">
          <a:extLst>
            <a:ext uri="{FF2B5EF4-FFF2-40B4-BE49-F238E27FC236}">
              <a16:creationId xmlns:a16="http://schemas.microsoft.com/office/drawing/2014/main" id="{26E05733-DF0C-4EE2-855E-9118702EADDE}"/>
            </a:ext>
          </a:extLst>
        </xdr:cNvPr>
        <xdr:cNvCxnSpPr/>
      </xdr:nvCxnSpPr>
      <xdr:spPr>
        <a:xfrm flipV="1">
          <a:off x="12560300" y="5993998"/>
          <a:ext cx="762000" cy="4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122481</xdr:rowOff>
    </xdr:from>
    <xdr:to>
      <xdr:col>60</xdr:col>
      <xdr:colOff>123825</xdr:colOff>
      <xdr:row>34</xdr:row>
      <xdr:rowOff>52631</xdr:rowOff>
    </xdr:to>
    <xdr:sp macro="" textlink="">
      <xdr:nvSpPr>
        <xdr:cNvPr id="149" name="楕円 148">
          <a:extLst>
            <a:ext uri="{FF2B5EF4-FFF2-40B4-BE49-F238E27FC236}">
              <a16:creationId xmlns:a16="http://schemas.microsoft.com/office/drawing/2014/main" id="{8FBF6E20-087D-4CD4-9171-598750C32DA3}"/>
            </a:ext>
          </a:extLst>
        </xdr:cNvPr>
        <xdr:cNvSpPr/>
      </xdr:nvSpPr>
      <xdr:spPr>
        <a:xfrm>
          <a:off x="11747500" y="65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13155</xdr:rowOff>
    </xdr:from>
    <xdr:to>
      <xdr:col>64</xdr:col>
      <xdr:colOff>73025</xdr:colOff>
      <xdr:row>34</xdr:row>
      <xdr:rowOff>1831</xdr:rowOff>
    </xdr:to>
    <xdr:cxnSp macro="">
      <xdr:nvCxnSpPr>
        <xdr:cNvPr id="150" name="直線コネクタ 149">
          <a:extLst>
            <a:ext uri="{FF2B5EF4-FFF2-40B4-BE49-F238E27FC236}">
              <a16:creationId xmlns:a16="http://schemas.microsoft.com/office/drawing/2014/main" id="{2EDCFA3F-D4B0-4F6F-B698-B77F72965D50}"/>
            </a:ext>
          </a:extLst>
        </xdr:cNvPr>
        <xdr:cNvCxnSpPr/>
      </xdr:nvCxnSpPr>
      <xdr:spPr>
        <a:xfrm flipV="1">
          <a:off x="11798300" y="6442530"/>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1" name="n_1aveValue債務償還比率">
          <a:extLst>
            <a:ext uri="{FF2B5EF4-FFF2-40B4-BE49-F238E27FC236}">
              <a16:creationId xmlns:a16="http://schemas.microsoft.com/office/drawing/2014/main" id="{4B95821C-5C90-4693-A978-A5A0971DB162}"/>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2" name="n_2aveValue債務償還比率">
          <a:extLst>
            <a:ext uri="{FF2B5EF4-FFF2-40B4-BE49-F238E27FC236}">
              <a16:creationId xmlns:a16="http://schemas.microsoft.com/office/drawing/2014/main" id="{C4C2C193-767F-457C-A612-ADE08802F69F}"/>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73994</xdr:rowOff>
    </xdr:from>
    <xdr:ext cx="469744" cy="259045"/>
    <xdr:sp macro="" textlink="">
      <xdr:nvSpPr>
        <xdr:cNvPr id="153" name="n_3aveValue債務償還比率">
          <a:extLst>
            <a:ext uri="{FF2B5EF4-FFF2-40B4-BE49-F238E27FC236}">
              <a16:creationId xmlns:a16="http://schemas.microsoft.com/office/drawing/2014/main" id="{F93DB5C4-C393-46C6-ACB3-50BDA9FB4389}"/>
            </a:ext>
          </a:extLst>
        </xdr:cNvPr>
        <xdr:cNvSpPr txBox="1"/>
      </xdr:nvSpPr>
      <xdr:spPr>
        <a:xfrm>
          <a:off x="12325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4" name="n_4aveValue債務償還比率">
          <a:extLst>
            <a:ext uri="{FF2B5EF4-FFF2-40B4-BE49-F238E27FC236}">
              <a16:creationId xmlns:a16="http://schemas.microsoft.com/office/drawing/2014/main" id="{562155E5-DC5C-43B9-9809-AF0C865F08AC}"/>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90705</xdr:rowOff>
    </xdr:from>
    <xdr:ext cx="469744" cy="259045"/>
    <xdr:sp macro="" textlink="">
      <xdr:nvSpPr>
        <xdr:cNvPr id="155" name="n_1mainValue債務償還比率">
          <a:extLst>
            <a:ext uri="{FF2B5EF4-FFF2-40B4-BE49-F238E27FC236}">
              <a16:creationId xmlns:a16="http://schemas.microsoft.com/office/drawing/2014/main" id="{F2888774-BDF1-4190-BBC3-F617B58852BB}"/>
            </a:ext>
          </a:extLst>
        </xdr:cNvPr>
        <xdr:cNvSpPr txBox="1"/>
      </xdr:nvSpPr>
      <xdr:spPr>
        <a:xfrm>
          <a:off x="13836727" y="566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146300</xdr:rowOff>
    </xdr:from>
    <xdr:ext cx="469744" cy="259045"/>
    <xdr:sp macro="" textlink="">
      <xdr:nvSpPr>
        <xdr:cNvPr id="156" name="n_2mainValue債務償還比率">
          <a:extLst>
            <a:ext uri="{FF2B5EF4-FFF2-40B4-BE49-F238E27FC236}">
              <a16:creationId xmlns:a16="http://schemas.microsoft.com/office/drawing/2014/main" id="{EB4049AE-9CC6-4E01-B337-000811052697}"/>
            </a:ext>
          </a:extLst>
        </xdr:cNvPr>
        <xdr:cNvSpPr txBox="1"/>
      </xdr:nvSpPr>
      <xdr:spPr>
        <a:xfrm>
          <a:off x="13087427" y="571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55082</xdr:rowOff>
    </xdr:from>
    <xdr:ext cx="469744" cy="259045"/>
    <xdr:sp macro="" textlink="">
      <xdr:nvSpPr>
        <xdr:cNvPr id="157" name="n_3mainValue債務償還比率">
          <a:extLst>
            <a:ext uri="{FF2B5EF4-FFF2-40B4-BE49-F238E27FC236}">
              <a16:creationId xmlns:a16="http://schemas.microsoft.com/office/drawing/2014/main" id="{D80FA80E-EDBA-405B-9627-3FCF16F372E2}"/>
            </a:ext>
          </a:extLst>
        </xdr:cNvPr>
        <xdr:cNvSpPr txBox="1"/>
      </xdr:nvSpPr>
      <xdr:spPr>
        <a:xfrm>
          <a:off x="12325427" y="64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43758</xdr:rowOff>
    </xdr:from>
    <xdr:ext cx="469744" cy="259045"/>
    <xdr:sp macro="" textlink="">
      <xdr:nvSpPr>
        <xdr:cNvPr id="158" name="n_4mainValue債務償還比率">
          <a:extLst>
            <a:ext uri="{FF2B5EF4-FFF2-40B4-BE49-F238E27FC236}">
              <a16:creationId xmlns:a16="http://schemas.microsoft.com/office/drawing/2014/main" id="{A4C41390-194B-4EF3-AA7A-DE2D6157AEBA}"/>
            </a:ext>
          </a:extLst>
        </xdr:cNvPr>
        <xdr:cNvSpPr txBox="1"/>
      </xdr:nvSpPr>
      <xdr:spPr>
        <a:xfrm>
          <a:off x="11563427" y="664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7A9665D7-1C20-4ECC-938E-CC229CC0375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74069B19-1CE9-42EA-8AC1-193E151277C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19722308-647C-4658-ACA9-D3C1EB30575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F6302E3-5F10-4459-B764-50A7E01811D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EF4811D-D1DD-49A5-B205-F9CF425BBF4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48E8DB0-44DA-4FC8-87A3-9B474002F60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37BED6-CB13-4FA1-972E-C784AABADC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9C5B5CD-13A5-4DC8-A74C-446019CC6F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807DD3-2755-42CD-86D9-03E6AA73C9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53E2F9-A586-47DA-B389-2BC4DE68AF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6C596F-90EF-45DC-BCAC-74D50179A9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BA07436-CB6B-42FE-AB6A-817F452570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A2AEF2C-C927-47E3-BD97-EA289ACCAA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2AD636-D79D-4A4E-8F01-BB7C3D89891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81A2F90-F0FC-45C7-8BE4-698EB28995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FFD5F5-9CAA-42BE-BE86-5C67C5BD6C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DCF7A9-80F9-49AF-9DFB-740490B41AC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D98AB7-4FBA-4F4A-99D7-40BBCE9E55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826AE3-9F78-4DF0-9DD3-2494214BB7A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4B3C17-0F80-4532-82CF-0A8B72C99B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CBAB4D-ADE4-4ECC-9F3F-3035313C43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AF6740-8D53-4898-96A9-44AB806BE9C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AF75D1-4758-4E9C-B387-779AB4F6FC8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1FCB1A-2468-4F03-9F1D-1CCE649F86F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E34F1CD-A1AA-4770-9E7A-65EC9F9BFF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E3BD21-CECD-4E85-A59F-D44E2CF4EF0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7F0B09-FF7D-46EF-8296-8D07E37E5C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F91C48-02F4-4B27-85F3-CB351552792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29D62EB-EAAB-404D-A7B5-7EEF02641E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5D27B9-4ACB-4039-998B-B0CFF45D5F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FC07D48-2FE4-46AC-8C37-D771ADAE6A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F279ACD-2948-446B-BB05-D4161B1778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E18741-C6D2-4FA3-812B-577EBC1FD1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E05647-AB19-4E40-A900-2DE36AA801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8DF022-2011-4540-AE59-7E4AC476E6F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B36771-2B2B-47E8-8F23-C51CEC8486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CC78E11-391A-4682-993D-DE3FB63F0CE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C8650F-B076-429F-A363-64A9224A9A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8387B3C-91D7-465C-B5D0-4C8A6242E4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BBF691-7B6A-44FF-ADDC-141794F6125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F26FCB-1D93-405C-8620-2642E223E22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4712BE3-E227-45C5-9674-E430802411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3AD8F5-2530-4483-95C9-D8C2A51777D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C1A7F9-20D8-457F-BBE2-5AF0E3CB43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2F819E-EBBC-4292-B171-4320AC6E43D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8E4EAF-86A8-423E-88AD-2366E89155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9C10F1A-BC48-46D1-B912-815E4CC77D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367411E-D5FF-4F17-9A8D-6C368426C6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C5FBD0-B61A-463E-A159-14BAC872F6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C2B66A5-CD91-481D-BD8A-8A33546563E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8FB8D54-3C39-45DF-A24C-F08D6392F6D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6A9220B-7F49-4BFB-9E64-AD4E63AF81A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302390A-0E64-49D1-A03C-FDCD7DFCA90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894AF1A-08E8-4469-BAA7-7995FB69203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9ED9BA-6F81-4A82-B74E-FAAEF0FC864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C4BCA35-56B5-4069-B497-0ABC69A90EE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557C2D3-2439-4EE6-A224-D7BAD083F6D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1B932E7-410E-4D4E-B501-7BAC20491CB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6EB47A-DEEA-40ED-B2C1-3861CB2564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1259B7A-0A21-4C18-8D0C-773EC2394A9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4A76DE-34FD-49EB-9C34-892C563F32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C21CC16F-D6C1-4082-A2AB-81596EE27926}"/>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60B39D98-4FCE-42D9-B5F3-3B0882DFF82F}"/>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C403ABC1-72C6-4278-A0F0-9F33EAE9810A}"/>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6FBCC13F-D788-48CF-97AE-C3A59135592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CB28E3DC-6C0E-4C82-8DC7-9721F88405E4}"/>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55AA065B-EF9C-476F-AAF3-2822E35F7FA2}"/>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A73BD0B7-BB24-4638-9706-3B488F8BC533}"/>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DE70A8F9-EDC5-46ED-80F1-08E684667E51}"/>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41D33ED2-7E4B-4EE7-BC42-B784CEB53AC8}"/>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AEAE1043-6322-4976-9C08-34E2475F896F}"/>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6884497C-1777-45FF-AA64-B74592FEFF03}"/>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F825E8D-0525-4F5C-957F-0916B8B2C2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135D95-324B-41C2-8A4E-9038978C97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095BDB-5DB6-4A54-BD76-B4B96FB66C7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EEAFBD-2BAE-41D2-811E-B4A1D61A87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5E0D6FC-57B9-45EA-BA53-DCB1682C25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89C33650-ED52-4FCE-853A-3B4333D8A53F}"/>
            </a:ext>
          </a:extLst>
        </xdr:cNvPr>
        <xdr:cNvSpPr/>
      </xdr:nvSpPr>
      <xdr:spPr>
        <a:xfrm>
          <a:off x="4584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15257</xdr:rowOff>
    </xdr:from>
    <xdr:ext cx="405111" cy="259045"/>
    <xdr:sp macro="" textlink="">
      <xdr:nvSpPr>
        <xdr:cNvPr id="74" name="【道路】&#10;有形固定資産減価償却率該当値テキスト">
          <a:extLst>
            <a:ext uri="{FF2B5EF4-FFF2-40B4-BE49-F238E27FC236}">
              <a16:creationId xmlns:a16="http://schemas.microsoft.com/office/drawing/2014/main" id="{0DAF54CD-711C-4682-A0ED-619FE28056BA}"/>
            </a:ext>
          </a:extLst>
        </xdr:cNvPr>
        <xdr:cNvSpPr txBox="1"/>
      </xdr:nvSpPr>
      <xdr:spPr>
        <a:xfrm>
          <a:off x="4673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a:extLst>
            <a:ext uri="{FF2B5EF4-FFF2-40B4-BE49-F238E27FC236}">
              <a16:creationId xmlns:a16="http://schemas.microsoft.com/office/drawing/2014/main" id="{CAD48D23-DDF2-41A0-BD93-774B542238DA}"/>
            </a:ext>
          </a:extLst>
        </xdr:cNvPr>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87630</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3EE9D119-842F-4C3F-BD0A-6D4DBB949EAB}"/>
            </a:ext>
          </a:extLst>
        </xdr:cNvPr>
        <xdr:cNvCxnSpPr/>
      </xdr:nvCxnSpPr>
      <xdr:spPr>
        <a:xfrm flipV="1">
          <a:off x="3797300" y="66027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7" name="楕円 76">
          <a:extLst>
            <a:ext uri="{FF2B5EF4-FFF2-40B4-BE49-F238E27FC236}">
              <a16:creationId xmlns:a16="http://schemas.microsoft.com/office/drawing/2014/main" id="{8220DE72-CB8A-41DA-AAEF-5BE6B44D96B5}"/>
            </a:ext>
          </a:extLst>
        </xdr:cNvPr>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EC4A7E00-FDF0-4E34-A4C5-1F81C64B1DEB}"/>
            </a:ext>
          </a:extLst>
        </xdr:cNvPr>
        <xdr:cNvCxnSpPr/>
      </xdr:nvCxnSpPr>
      <xdr:spPr>
        <a:xfrm>
          <a:off x="2908300" y="66008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xdr:rowOff>
    </xdr:from>
    <xdr:to>
      <xdr:col>10</xdr:col>
      <xdr:colOff>165100</xdr:colOff>
      <xdr:row>38</xdr:row>
      <xdr:rowOff>111760</xdr:rowOff>
    </xdr:to>
    <xdr:sp macro="" textlink="">
      <xdr:nvSpPr>
        <xdr:cNvPr id="79" name="楕円 78">
          <a:extLst>
            <a:ext uri="{FF2B5EF4-FFF2-40B4-BE49-F238E27FC236}">
              <a16:creationId xmlns:a16="http://schemas.microsoft.com/office/drawing/2014/main" id="{F3BFC8FD-DBED-4756-BAE3-05B4892A778B}"/>
            </a:ext>
          </a:extLst>
        </xdr:cNvPr>
        <xdr:cNvSpPr/>
      </xdr:nvSpPr>
      <xdr:spPr>
        <a:xfrm>
          <a:off x="196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60960</xdr:rowOff>
    </xdr:from>
    <xdr:to>
      <xdr:col>15</xdr:col>
      <xdr:colOff>50800</xdr:colOff>
      <xdr:row>38</xdr:row>
      <xdr:rowOff>85725</xdr:rowOff>
    </xdr:to>
    <xdr:cxnSp macro="">
      <xdr:nvCxnSpPr>
        <xdr:cNvPr id="80" name="直線コネクタ 79">
          <a:extLst>
            <a:ext uri="{FF2B5EF4-FFF2-40B4-BE49-F238E27FC236}">
              <a16:creationId xmlns:a16="http://schemas.microsoft.com/office/drawing/2014/main" id="{B0CB454E-C979-476A-896D-9651994F6F0B}"/>
            </a:ext>
          </a:extLst>
        </xdr:cNvPr>
        <xdr:cNvCxnSpPr/>
      </xdr:nvCxnSpPr>
      <xdr:spPr>
        <a:xfrm>
          <a:off x="2019300" y="65760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a:extLst>
            <a:ext uri="{FF2B5EF4-FFF2-40B4-BE49-F238E27FC236}">
              <a16:creationId xmlns:a16="http://schemas.microsoft.com/office/drawing/2014/main" id="{92A55AD4-C306-48E5-A380-F6D94BFCEF38}"/>
            </a:ext>
          </a:extLst>
        </xdr:cNvPr>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60960</xdr:rowOff>
    </xdr:to>
    <xdr:cxnSp macro="">
      <xdr:nvCxnSpPr>
        <xdr:cNvPr id="82" name="直線コネクタ 81">
          <a:extLst>
            <a:ext uri="{FF2B5EF4-FFF2-40B4-BE49-F238E27FC236}">
              <a16:creationId xmlns:a16="http://schemas.microsoft.com/office/drawing/2014/main" id="{42FC13C4-B103-4DFE-8691-301A1AEFCE32}"/>
            </a:ext>
          </a:extLst>
        </xdr:cNvPr>
        <xdr:cNvCxnSpPr/>
      </xdr:nvCxnSpPr>
      <xdr:spPr>
        <a:xfrm>
          <a:off x="1130300" y="6574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128287</xdr:rowOff>
    </xdr:from>
    <xdr:ext cx="405111" cy="259045"/>
    <xdr:sp macro="" textlink="">
      <xdr:nvSpPr>
        <xdr:cNvPr id="83" name="n_1aveValue【道路】&#10;有形固定資産減価償却率">
          <a:extLst>
            <a:ext uri="{FF2B5EF4-FFF2-40B4-BE49-F238E27FC236}">
              <a16:creationId xmlns:a16="http://schemas.microsoft.com/office/drawing/2014/main" id="{AC204300-2692-4104-865C-8E5EA0FA425D}"/>
            </a:ext>
          </a:extLst>
        </xdr:cNvPr>
        <xdr:cNvSpPr txBox="1"/>
      </xdr:nvSpPr>
      <xdr:spPr>
        <a:xfrm>
          <a:off x="35820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F75EAF5E-0850-44E8-90C7-A6ECD78EDF63}"/>
            </a:ext>
          </a:extLst>
        </xdr:cNvPr>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F509302A-7132-40AA-885B-98A57FF93D03}"/>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D30A2098-1688-4A22-B9B8-B98593ED281C}"/>
            </a:ext>
          </a:extLst>
        </xdr:cNvPr>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id="{E31C071E-019B-43EF-B1F7-615AF520E552}"/>
            </a:ext>
          </a:extLst>
        </xdr:cNvPr>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88" name="n_2mainValue【道路】&#10;有形固定資産減価償却率">
          <a:extLst>
            <a:ext uri="{FF2B5EF4-FFF2-40B4-BE49-F238E27FC236}">
              <a16:creationId xmlns:a16="http://schemas.microsoft.com/office/drawing/2014/main" id="{B1E481B2-0BDE-4FD8-B934-C73647DB8DF3}"/>
            </a:ext>
          </a:extLst>
        </xdr:cNvPr>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9" name="n_3mainValue【道路】&#10;有形固定資産減価償却率">
          <a:extLst>
            <a:ext uri="{FF2B5EF4-FFF2-40B4-BE49-F238E27FC236}">
              <a16:creationId xmlns:a16="http://schemas.microsoft.com/office/drawing/2014/main" id="{05FE595A-DF69-4256-BE98-C7780893F67E}"/>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道路】&#10;有形固定資産減価償却率">
          <a:extLst>
            <a:ext uri="{FF2B5EF4-FFF2-40B4-BE49-F238E27FC236}">
              <a16:creationId xmlns:a16="http://schemas.microsoft.com/office/drawing/2014/main" id="{D312F155-8063-41E2-8038-21813A5E0DAE}"/>
            </a:ext>
          </a:extLst>
        </xdr:cNvPr>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9F7AD56-8CE4-4C39-BFF2-76345A4A62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515B26-9B9F-408C-B65E-3212A732F3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3F75FF-3608-424A-86F2-AABF8832EA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1E237F7-F691-4E44-804C-2FE4E065AFE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9D4AFCF-7CD7-4063-B39A-132BE83F06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6C3019-ED1A-4A28-9A4D-493A62F24FC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FEC6939-56F2-4D81-99B4-7B637B97738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470FDE4-033E-4A89-9B58-F3E04998FE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06E399E-F42C-49C2-B9AA-5E8EC019EDA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E3180F3-CB21-4F82-9E34-96DB987ACF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DE72F35-C9B9-4F66-AE39-F4A118F5CD1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F62E420-306B-4441-8A25-F6C05C7CD6C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E56CFEC-7F66-44A9-90D5-D2012EFF44A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F770C86-A9FA-4723-A70D-C5A33A4BFF7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F2E4E32-4E39-4EF1-A468-2B37C098F7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8AFFC28-15F7-4000-8CA4-DD9DC285C82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A089356-4134-4C05-893F-E2C335DBBA5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8BAC9D3-83E5-4256-8419-30A2AEFF898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B059DFB-2A4C-4F7D-B322-0C481F6AEB9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45F6003-4181-4613-BD3A-FA22D686B2D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3450A31-2F9D-4FEB-AE26-3703355931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FE27E53-34DC-43B5-A5B1-B43C44C4402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BFF1A3A-C715-483F-9616-6DB38CEF3B9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7F4F2C0C-B971-4439-A3A2-AE809DC6FDA4}"/>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2292BEBE-E6DB-45A5-806B-6C44D9A9CD9A}"/>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E57E214F-366F-40F8-8ED8-58EBCCA0DE4C}"/>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D663112A-9585-4431-91F3-E4FBD94F461B}"/>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89F32C2D-3E54-4BCC-837B-83E05CAE0239}"/>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62215</xdr:rowOff>
    </xdr:from>
    <xdr:ext cx="534377" cy="259045"/>
    <xdr:sp macro="" textlink="">
      <xdr:nvSpPr>
        <xdr:cNvPr id="119" name="【道路】&#10;一人当たり延長平均値テキスト">
          <a:extLst>
            <a:ext uri="{FF2B5EF4-FFF2-40B4-BE49-F238E27FC236}">
              <a16:creationId xmlns:a16="http://schemas.microsoft.com/office/drawing/2014/main" id="{AE707886-42A8-400A-8FDA-D2CD7D40AE32}"/>
            </a:ext>
          </a:extLst>
        </xdr:cNvPr>
        <xdr:cNvSpPr txBox="1"/>
      </xdr:nvSpPr>
      <xdr:spPr>
        <a:xfrm>
          <a:off x="10515600" y="6577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51B9F6A4-1651-4D41-B24D-0F0EDA2E4BFF}"/>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43BDB706-4AF7-44BB-8E01-41DE499FFE3D}"/>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771948FC-0329-47C8-99BC-87F224C996BE}"/>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1548B862-E5B3-43CA-88C7-225A2A8C4132}"/>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8786C682-2702-4F16-A42C-69DBC7977B81}"/>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6175E30-A829-4E24-9085-16D940DB53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697CE31-4679-4A01-922B-D8B11EE5A8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392764-B1D2-4AC0-BACE-0C8E595A645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A9C312-3DC0-447A-B0B5-62FECEADE33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9226B77-B26A-4D5E-9021-EEB0FBE8E1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161913</xdr:rowOff>
    </xdr:from>
    <xdr:to>
      <xdr:col>55</xdr:col>
      <xdr:colOff>50800</xdr:colOff>
      <xdr:row>38</xdr:row>
      <xdr:rowOff>92063</xdr:rowOff>
    </xdr:to>
    <xdr:sp macro="" textlink="">
      <xdr:nvSpPr>
        <xdr:cNvPr id="130" name="楕円 129">
          <a:extLst>
            <a:ext uri="{FF2B5EF4-FFF2-40B4-BE49-F238E27FC236}">
              <a16:creationId xmlns:a16="http://schemas.microsoft.com/office/drawing/2014/main" id="{B14686B9-1358-4B9C-A553-C455D76CE510}"/>
            </a:ext>
          </a:extLst>
        </xdr:cNvPr>
        <xdr:cNvSpPr/>
      </xdr:nvSpPr>
      <xdr:spPr>
        <a:xfrm>
          <a:off x="10426700" y="65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13339</xdr:rowOff>
    </xdr:from>
    <xdr:ext cx="534377" cy="259045"/>
    <xdr:sp macro="" textlink="">
      <xdr:nvSpPr>
        <xdr:cNvPr id="131" name="【道路】&#10;一人当たり延長該当値テキスト">
          <a:extLst>
            <a:ext uri="{FF2B5EF4-FFF2-40B4-BE49-F238E27FC236}">
              <a16:creationId xmlns:a16="http://schemas.microsoft.com/office/drawing/2014/main" id="{78EAF916-E428-453D-9D88-F23D7481DD49}"/>
            </a:ext>
          </a:extLst>
        </xdr:cNvPr>
        <xdr:cNvSpPr txBox="1"/>
      </xdr:nvSpPr>
      <xdr:spPr>
        <a:xfrm>
          <a:off x="10515600" y="635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167608</xdr:rowOff>
    </xdr:from>
    <xdr:to>
      <xdr:col>50</xdr:col>
      <xdr:colOff>165100</xdr:colOff>
      <xdr:row>38</xdr:row>
      <xdr:rowOff>97758</xdr:rowOff>
    </xdr:to>
    <xdr:sp macro="" textlink="">
      <xdr:nvSpPr>
        <xdr:cNvPr id="132" name="楕円 131">
          <a:extLst>
            <a:ext uri="{FF2B5EF4-FFF2-40B4-BE49-F238E27FC236}">
              <a16:creationId xmlns:a16="http://schemas.microsoft.com/office/drawing/2014/main" id="{E94CE6C3-36D5-42C1-94AB-CE46CBC9A4B6}"/>
            </a:ext>
          </a:extLst>
        </xdr:cNvPr>
        <xdr:cNvSpPr/>
      </xdr:nvSpPr>
      <xdr:spPr>
        <a:xfrm>
          <a:off x="9588500" y="651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41263</xdr:rowOff>
    </xdr:from>
    <xdr:to>
      <xdr:col>55</xdr:col>
      <xdr:colOff>0</xdr:colOff>
      <xdr:row>38</xdr:row>
      <xdr:rowOff>46958</xdr:rowOff>
    </xdr:to>
    <xdr:cxnSp macro="">
      <xdr:nvCxnSpPr>
        <xdr:cNvPr id="133" name="直線コネクタ 132">
          <a:extLst>
            <a:ext uri="{FF2B5EF4-FFF2-40B4-BE49-F238E27FC236}">
              <a16:creationId xmlns:a16="http://schemas.microsoft.com/office/drawing/2014/main" id="{5E42B684-1A52-4F87-8B88-AB0C9E447AEA}"/>
            </a:ext>
          </a:extLst>
        </xdr:cNvPr>
        <xdr:cNvCxnSpPr/>
      </xdr:nvCxnSpPr>
      <xdr:spPr>
        <a:xfrm flipV="1">
          <a:off x="9639300" y="6556363"/>
          <a:ext cx="8382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3759</xdr:rowOff>
    </xdr:from>
    <xdr:to>
      <xdr:col>46</xdr:col>
      <xdr:colOff>38100</xdr:colOff>
      <xdr:row>38</xdr:row>
      <xdr:rowOff>105359</xdr:rowOff>
    </xdr:to>
    <xdr:sp macro="" textlink="">
      <xdr:nvSpPr>
        <xdr:cNvPr id="134" name="楕円 133">
          <a:extLst>
            <a:ext uri="{FF2B5EF4-FFF2-40B4-BE49-F238E27FC236}">
              <a16:creationId xmlns:a16="http://schemas.microsoft.com/office/drawing/2014/main" id="{08BB36A8-6686-466E-80BD-702F7FBF8634}"/>
            </a:ext>
          </a:extLst>
        </xdr:cNvPr>
        <xdr:cNvSpPr/>
      </xdr:nvSpPr>
      <xdr:spPr>
        <a:xfrm>
          <a:off x="8699500" y="65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46958</xdr:rowOff>
    </xdr:from>
    <xdr:to>
      <xdr:col>50</xdr:col>
      <xdr:colOff>114300</xdr:colOff>
      <xdr:row>38</xdr:row>
      <xdr:rowOff>54559</xdr:rowOff>
    </xdr:to>
    <xdr:cxnSp macro="">
      <xdr:nvCxnSpPr>
        <xdr:cNvPr id="135" name="直線コネクタ 134">
          <a:extLst>
            <a:ext uri="{FF2B5EF4-FFF2-40B4-BE49-F238E27FC236}">
              <a16:creationId xmlns:a16="http://schemas.microsoft.com/office/drawing/2014/main" id="{6A9FF9A2-B839-4754-B236-23624C849482}"/>
            </a:ext>
          </a:extLst>
        </xdr:cNvPr>
        <xdr:cNvCxnSpPr/>
      </xdr:nvCxnSpPr>
      <xdr:spPr>
        <a:xfrm flipV="1">
          <a:off x="8750300" y="6562058"/>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13951</xdr:rowOff>
    </xdr:from>
    <xdr:to>
      <xdr:col>41</xdr:col>
      <xdr:colOff>101600</xdr:colOff>
      <xdr:row>38</xdr:row>
      <xdr:rowOff>115551</xdr:rowOff>
    </xdr:to>
    <xdr:sp macro="" textlink="">
      <xdr:nvSpPr>
        <xdr:cNvPr id="136" name="楕円 135">
          <a:extLst>
            <a:ext uri="{FF2B5EF4-FFF2-40B4-BE49-F238E27FC236}">
              <a16:creationId xmlns:a16="http://schemas.microsoft.com/office/drawing/2014/main" id="{0EFE2015-6DC1-4C49-BBCF-586BAE67B006}"/>
            </a:ext>
          </a:extLst>
        </xdr:cNvPr>
        <xdr:cNvSpPr/>
      </xdr:nvSpPr>
      <xdr:spPr>
        <a:xfrm>
          <a:off x="7810500" y="65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54559</xdr:rowOff>
    </xdr:from>
    <xdr:to>
      <xdr:col>45</xdr:col>
      <xdr:colOff>177800</xdr:colOff>
      <xdr:row>38</xdr:row>
      <xdr:rowOff>64751</xdr:rowOff>
    </xdr:to>
    <xdr:cxnSp macro="">
      <xdr:nvCxnSpPr>
        <xdr:cNvPr id="137" name="直線コネクタ 136">
          <a:extLst>
            <a:ext uri="{FF2B5EF4-FFF2-40B4-BE49-F238E27FC236}">
              <a16:creationId xmlns:a16="http://schemas.microsoft.com/office/drawing/2014/main" id="{FB24B343-4434-4B6D-86A3-AB0EA3395F88}"/>
            </a:ext>
          </a:extLst>
        </xdr:cNvPr>
        <xdr:cNvCxnSpPr/>
      </xdr:nvCxnSpPr>
      <xdr:spPr>
        <a:xfrm flipV="1">
          <a:off x="7861300" y="6569659"/>
          <a:ext cx="8890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19914</xdr:rowOff>
    </xdr:from>
    <xdr:to>
      <xdr:col>36</xdr:col>
      <xdr:colOff>165100</xdr:colOff>
      <xdr:row>38</xdr:row>
      <xdr:rowOff>121514</xdr:rowOff>
    </xdr:to>
    <xdr:sp macro="" textlink="">
      <xdr:nvSpPr>
        <xdr:cNvPr id="138" name="楕円 137">
          <a:extLst>
            <a:ext uri="{FF2B5EF4-FFF2-40B4-BE49-F238E27FC236}">
              <a16:creationId xmlns:a16="http://schemas.microsoft.com/office/drawing/2014/main" id="{5D4979A9-DA4D-4E3A-8390-32B9F8DA1755}"/>
            </a:ext>
          </a:extLst>
        </xdr:cNvPr>
        <xdr:cNvSpPr/>
      </xdr:nvSpPr>
      <xdr:spPr>
        <a:xfrm>
          <a:off x="6921500" y="653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64751</xdr:rowOff>
    </xdr:from>
    <xdr:to>
      <xdr:col>41</xdr:col>
      <xdr:colOff>50800</xdr:colOff>
      <xdr:row>38</xdr:row>
      <xdr:rowOff>70714</xdr:rowOff>
    </xdr:to>
    <xdr:cxnSp macro="">
      <xdr:nvCxnSpPr>
        <xdr:cNvPr id="139" name="直線コネクタ 138">
          <a:extLst>
            <a:ext uri="{FF2B5EF4-FFF2-40B4-BE49-F238E27FC236}">
              <a16:creationId xmlns:a16="http://schemas.microsoft.com/office/drawing/2014/main" id="{6206DB36-E80C-4836-804F-34E2AA97CFD8}"/>
            </a:ext>
          </a:extLst>
        </xdr:cNvPr>
        <xdr:cNvCxnSpPr/>
      </xdr:nvCxnSpPr>
      <xdr:spPr>
        <a:xfrm flipV="1">
          <a:off x="6972300" y="6579851"/>
          <a:ext cx="889000" cy="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159580</xdr:rowOff>
    </xdr:from>
    <xdr:ext cx="534377" cy="259045"/>
    <xdr:sp macro="" textlink="">
      <xdr:nvSpPr>
        <xdr:cNvPr id="140" name="n_1aveValue【道路】&#10;一人当たり延長">
          <a:extLst>
            <a:ext uri="{FF2B5EF4-FFF2-40B4-BE49-F238E27FC236}">
              <a16:creationId xmlns:a16="http://schemas.microsoft.com/office/drawing/2014/main" id="{14010D38-F188-4F97-9A25-1CD7618FE253}"/>
            </a:ext>
          </a:extLst>
        </xdr:cNvPr>
        <xdr:cNvSpPr txBox="1"/>
      </xdr:nvSpPr>
      <xdr:spPr>
        <a:xfrm>
          <a:off x="9359411" y="667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42A320EE-12A2-43F4-BDE7-B43588E0F82C}"/>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9265C80A-514A-4943-BEC7-08A1D85473E7}"/>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335D70DE-56ED-4DBC-904E-C2AA8C026D23}"/>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114285</xdr:rowOff>
    </xdr:from>
    <xdr:ext cx="534377" cy="259045"/>
    <xdr:sp macro="" textlink="">
      <xdr:nvSpPr>
        <xdr:cNvPr id="144" name="n_1mainValue【道路】&#10;一人当たり延長">
          <a:extLst>
            <a:ext uri="{FF2B5EF4-FFF2-40B4-BE49-F238E27FC236}">
              <a16:creationId xmlns:a16="http://schemas.microsoft.com/office/drawing/2014/main" id="{559D8300-8BCC-4C9D-A58F-7BCA8AC965B4}"/>
            </a:ext>
          </a:extLst>
        </xdr:cNvPr>
        <xdr:cNvSpPr txBox="1"/>
      </xdr:nvSpPr>
      <xdr:spPr>
        <a:xfrm>
          <a:off x="9359411" y="62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121886</xdr:rowOff>
    </xdr:from>
    <xdr:ext cx="534377" cy="259045"/>
    <xdr:sp macro="" textlink="">
      <xdr:nvSpPr>
        <xdr:cNvPr id="145" name="n_2mainValue【道路】&#10;一人当たり延長">
          <a:extLst>
            <a:ext uri="{FF2B5EF4-FFF2-40B4-BE49-F238E27FC236}">
              <a16:creationId xmlns:a16="http://schemas.microsoft.com/office/drawing/2014/main" id="{78CC4C29-8645-4E92-9486-A7A15D653AF4}"/>
            </a:ext>
          </a:extLst>
        </xdr:cNvPr>
        <xdr:cNvSpPr txBox="1"/>
      </xdr:nvSpPr>
      <xdr:spPr>
        <a:xfrm>
          <a:off x="8483111" y="62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132078</xdr:rowOff>
    </xdr:from>
    <xdr:ext cx="534377" cy="259045"/>
    <xdr:sp macro="" textlink="">
      <xdr:nvSpPr>
        <xdr:cNvPr id="146" name="n_3mainValue【道路】&#10;一人当たり延長">
          <a:extLst>
            <a:ext uri="{FF2B5EF4-FFF2-40B4-BE49-F238E27FC236}">
              <a16:creationId xmlns:a16="http://schemas.microsoft.com/office/drawing/2014/main" id="{F9488E72-6596-42AA-A91D-3AB29A207D26}"/>
            </a:ext>
          </a:extLst>
        </xdr:cNvPr>
        <xdr:cNvSpPr txBox="1"/>
      </xdr:nvSpPr>
      <xdr:spPr>
        <a:xfrm>
          <a:off x="7594111" y="63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138041</xdr:rowOff>
    </xdr:from>
    <xdr:ext cx="534377" cy="259045"/>
    <xdr:sp macro="" textlink="">
      <xdr:nvSpPr>
        <xdr:cNvPr id="147" name="n_4mainValue【道路】&#10;一人当たり延長">
          <a:extLst>
            <a:ext uri="{FF2B5EF4-FFF2-40B4-BE49-F238E27FC236}">
              <a16:creationId xmlns:a16="http://schemas.microsoft.com/office/drawing/2014/main" id="{7744C32B-8993-4BE5-B213-763C8FACBC06}"/>
            </a:ext>
          </a:extLst>
        </xdr:cNvPr>
        <xdr:cNvSpPr txBox="1"/>
      </xdr:nvSpPr>
      <xdr:spPr>
        <a:xfrm>
          <a:off x="6705111" y="63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53535BB-2B28-4222-9099-545160CC84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A3C8788-27A2-4115-85D4-16DA7570A0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D70CDC4-35B6-46C0-B52E-23A4607101F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C8884A3-74E9-4FCA-A0B6-2AE9BD44C9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AD87FE0-F688-452A-B084-FB83F2D0E41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0BC785D-2C7B-4027-886A-737569B4AC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B9C713E-51A5-4657-BB48-8F3DBB5D0D2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4B065B4-F84C-4BC0-9396-3E983A2787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E93B875-6A5D-497F-A29E-59FB527E361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900408-D64E-451B-AB9F-4288C10F87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701CCBF-559C-4207-8995-E472DD977E0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12457D77-CE47-4026-98E5-579CBCFF92C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EA3AC5A-E1D6-4079-8FED-5A15E150A8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94911D8F-535C-42ED-8AF9-D7CF4BDD4F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EBDFA7A-6475-4C4C-AEE9-36E3858D7CB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0A23DF7-98C1-404E-A7F9-0BBF41E0813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3627F73-F570-4B3F-875A-C580696CB7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936D37D-A9A6-4C1C-AFE0-B71BEB1CA16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C4CD5EC-1767-41C0-B91C-B88BCEF050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082251D-A264-443A-BF12-086C4C5A12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849C02D-4FB6-4F4D-9F47-D6E10553D82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EE8ACFC-3837-4729-BB8E-DF908F0B09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296625-9E9B-4543-BC9B-5160F4AE055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6B07A75-3F1E-48F7-8119-D58A852265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B1D98DD-B8B3-4CF7-A607-7BAE1EA41A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E91E7B3D-CDAD-4934-8A98-C44F19581D4E}"/>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673B000D-41AA-4EA0-9D57-AEDA0F4D08A1}"/>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3FCAB228-5E53-4BE4-90BB-47B5498F4C0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E072D7B-73FC-4634-8C2E-246BCB6960A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B56E05C-9892-4F3A-824D-E6824842C23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ABB60E7-868A-4CD8-9071-3EA38C3CFF77}"/>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C517382A-264D-4F63-AC99-922DFEF2E3AA}"/>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42E1DC3-626A-4788-8470-D1272C174EA9}"/>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33F8931-985D-44CC-A984-8AC5195D0B1B}"/>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FB834EB-4415-41B6-897F-D44EBD87C1E8}"/>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59FB5F69-BD4B-4B94-94C0-839AFC2740FD}"/>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5FCBF5-12B3-42D1-84BD-BBDB45A5B1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6016F5-ABE4-408D-AB9F-454E16F593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4FC9095-DAB0-49AD-A47C-6CAE8C8615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36799CF-663C-4B89-890D-0FBD48AEF3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354B93-93F9-4F8C-A6C9-7E84FDB742F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151674</xdr:rowOff>
    </xdr:from>
    <xdr:to>
      <xdr:col>24</xdr:col>
      <xdr:colOff>114300</xdr:colOff>
      <xdr:row>60</xdr:row>
      <xdr:rowOff>81824</xdr:rowOff>
    </xdr:to>
    <xdr:sp macro="" textlink="">
      <xdr:nvSpPr>
        <xdr:cNvPr id="189" name="楕円 188">
          <a:extLst>
            <a:ext uri="{FF2B5EF4-FFF2-40B4-BE49-F238E27FC236}">
              <a16:creationId xmlns:a16="http://schemas.microsoft.com/office/drawing/2014/main" id="{334032DE-007F-4BE6-91DD-9CFBC6401D5E}"/>
            </a:ext>
          </a:extLst>
        </xdr:cNvPr>
        <xdr:cNvSpPr/>
      </xdr:nvSpPr>
      <xdr:spPr>
        <a:xfrm>
          <a:off x="4584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3101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D45EFEB-2B2E-492C-B9E0-72CC7F7FE522}"/>
            </a:ext>
          </a:extLst>
        </xdr:cNvPr>
        <xdr:cNvSpPr txBox="1"/>
      </xdr:nvSpPr>
      <xdr:spPr>
        <a:xfrm>
          <a:off x="4673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1" name="楕円 190">
          <a:extLst>
            <a:ext uri="{FF2B5EF4-FFF2-40B4-BE49-F238E27FC236}">
              <a16:creationId xmlns:a16="http://schemas.microsoft.com/office/drawing/2014/main" id="{25093DD2-E334-4133-907F-FE461637A997}"/>
            </a:ext>
          </a:extLst>
        </xdr:cNvPr>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31024</xdr:rowOff>
    </xdr:to>
    <xdr:cxnSp macro="">
      <xdr:nvCxnSpPr>
        <xdr:cNvPr id="192" name="直線コネクタ 191">
          <a:extLst>
            <a:ext uri="{FF2B5EF4-FFF2-40B4-BE49-F238E27FC236}">
              <a16:creationId xmlns:a16="http://schemas.microsoft.com/office/drawing/2014/main" id="{2F323B79-251F-47F8-8335-6C75C7B0FDA0}"/>
            </a:ext>
          </a:extLst>
        </xdr:cNvPr>
        <xdr:cNvCxnSpPr/>
      </xdr:nvCxnSpPr>
      <xdr:spPr>
        <a:xfrm>
          <a:off x="3797300" y="1030006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3" name="楕円 192">
          <a:extLst>
            <a:ext uri="{FF2B5EF4-FFF2-40B4-BE49-F238E27FC236}">
              <a16:creationId xmlns:a16="http://schemas.microsoft.com/office/drawing/2014/main" id="{F362C51E-099A-4ED6-A00D-F2BCD7428A8E}"/>
            </a:ext>
          </a:extLst>
        </xdr:cNvPr>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42454</xdr:rowOff>
    </xdr:to>
    <xdr:cxnSp macro="">
      <xdr:nvCxnSpPr>
        <xdr:cNvPr id="194" name="直線コネクタ 193">
          <a:extLst>
            <a:ext uri="{FF2B5EF4-FFF2-40B4-BE49-F238E27FC236}">
              <a16:creationId xmlns:a16="http://schemas.microsoft.com/office/drawing/2014/main" id="{0D2B1B92-5339-47ED-87AB-1CFD988A4F7B}"/>
            </a:ext>
          </a:extLst>
        </xdr:cNvPr>
        <xdr:cNvCxnSpPr/>
      </xdr:nvCxnSpPr>
      <xdr:spPr>
        <a:xfrm flipV="1">
          <a:off x="2908300" y="103000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95" name="楕円 194">
          <a:extLst>
            <a:ext uri="{FF2B5EF4-FFF2-40B4-BE49-F238E27FC236}">
              <a16:creationId xmlns:a16="http://schemas.microsoft.com/office/drawing/2014/main" id="{D0DBAC25-324F-4305-9F60-A443368B31DE}"/>
            </a:ext>
          </a:extLst>
        </xdr:cNvPr>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42454</xdr:rowOff>
    </xdr:to>
    <xdr:cxnSp macro="">
      <xdr:nvCxnSpPr>
        <xdr:cNvPr id="196" name="直線コネクタ 195">
          <a:extLst>
            <a:ext uri="{FF2B5EF4-FFF2-40B4-BE49-F238E27FC236}">
              <a16:creationId xmlns:a16="http://schemas.microsoft.com/office/drawing/2014/main" id="{7E8B66B1-64FB-4BD7-8473-77FDC28D4939}"/>
            </a:ext>
          </a:extLst>
        </xdr:cNvPr>
        <xdr:cNvCxnSpPr/>
      </xdr:nvCxnSpPr>
      <xdr:spPr>
        <a:xfrm>
          <a:off x="2019300" y="103147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7" name="楕円 196">
          <a:extLst>
            <a:ext uri="{FF2B5EF4-FFF2-40B4-BE49-F238E27FC236}">
              <a16:creationId xmlns:a16="http://schemas.microsoft.com/office/drawing/2014/main" id="{E312585C-F965-455F-9D22-50AC85B6EE1C}"/>
            </a:ext>
          </a:extLst>
        </xdr:cNvPr>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27759</xdr:rowOff>
    </xdr:to>
    <xdr:cxnSp macro="">
      <xdr:nvCxnSpPr>
        <xdr:cNvPr id="198" name="直線コネクタ 197">
          <a:extLst>
            <a:ext uri="{FF2B5EF4-FFF2-40B4-BE49-F238E27FC236}">
              <a16:creationId xmlns:a16="http://schemas.microsoft.com/office/drawing/2014/main" id="{E09B2F58-8A89-49FE-BB62-F48302556D67}"/>
            </a:ext>
          </a:extLst>
        </xdr:cNvPr>
        <xdr:cNvCxnSpPr/>
      </xdr:nvCxnSpPr>
      <xdr:spPr>
        <a:xfrm>
          <a:off x="1130300" y="102935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A9AF822-189C-453F-9AF0-C7526EFA105A}"/>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20ABB15-D304-4AC3-8C3A-E5660E4F83DB}"/>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F8ECB2-88E3-4E07-8DDE-C2CCC084D81C}"/>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989F4A4-8916-4BF2-86D2-767CA8CB5DC9}"/>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4F8AE56-783D-48EE-98D5-5F6A257A4D4E}"/>
            </a:ext>
          </a:extLst>
        </xdr:cNvPr>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1ABE0A2-B406-4EB3-A935-1F7EDDBF0013}"/>
            </a:ext>
          </a:extLst>
        </xdr:cNvPr>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95086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255792E-D4ED-4AF6-B80E-4E19CD069DE7}"/>
            </a:ext>
          </a:extLst>
        </xdr:cNvPr>
        <xdr:cNvSpPr txBox="1"/>
      </xdr:nvSpPr>
      <xdr:spPr>
        <a:xfrm>
          <a:off x="1816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B965236-88A7-49FB-9A18-677692B85DC9}"/>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6498682-22C5-4CF1-8602-161D753F94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F11CD69-8B71-4BEC-9EC2-10BDB7BDDFA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D0C36A1-1559-47D8-B9DC-87A9874BC05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4EE4F43-EC8B-4F32-BB34-83F1681A75F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5803821-4088-4BA9-9295-E6FF897AE1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052C125-869E-49E4-B21B-8EECB7F95E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1F38D93-AF1D-47E0-B947-3F5244960AE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7EB334B-1744-42A5-848E-8B0014A0A2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EFA741E-3C54-48AA-9285-EE7C37E5723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C99740F-D813-464A-B31E-96B386149E7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DBCF6EC6-278B-4B52-A221-20A01F94B51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9C486F4-1D5F-49A3-A874-4B9F8391FC6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F66FA80-29CF-42B3-A743-0AAB7D39C79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B7F465FA-E678-401E-AD5C-C2ED7CA1B8D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C72954E-A50F-4B8E-A812-080028B7E8A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6292EA03-0CC1-4EB5-87C8-D5CFFA92777C}"/>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0823BC7-6324-4781-AF7D-740EB75E5D0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E94DDDC6-EE7F-49C6-B044-E7F4CED754D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2F7C8D2C-90CD-4784-9BE6-57C8CF712F8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95ECA148-711F-400E-B7B3-6E14581E30D9}"/>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3F22AE6-402A-456D-992E-1FAFD50B93C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E73A54A-CC56-4BE1-BF0D-884A45BDE9E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158B0F2-8E5F-4C99-B7CA-56BB20612B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8963D2D2-ED44-40C6-9638-A397DE98FEE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2A66745-D5EF-42C7-9529-EDE18420419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A768DE30-6A66-4FAD-B7E8-4410079352EC}"/>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6C16B6C-F7F3-418A-AB98-5FF5D6FA4BAB}"/>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8ABA1BD3-8734-4360-9F65-77B56BE9AC1F}"/>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F58234E3-87EE-45D1-9323-047C52DB613A}"/>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CF81550-F207-4A5A-BC13-7D654E4C5C08}"/>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B64FF8D4-58AF-4387-92ED-9F272C572312}"/>
            </a:ext>
          </a:extLst>
        </xdr:cNvPr>
        <xdr:cNvSpPr txBox="1"/>
      </xdr:nvSpPr>
      <xdr:spPr>
        <a:xfrm>
          <a:off x="10515600" y="10621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16E8C4C6-CB36-4D1C-B6ED-AC4169B3609F}"/>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A97F45ED-6051-442C-92EC-4DEE6FC1FD8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AA9289E2-C0A6-4788-8319-024FE40B20B8}"/>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B21BCB9E-240B-4446-8B53-8D6602C805BA}"/>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97614EB8-DDA7-4E24-85FF-04ABE960F197}"/>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824C49B-F466-4D49-A9A9-490A954572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A6472F-8454-4DF7-91AC-AF4E974E439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2CAD4A6-D2F9-4709-8CA3-FDB624BF13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8350E23-54DE-45B0-A23A-71517B4BAD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8E013DA-A864-4484-BB25-7AB6B10C2A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114173</xdr:rowOff>
    </xdr:from>
    <xdr:to>
      <xdr:col>55</xdr:col>
      <xdr:colOff>50800</xdr:colOff>
      <xdr:row>61</xdr:row>
      <xdr:rowOff>44323</xdr:rowOff>
    </xdr:to>
    <xdr:sp macro="" textlink="">
      <xdr:nvSpPr>
        <xdr:cNvPr id="248" name="楕円 247">
          <a:extLst>
            <a:ext uri="{FF2B5EF4-FFF2-40B4-BE49-F238E27FC236}">
              <a16:creationId xmlns:a16="http://schemas.microsoft.com/office/drawing/2014/main" id="{E9C39045-1EC0-440B-ADE1-C5E2D2B786AF}"/>
            </a:ext>
          </a:extLst>
        </xdr:cNvPr>
        <xdr:cNvSpPr/>
      </xdr:nvSpPr>
      <xdr:spPr>
        <a:xfrm>
          <a:off x="10426700" y="10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137050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E3ED9E47-2432-4184-AFA8-37D8127159D9}"/>
            </a:ext>
          </a:extLst>
        </xdr:cNvPr>
        <xdr:cNvSpPr txBox="1"/>
      </xdr:nvSpPr>
      <xdr:spPr>
        <a:xfrm>
          <a:off x="10515600" y="1025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122309</xdr:rowOff>
    </xdr:from>
    <xdr:to>
      <xdr:col>50</xdr:col>
      <xdr:colOff>165100</xdr:colOff>
      <xdr:row>61</xdr:row>
      <xdr:rowOff>52459</xdr:rowOff>
    </xdr:to>
    <xdr:sp macro="" textlink="">
      <xdr:nvSpPr>
        <xdr:cNvPr id="250" name="楕円 249">
          <a:extLst>
            <a:ext uri="{FF2B5EF4-FFF2-40B4-BE49-F238E27FC236}">
              <a16:creationId xmlns:a16="http://schemas.microsoft.com/office/drawing/2014/main" id="{2D73934A-940C-4765-B38D-5A3E5AD26D0C}"/>
            </a:ext>
          </a:extLst>
        </xdr:cNvPr>
        <xdr:cNvSpPr/>
      </xdr:nvSpPr>
      <xdr:spPr>
        <a:xfrm>
          <a:off x="9588500" y="104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164973</xdr:rowOff>
    </xdr:from>
    <xdr:to>
      <xdr:col>55</xdr:col>
      <xdr:colOff>0</xdr:colOff>
      <xdr:row>61</xdr:row>
      <xdr:rowOff>1659</xdr:rowOff>
    </xdr:to>
    <xdr:cxnSp macro="">
      <xdr:nvCxnSpPr>
        <xdr:cNvPr id="251" name="直線コネクタ 250">
          <a:extLst>
            <a:ext uri="{FF2B5EF4-FFF2-40B4-BE49-F238E27FC236}">
              <a16:creationId xmlns:a16="http://schemas.microsoft.com/office/drawing/2014/main" id="{073701BD-C344-42DB-9D28-9E6D3AD64868}"/>
            </a:ext>
          </a:extLst>
        </xdr:cNvPr>
        <xdr:cNvCxnSpPr/>
      </xdr:nvCxnSpPr>
      <xdr:spPr>
        <a:xfrm flipV="1">
          <a:off x="9639300" y="10451973"/>
          <a:ext cx="838200" cy="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165715</xdr:rowOff>
    </xdr:from>
    <xdr:to>
      <xdr:col>46</xdr:col>
      <xdr:colOff>38100</xdr:colOff>
      <xdr:row>61</xdr:row>
      <xdr:rowOff>95865</xdr:rowOff>
    </xdr:to>
    <xdr:sp macro="" textlink="">
      <xdr:nvSpPr>
        <xdr:cNvPr id="252" name="楕円 251">
          <a:extLst>
            <a:ext uri="{FF2B5EF4-FFF2-40B4-BE49-F238E27FC236}">
              <a16:creationId xmlns:a16="http://schemas.microsoft.com/office/drawing/2014/main" id="{CA7191DF-9360-4525-B867-C3EB315F9067}"/>
            </a:ext>
          </a:extLst>
        </xdr:cNvPr>
        <xdr:cNvSpPr/>
      </xdr:nvSpPr>
      <xdr:spPr>
        <a:xfrm>
          <a:off x="8699500" y="104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1659</xdr:rowOff>
    </xdr:from>
    <xdr:to>
      <xdr:col>50</xdr:col>
      <xdr:colOff>114300</xdr:colOff>
      <xdr:row>61</xdr:row>
      <xdr:rowOff>45065</xdr:rowOff>
    </xdr:to>
    <xdr:cxnSp macro="">
      <xdr:nvCxnSpPr>
        <xdr:cNvPr id="253" name="直線コネクタ 252">
          <a:extLst>
            <a:ext uri="{FF2B5EF4-FFF2-40B4-BE49-F238E27FC236}">
              <a16:creationId xmlns:a16="http://schemas.microsoft.com/office/drawing/2014/main" id="{7FEE2371-946F-4FB9-927E-9F51DD163817}"/>
            </a:ext>
          </a:extLst>
        </xdr:cNvPr>
        <xdr:cNvCxnSpPr/>
      </xdr:nvCxnSpPr>
      <xdr:spPr>
        <a:xfrm flipV="1">
          <a:off x="8750300" y="10460109"/>
          <a:ext cx="889000" cy="4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8934</xdr:rowOff>
    </xdr:from>
    <xdr:to>
      <xdr:col>41</xdr:col>
      <xdr:colOff>101600</xdr:colOff>
      <xdr:row>61</xdr:row>
      <xdr:rowOff>110534</xdr:rowOff>
    </xdr:to>
    <xdr:sp macro="" textlink="">
      <xdr:nvSpPr>
        <xdr:cNvPr id="254" name="楕円 253">
          <a:extLst>
            <a:ext uri="{FF2B5EF4-FFF2-40B4-BE49-F238E27FC236}">
              <a16:creationId xmlns:a16="http://schemas.microsoft.com/office/drawing/2014/main" id="{64E189C1-6207-4D24-88B5-7589AC2F4638}"/>
            </a:ext>
          </a:extLst>
        </xdr:cNvPr>
        <xdr:cNvSpPr/>
      </xdr:nvSpPr>
      <xdr:spPr>
        <a:xfrm>
          <a:off x="7810500" y="10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45065</xdr:rowOff>
    </xdr:from>
    <xdr:to>
      <xdr:col>45</xdr:col>
      <xdr:colOff>177800</xdr:colOff>
      <xdr:row>61</xdr:row>
      <xdr:rowOff>59734</xdr:rowOff>
    </xdr:to>
    <xdr:cxnSp macro="">
      <xdr:nvCxnSpPr>
        <xdr:cNvPr id="255" name="直線コネクタ 254">
          <a:extLst>
            <a:ext uri="{FF2B5EF4-FFF2-40B4-BE49-F238E27FC236}">
              <a16:creationId xmlns:a16="http://schemas.microsoft.com/office/drawing/2014/main" id="{8AA2E03B-8BEF-4805-A919-C9FC6FBB68AA}"/>
            </a:ext>
          </a:extLst>
        </xdr:cNvPr>
        <xdr:cNvCxnSpPr/>
      </xdr:nvCxnSpPr>
      <xdr:spPr>
        <a:xfrm flipV="1">
          <a:off x="7861300" y="10503515"/>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9099</xdr:rowOff>
    </xdr:from>
    <xdr:to>
      <xdr:col>36</xdr:col>
      <xdr:colOff>165100</xdr:colOff>
      <xdr:row>61</xdr:row>
      <xdr:rowOff>110699</xdr:rowOff>
    </xdr:to>
    <xdr:sp macro="" textlink="">
      <xdr:nvSpPr>
        <xdr:cNvPr id="256" name="楕円 255">
          <a:extLst>
            <a:ext uri="{FF2B5EF4-FFF2-40B4-BE49-F238E27FC236}">
              <a16:creationId xmlns:a16="http://schemas.microsoft.com/office/drawing/2014/main" id="{97CF6F77-3BF3-47EB-AEAB-E483D6C60BDA}"/>
            </a:ext>
          </a:extLst>
        </xdr:cNvPr>
        <xdr:cNvSpPr/>
      </xdr:nvSpPr>
      <xdr:spPr>
        <a:xfrm>
          <a:off x="6921500" y="104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59734</xdr:rowOff>
    </xdr:from>
    <xdr:to>
      <xdr:col>41</xdr:col>
      <xdr:colOff>50800</xdr:colOff>
      <xdr:row>61</xdr:row>
      <xdr:rowOff>59899</xdr:rowOff>
    </xdr:to>
    <xdr:cxnSp macro="">
      <xdr:nvCxnSpPr>
        <xdr:cNvPr id="257" name="直線コネクタ 256">
          <a:extLst>
            <a:ext uri="{FF2B5EF4-FFF2-40B4-BE49-F238E27FC236}">
              <a16:creationId xmlns:a16="http://schemas.microsoft.com/office/drawing/2014/main" id="{92F93D40-5F9E-4081-9C16-28BA3F295BF2}"/>
            </a:ext>
          </a:extLst>
        </xdr:cNvPr>
        <xdr:cNvCxnSpPr/>
      </xdr:nvCxnSpPr>
      <xdr:spPr>
        <a:xfrm flipV="1">
          <a:off x="6972300" y="10518184"/>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88036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D46472E8-4455-43F7-A02A-2C1FB5597434}"/>
            </a:ext>
          </a:extLst>
        </xdr:cNvPr>
        <xdr:cNvSpPr txBox="1"/>
      </xdr:nvSpPr>
      <xdr:spPr>
        <a:xfrm>
          <a:off x="9327095" y="1071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110212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417197A-F3A7-40BC-9548-E4BC4A70CB65}"/>
            </a:ext>
          </a:extLst>
        </xdr:cNvPr>
        <xdr:cNvSpPr txBox="1"/>
      </xdr:nvSpPr>
      <xdr:spPr>
        <a:xfrm>
          <a:off x="84507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103533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6DCF2CF-4138-4947-9758-CA82EBD7ADCD}"/>
            </a:ext>
          </a:extLst>
        </xdr:cNvPr>
        <xdr:cNvSpPr txBox="1"/>
      </xdr:nvSpPr>
      <xdr:spPr>
        <a:xfrm>
          <a:off x="7561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84437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68A2C374-1ACC-4826-B7FB-53F5111B6634}"/>
            </a:ext>
          </a:extLst>
        </xdr:cNvPr>
        <xdr:cNvSpPr txBox="1"/>
      </xdr:nvSpPr>
      <xdr:spPr>
        <a:xfrm>
          <a:off x="6672795" y="1071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68986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636C355-FFEF-4579-A643-993C2EDA0C96}"/>
            </a:ext>
          </a:extLst>
        </xdr:cNvPr>
        <xdr:cNvSpPr txBox="1"/>
      </xdr:nvSpPr>
      <xdr:spPr>
        <a:xfrm>
          <a:off x="9327095" y="101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112392</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1FE4EB74-7C75-47D8-910D-0EDCEE10B294}"/>
            </a:ext>
          </a:extLst>
        </xdr:cNvPr>
        <xdr:cNvSpPr txBox="1"/>
      </xdr:nvSpPr>
      <xdr:spPr>
        <a:xfrm>
          <a:off x="8450795" y="1022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127061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06E4F37-C38D-4CE1-8F25-8533AA77AA31}"/>
            </a:ext>
          </a:extLst>
        </xdr:cNvPr>
        <xdr:cNvSpPr txBox="1"/>
      </xdr:nvSpPr>
      <xdr:spPr>
        <a:xfrm>
          <a:off x="7561795" y="1024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127226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323D509D-A727-4467-A90E-A942C0F7CCB4}"/>
            </a:ext>
          </a:extLst>
        </xdr:cNvPr>
        <xdr:cNvSpPr txBox="1"/>
      </xdr:nvSpPr>
      <xdr:spPr>
        <a:xfrm>
          <a:off x="6672795" y="1024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E2E63E9-2A27-4053-BC91-BCF7C5ECBA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9681898-ADDE-4394-9A73-F269FC2AF9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47FE1A2-F5F1-4891-AC85-7B6A1F0334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2537365-B037-478D-BE3E-87D8C9D2D54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A5752E3-490B-4593-82CD-EE36188A527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5459241-E342-460A-AC7A-205C843E89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671432B-78FF-4CCF-AA5A-E1C67BEC46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F2DE9BE-32B6-4BAB-A18C-D4A68C7BE64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3AA2651-E0DD-408D-95BB-4C0BD3AD98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E624B927-425E-44FC-86F5-684F6FDE603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E426061-8594-4F54-983D-536E960B9A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4390DDF-0C63-45E5-A409-AD155D8CFB3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61F70411-F9A3-4780-A6F7-1A45352CE5F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5E53B1B-5C40-4DC0-B6A8-37397CFB73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EBD5FFB-5F1B-4963-AE67-303D708EF27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7F5B546-5A10-455F-8523-C653489A55E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88ED85B-1A58-4C61-A82F-D71916F28D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96BE225-DE43-441F-9C40-C39D9605E36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B1F77DC-7295-4828-A6B3-3A7DCCC04E7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CA73A46-4F44-4F02-BFCA-DCC7EBE816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95F1B3D-D170-4C81-A0B3-C077D491BD3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05590E9-7F43-48FC-85BC-416F269EEF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97C70E2-9DD8-4998-B3A9-84F31CDD95F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6CEA65EE-0E67-4C38-B2F8-BB00076BDF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203D9344-B15A-486A-B467-62E2522DE723}"/>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582359F4-8809-4AF3-AFBD-DEAD9EC1384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A62C42E0-1609-44DC-AA6B-62266DFBE40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245CC20F-91B5-4C47-9E6D-E915FD3F3C6B}"/>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9B354506-3C86-497B-ACFD-34B7419C4DB9}"/>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AA7BEC4-6EC9-46EE-AA07-C45A680CD3DF}"/>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1AC1367A-F241-4326-8247-4ADFBD714319}"/>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55B9B961-4729-4EF8-ABA8-59A8EA3EAFA3}"/>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A1100D43-7385-4F4F-8E3B-4962B654DCD7}"/>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53EEB3DB-96B4-44C2-B157-AEF5BE6812C8}"/>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7CD47BE-CFA9-4080-A6E6-33AA752BC183}"/>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0952646-E765-4C9E-BC7B-E41B30726D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E7BD460-547A-47DA-8CB6-83FB53A8E4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3A60703-6886-4929-9FA7-8943835573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8F17CEC-FE8B-43ED-B629-FCE53B43A30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03E1D05-1952-48F2-BFF4-3AC8B4A4140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06" name="楕円 305">
          <a:extLst>
            <a:ext uri="{FF2B5EF4-FFF2-40B4-BE49-F238E27FC236}">
              <a16:creationId xmlns:a16="http://schemas.microsoft.com/office/drawing/2014/main" id="{F4BDC4B0-37DF-4E17-AD3D-DCEACDE9B24D}"/>
            </a:ext>
          </a:extLst>
        </xdr:cNvPr>
        <xdr:cNvSpPr/>
      </xdr:nvSpPr>
      <xdr:spPr>
        <a:xfrm>
          <a:off x="4584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7B4CC1FD-5C46-4A75-940F-B78204DBB030}"/>
            </a:ext>
          </a:extLst>
        </xdr:cNvPr>
        <xdr:cNvSpPr txBox="1"/>
      </xdr:nvSpPr>
      <xdr:spPr>
        <a:xfrm>
          <a:off x="4673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8" name="楕円 307">
          <a:extLst>
            <a:ext uri="{FF2B5EF4-FFF2-40B4-BE49-F238E27FC236}">
              <a16:creationId xmlns:a16="http://schemas.microsoft.com/office/drawing/2014/main" id="{DBE4EEEC-DEB5-45E6-95CA-AEDF00A39BD8}"/>
            </a:ext>
          </a:extLst>
        </xdr:cNvPr>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34289</xdr:rowOff>
    </xdr:to>
    <xdr:cxnSp macro="">
      <xdr:nvCxnSpPr>
        <xdr:cNvPr id="309" name="直線コネクタ 308">
          <a:extLst>
            <a:ext uri="{FF2B5EF4-FFF2-40B4-BE49-F238E27FC236}">
              <a16:creationId xmlns:a16="http://schemas.microsoft.com/office/drawing/2014/main" id="{4E5E8684-4967-405C-8023-2C3030603B96}"/>
            </a:ext>
          </a:extLst>
        </xdr:cNvPr>
        <xdr:cNvCxnSpPr/>
      </xdr:nvCxnSpPr>
      <xdr:spPr>
        <a:xfrm>
          <a:off x="3797300" y="144094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310" name="楕円 309">
          <a:extLst>
            <a:ext uri="{FF2B5EF4-FFF2-40B4-BE49-F238E27FC236}">
              <a16:creationId xmlns:a16="http://schemas.microsoft.com/office/drawing/2014/main" id="{DF01A4CE-97B2-47C3-BD2E-F91EB5458F97}"/>
            </a:ext>
          </a:extLst>
        </xdr:cNvPr>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7620</xdr:rowOff>
    </xdr:to>
    <xdr:cxnSp macro="">
      <xdr:nvCxnSpPr>
        <xdr:cNvPr id="311" name="直線コネクタ 310">
          <a:extLst>
            <a:ext uri="{FF2B5EF4-FFF2-40B4-BE49-F238E27FC236}">
              <a16:creationId xmlns:a16="http://schemas.microsoft.com/office/drawing/2014/main" id="{515DCD87-EBFA-4E28-960D-E5DB8B337C95}"/>
            </a:ext>
          </a:extLst>
        </xdr:cNvPr>
        <xdr:cNvCxnSpPr/>
      </xdr:nvCxnSpPr>
      <xdr:spPr>
        <a:xfrm>
          <a:off x="2908300" y="1440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12" name="楕円 311">
          <a:extLst>
            <a:ext uri="{FF2B5EF4-FFF2-40B4-BE49-F238E27FC236}">
              <a16:creationId xmlns:a16="http://schemas.microsoft.com/office/drawing/2014/main" id="{9BD47721-8BCE-4F9F-B006-4F18FE1E87A1}"/>
            </a:ext>
          </a:extLst>
        </xdr:cNvPr>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0</xdr:rowOff>
    </xdr:to>
    <xdr:cxnSp macro="">
      <xdr:nvCxnSpPr>
        <xdr:cNvPr id="313" name="直線コネクタ 312">
          <a:extLst>
            <a:ext uri="{FF2B5EF4-FFF2-40B4-BE49-F238E27FC236}">
              <a16:creationId xmlns:a16="http://schemas.microsoft.com/office/drawing/2014/main" id="{E8358009-DDC6-445C-985F-88A9E6A678A1}"/>
            </a:ext>
          </a:extLst>
        </xdr:cNvPr>
        <xdr:cNvCxnSpPr/>
      </xdr:nvCxnSpPr>
      <xdr:spPr>
        <a:xfrm>
          <a:off x="2019300" y="143808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4" name="楕円 313">
          <a:extLst>
            <a:ext uri="{FF2B5EF4-FFF2-40B4-BE49-F238E27FC236}">
              <a16:creationId xmlns:a16="http://schemas.microsoft.com/office/drawing/2014/main" id="{FAD0ED44-9343-429A-9C72-B54B4CB980C3}"/>
            </a:ext>
          </a:extLst>
        </xdr:cNvPr>
        <xdr:cNvSpPr/>
      </xdr:nvSpPr>
      <xdr:spPr>
        <a:xfrm>
          <a:off x="107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150495</xdr:rowOff>
    </xdr:to>
    <xdr:cxnSp macro="">
      <xdr:nvCxnSpPr>
        <xdr:cNvPr id="315" name="直線コネクタ 314">
          <a:extLst>
            <a:ext uri="{FF2B5EF4-FFF2-40B4-BE49-F238E27FC236}">
              <a16:creationId xmlns:a16="http://schemas.microsoft.com/office/drawing/2014/main" id="{AB484FE5-4324-4E8C-A87E-A616DAF01B1A}"/>
            </a:ext>
          </a:extLst>
        </xdr:cNvPr>
        <xdr:cNvCxnSpPr/>
      </xdr:nvCxnSpPr>
      <xdr:spPr>
        <a:xfrm>
          <a:off x="1130300" y="143598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761FD382-0191-4631-8AC7-C024BD7A098D}"/>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25D0FA82-D526-4BB6-8200-7EB040B9C231}"/>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90A3F776-60E2-412C-A4A3-D2BE3831E07A}"/>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8A441496-CC77-48E6-8708-F39561AE89A1}"/>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20" name="n_1mainValue【公営住宅】&#10;有形固定資産減価償却率">
          <a:extLst>
            <a:ext uri="{FF2B5EF4-FFF2-40B4-BE49-F238E27FC236}">
              <a16:creationId xmlns:a16="http://schemas.microsoft.com/office/drawing/2014/main" id="{BF555A3E-BE0F-494B-8060-B8CB021B4463}"/>
            </a:ext>
          </a:extLst>
        </xdr:cNvPr>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321" name="n_2mainValue【公営住宅】&#10;有形固定資産減価償却率">
          <a:extLst>
            <a:ext uri="{FF2B5EF4-FFF2-40B4-BE49-F238E27FC236}">
              <a16:creationId xmlns:a16="http://schemas.microsoft.com/office/drawing/2014/main" id="{0F95B6C3-0ABE-41B4-B54A-A00EB5FA2F59}"/>
            </a:ext>
          </a:extLst>
        </xdr:cNvPr>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22" name="n_3mainValue【公営住宅】&#10;有形固定資産減価償却率">
          <a:extLst>
            <a:ext uri="{FF2B5EF4-FFF2-40B4-BE49-F238E27FC236}">
              <a16:creationId xmlns:a16="http://schemas.microsoft.com/office/drawing/2014/main" id="{911515D1-F224-4A25-A85A-10FF60B26705}"/>
            </a:ext>
          </a:extLst>
        </xdr:cNvPr>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3" name="n_4mainValue【公営住宅】&#10;有形固定資産減価償却率">
          <a:extLst>
            <a:ext uri="{FF2B5EF4-FFF2-40B4-BE49-F238E27FC236}">
              <a16:creationId xmlns:a16="http://schemas.microsoft.com/office/drawing/2014/main" id="{3FEA64FC-BE0B-47A3-B078-5CB7326DC8BC}"/>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D0560780-08C2-4951-90B9-A4D6981361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FD80289-AF86-4054-91F3-08F6BA267A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D3EBF63D-996A-478C-913D-16782013D05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190A142-A15B-42A7-BEF0-91EA865434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4018E4D-40F0-44FF-A756-BB8AB90C72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8F1814E-17C6-4B4C-ABAF-4F17E7DA3C9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130B66D3-DD35-413F-8137-3C16F3C4629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A3A931F-574D-441E-811E-63B70142AA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34C06BD-1C3C-43C0-A699-A7685AD5C0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1007A79-C92A-4B61-8E36-6B746B6CA9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DE924BC-1E05-43A8-AD88-1D70AD28953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B3B297DC-6085-4296-AEA0-81DD4937B4E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4C09582-291C-4626-8409-B3263095D9F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5B711B57-EFF4-4BD3-978E-081732020C2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5B316409-80DD-4B3D-B1B6-B4B9DBB4573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3E84F97C-EF89-4CAC-A572-9AFB05E9480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E3B79570-DB6C-4074-AEDB-B863B632FEF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E444BA72-6CC4-4070-B2E0-6E14A05915B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13BCAC8-F3AC-47EA-AEE2-84C3390606B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FE2E94C6-7705-4248-B6A6-B2F50297879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8268374-3485-4646-B1BC-97C2593353A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C59B488F-1FD6-417A-A364-BE30AB6DF95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8CB7D4B-B0A9-44CA-A02C-B90C835597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42E37629-EAF0-4FA9-AD09-37FDAED8277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0BD480D-2165-456D-A151-1F86B82D74B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90986C06-EEB2-4126-A61E-186062ADF63A}"/>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AB72B76A-E4B0-47CE-B5A0-939544CE54DC}"/>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F7B0EB5F-37D0-4B91-9460-A0FA1FC0BE1D}"/>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7DF9329E-A8ED-41E4-961C-7BD309390A21}"/>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3EA0E914-D15D-4E23-8A17-E1D1E2988384}"/>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52922</xdr:rowOff>
    </xdr:from>
    <xdr:ext cx="469744" cy="259045"/>
    <xdr:sp macro="" textlink="">
      <xdr:nvSpPr>
        <xdr:cNvPr id="354" name="【公営住宅】&#10;一人当たり面積平均値テキスト">
          <a:extLst>
            <a:ext uri="{FF2B5EF4-FFF2-40B4-BE49-F238E27FC236}">
              <a16:creationId xmlns:a16="http://schemas.microsoft.com/office/drawing/2014/main" id="{78AB73EC-0DC9-408B-B3DB-EA66DE5A8980}"/>
            </a:ext>
          </a:extLst>
        </xdr:cNvPr>
        <xdr:cNvSpPr txBox="1"/>
      </xdr:nvSpPr>
      <xdr:spPr>
        <a:xfrm>
          <a:off x="10515600" y="14626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53434114-26A1-443B-AD98-B51A1910F404}"/>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2018CE6-F50A-492E-909F-0C6083534576}"/>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A753252D-AEDF-4B62-824B-7940345A4E7D}"/>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7B22634D-C878-49E3-B4CA-AEDA71B2D3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33B1344F-0AD5-40DC-A20A-B0F2C04E9CB8}"/>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8FCC58F-6C29-4BA4-9080-A99831BAEE7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047D7D-0B55-4651-B019-CED55F03E8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2ECD417-93A0-4A89-97A8-9CEA3DCDDC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EB3C9EB-8468-4899-9457-667475B5A65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E73CED54-C628-40E2-8A63-942C4D6EAF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365" name="楕円 364">
          <a:extLst>
            <a:ext uri="{FF2B5EF4-FFF2-40B4-BE49-F238E27FC236}">
              <a16:creationId xmlns:a16="http://schemas.microsoft.com/office/drawing/2014/main" id="{133EA221-5F97-4EE8-96A6-B7AD4CF93165}"/>
            </a:ext>
          </a:extLst>
        </xdr:cNvPr>
        <xdr:cNvSpPr/>
      </xdr:nvSpPr>
      <xdr:spPr>
        <a:xfrm>
          <a:off x="104267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62755</xdr:rowOff>
    </xdr:from>
    <xdr:ext cx="469744" cy="259045"/>
    <xdr:sp macro="" textlink="">
      <xdr:nvSpPr>
        <xdr:cNvPr id="366" name="【公営住宅】&#10;一人当たり面積該当値テキスト">
          <a:extLst>
            <a:ext uri="{FF2B5EF4-FFF2-40B4-BE49-F238E27FC236}">
              <a16:creationId xmlns:a16="http://schemas.microsoft.com/office/drawing/2014/main" id="{8EEC7666-BC9B-4E27-BEEB-AD5B55E26875}"/>
            </a:ext>
          </a:extLst>
        </xdr:cNvPr>
        <xdr:cNvSpPr txBox="1"/>
      </xdr:nvSpPr>
      <xdr:spPr>
        <a:xfrm>
          <a:off x="10515600"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41511</xdr:rowOff>
    </xdr:from>
    <xdr:to>
      <xdr:col>50</xdr:col>
      <xdr:colOff>165100</xdr:colOff>
      <xdr:row>84</xdr:row>
      <xdr:rowOff>143111</xdr:rowOff>
    </xdr:to>
    <xdr:sp macro="" textlink="">
      <xdr:nvSpPr>
        <xdr:cNvPr id="367" name="楕円 366">
          <a:extLst>
            <a:ext uri="{FF2B5EF4-FFF2-40B4-BE49-F238E27FC236}">
              <a16:creationId xmlns:a16="http://schemas.microsoft.com/office/drawing/2014/main" id="{65322D82-B776-45D7-867D-32A514BDB988}"/>
            </a:ext>
          </a:extLst>
        </xdr:cNvPr>
        <xdr:cNvSpPr/>
      </xdr:nvSpPr>
      <xdr:spPr>
        <a:xfrm>
          <a:off x="9588500" y="1444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90678</xdr:rowOff>
    </xdr:from>
    <xdr:to>
      <xdr:col>55</xdr:col>
      <xdr:colOff>0</xdr:colOff>
      <xdr:row>84</xdr:row>
      <xdr:rowOff>92311</xdr:rowOff>
    </xdr:to>
    <xdr:cxnSp macro="">
      <xdr:nvCxnSpPr>
        <xdr:cNvPr id="368" name="直線コネクタ 367">
          <a:extLst>
            <a:ext uri="{FF2B5EF4-FFF2-40B4-BE49-F238E27FC236}">
              <a16:creationId xmlns:a16="http://schemas.microsoft.com/office/drawing/2014/main" id="{B0539C28-56B4-4A0A-94BE-676BC3077250}"/>
            </a:ext>
          </a:extLst>
        </xdr:cNvPr>
        <xdr:cNvCxnSpPr/>
      </xdr:nvCxnSpPr>
      <xdr:spPr>
        <a:xfrm flipV="1">
          <a:off x="9639300" y="14492478"/>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44777</xdr:rowOff>
    </xdr:from>
    <xdr:to>
      <xdr:col>46</xdr:col>
      <xdr:colOff>38100</xdr:colOff>
      <xdr:row>84</xdr:row>
      <xdr:rowOff>146377</xdr:rowOff>
    </xdr:to>
    <xdr:sp macro="" textlink="">
      <xdr:nvSpPr>
        <xdr:cNvPr id="369" name="楕円 368">
          <a:extLst>
            <a:ext uri="{FF2B5EF4-FFF2-40B4-BE49-F238E27FC236}">
              <a16:creationId xmlns:a16="http://schemas.microsoft.com/office/drawing/2014/main" id="{03A883E8-0569-43CF-B8BD-E245944D449A}"/>
            </a:ext>
          </a:extLst>
        </xdr:cNvPr>
        <xdr:cNvSpPr/>
      </xdr:nvSpPr>
      <xdr:spPr>
        <a:xfrm>
          <a:off x="8699500" y="1444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92311</xdr:rowOff>
    </xdr:from>
    <xdr:to>
      <xdr:col>50</xdr:col>
      <xdr:colOff>114300</xdr:colOff>
      <xdr:row>84</xdr:row>
      <xdr:rowOff>95577</xdr:rowOff>
    </xdr:to>
    <xdr:cxnSp macro="">
      <xdr:nvCxnSpPr>
        <xdr:cNvPr id="370" name="直線コネクタ 369">
          <a:extLst>
            <a:ext uri="{FF2B5EF4-FFF2-40B4-BE49-F238E27FC236}">
              <a16:creationId xmlns:a16="http://schemas.microsoft.com/office/drawing/2014/main" id="{CCCFC732-0D5B-43CC-90AD-F56973994E3B}"/>
            </a:ext>
          </a:extLst>
        </xdr:cNvPr>
        <xdr:cNvCxnSpPr/>
      </xdr:nvCxnSpPr>
      <xdr:spPr>
        <a:xfrm flipV="1">
          <a:off x="8750300" y="1449411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50981</xdr:rowOff>
    </xdr:from>
    <xdr:to>
      <xdr:col>41</xdr:col>
      <xdr:colOff>101600</xdr:colOff>
      <xdr:row>84</xdr:row>
      <xdr:rowOff>152581</xdr:rowOff>
    </xdr:to>
    <xdr:sp macro="" textlink="">
      <xdr:nvSpPr>
        <xdr:cNvPr id="371" name="楕円 370">
          <a:extLst>
            <a:ext uri="{FF2B5EF4-FFF2-40B4-BE49-F238E27FC236}">
              <a16:creationId xmlns:a16="http://schemas.microsoft.com/office/drawing/2014/main" id="{F5D2C1DB-25DF-41C5-ACA0-4C3AADCDEA11}"/>
            </a:ext>
          </a:extLst>
        </xdr:cNvPr>
        <xdr:cNvSpPr/>
      </xdr:nvSpPr>
      <xdr:spPr>
        <a:xfrm>
          <a:off x="7810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95577</xdr:rowOff>
    </xdr:from>
    <xdr:to>
      <xdr:col>45</xdr:col>
      <xdr:colOff>177800</xdr:colOff>
      <xdr:row>84</xdr:row>
      <xdr:rowOff>101781</xdr:rowOff>
    </xdr:to>
    <xdr:cxnSp macro="">
      <xdr:nvCxnSpPr>
        <xdr:cNvPr id="372" name="直線コネクタ 371">
          <a:extLst>
            <a:ext uri="{FF2B5EF4-FFF2-40B4-BE49-F238E27FC236}">
              <a16:creationId xmlns:a16="http://schemas.microsoft.com/office/drawing/2014/main" id="{8219873A-B950-4315-813F-539F2908B38F}"/>
            </a:ext>
          </a:extLst>
        </xdr:cNvPr>
        <xdr:cNvCxnSpPr/>
      </xdr:nvCxnSpPr>
      <xdr:spPr>
        <a:xfrm flipV="1">
          <a:off x="7861300" y="14497377"/>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51308</xdr:rowOff>
    </xdr:from>
    <xdr:to>
      <xdr:col>36</xdr:col>
      <xdr:colOff>165100</xdr:colOff>
      <xdr:row>84</xdr:row>
      <xdr:rowOff>152908</xdr:rowOff>
    </xdr:to>
    <xdr:sp macro="" textlink="">
      <xdr:nvSpPr>
        <xdr:cNvPr id="373" name="楕円 372">
          <a:extLst>
            <a:ext uri="{FF2B5EF4-FFF2-40B4-BE49-F238E27FC236}">
              <a16:creationId xmlns:a16="http://schemas.microsoft.com/office/drawing/2014/main" id="{C33B7E53-1A41-4B32-B0E5-BB956B2AE5CD}"/>
            </a:ext>
          </a:extLst>
        </xdr:cNvPr>
        <xdr:cNvSpPr/>
      </xdr:nvSpPr>
      <xdr:spPr>
        <a:xfrm>
          <a:off x="6921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101781</xdr:rowOff>
    </xdr:from>
    <xdr:to>
      <xdr:col>41</xdr:col>
      <xdr:colOff>50800</xdr:colOff>
      <xdr:row>84</xdr:row>
      <xdr:rowOff>102108</xdr:rowOff>
    </xdr:to>
    <xdr:cxnSp macro="">
      <xdr:nvCxnSpPr>
        <xdr:cNvPr id="374" name="直線コネクタ 373">
          <a:extLst>
            <a:ext uri="{FF2B5EF4-FFF2-40B4-BE49-F238E27FC236}">
              <a16:creationId xmlns:a16="http://schemas.microsoft.com/office/drawing/2014/main" id="{2D2996D0-360E-4588-85FF-5A24BFDBFA86}"/>
            </a:ext>
          </a:extLst>
        </xdr:cNvPr>
        <xdr:cNvCxnSpPr/>
      </xdr:nvCxnSpPr>
      <xdr:spPr>
        <a:xfrm flipV="1">
          <a:off x="6972300" y="14503581"/>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148607</xdr:rowOff>
    </xdr:from>
    <xdr:ext cx="469744" cy="259045"/>
    <xdr:sp macro="" textlink="">
      <xdr:nvSpPr>
        <xdr:cNvPr id="375" name="n_1aveValue【公営住宅】&#10;一人当たり面積">
          <a:extLst>
            <a:ext uri="{FF2B5EF4-FFF2-40B4-BE49-F238E27FC236}">
              <a16:creationId xmlns:a16="http://schemas.microsoft.com/office/drawing/2014/main" id="{128BD5B3-59DD-4B36-884E-331485291B8A}"/>
            </a:ext>
          </a:extLst>
        </xdr:cNvPr>
        <xdr:cNvSpPr txBox="1"/>
      </xdr:nvSpPr>
      <xdr:spPr>
        <a:xfrm>
          <a:off x="9391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76" name="n_2aveValue【公営住宅】&#10;一人当たり面積">
          <a:extLst>
            <a:ext uri="{FF2B5EF4-FFF2-40B4-BE49-F238E27FC236}">
              <a16:creationId xmlns:a16="http://schemas.microsoft.com/office/drawing/2014/main" id="{613ADF8B-2556-48BC-8734-2741B256597A}"/>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151547</xdr:rowOff>
    </xdr:from>
    <xdr:ext cx="469744" cy="259045"/>
    <xdr:sp macro="" textlink="">
      <xdr:nvSpPr>
        <xdr:cNvPr id="377" name="n_3aveValue【公営住宅】&#10;一人当たり面積">
          <a:extLst>
            <a:ext uri="{FF2B5EF4-FFF2-40B4-BE49-F238E27FC236}">
              <a16:creationId xmlns:a16="http://schemas.microsoft.com/office/drawing/2014/main" id="{15F3FCE9-16A9-492C-90AE-F2D68C0450A1}"/>
            </a:ext>
          </a:extLst>
        </xdr:cNvPr>
        <xdr:cNvSpPr txBox="1"/>
      </xdr:nvSpPr>
      <xdr:spPr>
        <a:xfrm>
          <a:off x="7626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128033</xdr:rowOff>
    </xdr:from>
    <xdr:ext cx="469744" cy="259045"/>
    <xdr:sp macro="" textlink="">
      <xdr:nvSpPr>
        <xdr:cNvPr id="378" name="n_4aveValue【公営住宅】&#10;一人当たり面積">
          <a:extLst>
            <a:ext uri="{FF2B5EF4-FFF2-40B4-BE49-F238E27FC236}">
              <a16:creationId xmlns:a16="http://schemas.microsoft.com/office/drawing/2014/main" id="{0E4853FF-8A32-451E-8B8F-93B46B84AEE5}"/>
            </a:ext>
          </a:extLst>
        </xdr:cNvPr>
        <xdr:cNvSpPr txBox="1"/>
      </xdr:nvSpPr>
      <xdr:spPr>
        <a:xfrm>
          <a:off x="6737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159638</xdr:rowOff>
    </xdr:from>
    <xdr:ext cx="469744" cy="259045"/>
    <xdr:sp macro="" textlink="">
      <xdr:nvSpPr>
        <xdr:cNvPr id="379" name="n_1mainValue【公営住宅】&#10;一人当たり面積">
          <a:extLst>
            <a:ext uri="{FF2B5EF4-FFF2-40B4-BE49-F238E27FC236}">
              <a16:creationId xmlns:a16="http://schemas.microsoft.com/office/drawing/2014/main" id="{F23852F0-7379-4823-9EC6-356B5BDE6F71}"/>
            </a:ext>
          </a:extLst>
        </xdr:cNvPr>
        <xdr:cNvSpPr txBox="1"/>
      </xdr:nvSpPr>
      <xdr:spPr>
        <a:xfrm>
          <a:off x="9391727" y="1421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162904</xdr:rowOff>
    </xdr:from>
    <xdr:ext cx="469744" cy="259045"/>
    <xdr:sp macro="" textlink="">
      <xdr:nvSpPr>
        <xdr:cNvPr id="380" name="n_2mainValue【公営住宅】&#10;一人当たり面積">
          <a:extLst>
            <a:ext uri="{FF2B5EF4-FFF2-40B4-BE49-F238E27FC236}">
              <a16:creationId xmlns:a16="http://schemas.microsoft.com/office/drawing/2014/main" id="{7A3C31E1-6A1B-4BB2-BCCD-BBBB7BA9D773}"/>
            </a:ext>
          </a:extLst>
        </xdr:cNvPr>
        <xdr:cNvSpPr txBox="1"/>
      </xdr:nvSpPr>
      <xdr:spPr>
        <a:xfrm>
          <a:off x="8515427" y="1422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169108</xdr:rowOff>
    </xdr:from>
    <xdr:ext cx="469744" cy="259045"/>
    <xdr:sp macro="" textlink="">
      <xdr:nvSpPr>
        <xdr:cNvPr id="381" name="n_3mainValue【公営住宅】&#10;一人当たり面積">
          <a:extLst>
            <a:ext uri="{FF2B5EF4-FFF2-40B4-BE49-F238E27FC236}">
              <a16:creationId xmlns:a16="http://schemas.microsoft.com/office/drawing/2014/main" id="{79D5BB87-0D9C-4943-B11A-190022495845}"/>
            </a:ext>
          </a:extLst>
        </xdr:cNvPr>
        <xdr:cNvSpPr txBox="1"/>
      </xdr:nvSpPr>
      <xdr:spPr>
        <a:xfrm>
          <a:off x="7626427" y="1422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169435</xdr:rowOff>
    </xdr:from>
    <xdr:ext cx="469744" cy="259045"/>
    <xdr:sp macro="" textlink="">
      <xdr:nvSpPr>
        <xdr:cNvPr id="382" name="n_4mainValue【公営住宅】&#10;一人当たり面積">
          <a:extLst>
            <a:ext uri="{FF2B5EF4-FFF2-40B4-BE49-F238E27FC236}">
              <a16:creationId xmlns:a16="http://schemas.microsoft.com/office/drawing/2014/main" id="{AF1020C2-810C-45D7-B898-E9B7854EB680}"/>
            </a:ext>
          </a:extLst>
        </xdr:cNvPr>
        <xdr:cNvSpPr txBox="1"/>
      </xdr:nvSpPr>
      <xdr:spPr>
        <a:xfrm>
          <a:off x="6737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6B7141F2-0829-43EE-974F-E1087CB3A0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056D9EC-3460-4AC6-8066-4296C54557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CC7413E-7200-458B-8F32-C8B3383F19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666FC25-6753-4BFC-BE46-3CFB76E02A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2D111C7-0E9D-4E30-9525-26E681E4CD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BBC1D066-789F-46A0-BC4D-3E3F9AF8EC8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C1CA86D-91C3-4A8F-92E4-DD297B0E7E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2C39BB6B-4693-465D-8801-ECF8D8D4A93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22E2E75D-7715-4EE4-95AF-6EE8E4CD83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8FD4E81-C16F-4497-958C-D8ED8BF889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17EFDBA7-3FE9-4EF4-8E72-586E9617CD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D998084E-7E0C-4C89-9EBC-6922C572079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5708300-B667-4AEA-8D20-940A3314AE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5380920C-C91A-4AD0-A0D5-FC50EF1B89C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1781964-D44C-4DD4-8AB5-529A373181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D34D01F-C7D6-4A18-BD2B-B92C2F6BEF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9E2806D4-6AD1-4F38-9840-025B5F73CE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4C1331B3-D08F-470D-AEFC-32B08C8137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5D127653-87C2-4652-B0C7-79DF3A25C4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CD0477B-17B5-4E69-B2F5-3FB8A7C0C0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59B5073-5FB0-46D4-875F-48702709ADA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C5230617-4C3D-4A55-8B27-92E151D670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A0A0993-7CCF-4084-AF51-52EC5C679C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4F831640-ED93-4060-8730-451C4A8DD3F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a:extLst>
            <a:ext uri="{FF2B5EF4-FFF2-40B4-BE49-F238E27FC236}">
              <a16:creationId xmlns:a16="http://schemas.microsoft.com/office/drawing/2014/main" id="{DA221C2A-85DE-43EA-A07B-CE15CC4A53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a:extLst>
            <a:ext uri="{FF2B5EF4-FFF2-40B4-BE49-F238E27FC236}">
              <a16:creationId xmlns:a16="http://schemas.microsoft.com/office/drawing/2014/main" id="{5A011E3D-9CDB-41FE-AEC4-226128E147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a:extLst>
            <a:ext uri="{FF2B5EF4-FFF2-40B4-BE49-F238E27FC236}">
              <a16:creationId xmlns:a16="http://schemas.microsoft.com/office/drawing/2014/main" id="{128053A6-C267-46CF-80AA-F713C78D01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a:extLst>
            <a:ext uri="{FF2B5EF4-FFF2-40B4-BE49-F238E27FC236}">
              <a16:creationId xmlns:a16="http://schemas.microsoft.com/office/drawing/2014/main" id="{8399113F-5302-4737-B7E8-14993F85180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a:extLst>
            <a:ext uri="{FF2B5EF4-FFF2-40B4-BE49-F238E27FC236}">
              <a16:creationId xmlns:a16="http://schemas.microsoft.com/office/drawing/2014/main" id="{00648F93-AB37-4291-B29A-78F4E18453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a:extLst>
            <a:ext uri="{FF2B5EF4-FFF2-40B4-BE49-F238E27FC236}">
              <a16:creationId xmlns:a16="http://schemas.microsoft.com/office/drawing/2014/main" id="{B0252D55-30B5-402D-918C-6086708EA8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a:extLst>
            <a:ext uri="{FF2B5EF4-FFF2-40B4-BE49-F238E27FC236}">
              <a16:creationId xmlns:a16="http://schemas.microsoft.com/office/drawing/2014/main" id="{D5CF3A32-C5B5-4557-B8C2-5DC97F1F2E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a:extLst>
            <a:ext uri="{FF2B5EF4-FFF2-40B4-BE49-F238E27FC236}">
              <a16:creationId xmlns:a16="http://schemas.microsoft.com/office/drawing/2014/main" id="{4238F33C-B272-45A8-8045-DE7E8FAADEB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F9737C21-E63D-42F9-ACCE-743788C247A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87B6F76A-84B4-48DE-978E-665581E070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D901C622-A74A-4EAB-9D14-2A37EF446F4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3BADF9C2-AD0B-4325-8B19-7984CEBFC9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4AE538F5-046B-4218-9527-091A72D5C4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6FE65AFB-19CB-4BC0-A11D-FE96BE09489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0D104404-B025-4D3B-8DFA-AFA500F3CCF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89EA59B1-4E36-496C-BE7C-1EB070DF31E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a:extLst>
            <a:ext uri="{FF2B5EF4-FFF2-40B4-BE49-F238E27FC236}">
              <a16:creationId xmlns:a16="http://schemas.microsoft.com/office/drawing/2014/main" id="{4AA94729-0662-493A-B4D3-1A2992E287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a:extLst>
            <a:ext uri="{FF2B5EF4-FFF2-40B4-BE49-F238E27FC236}">
              <a16:creationId xmlns:a16="http://schemas.microsoft.com/office/drawing/2014/main" id="{75649CB6-BC13-4993-AB1B-9D7CF42C4E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a:extLst>
            <a:ext uri="{FF2B5EF4-FFF2-40B4-BE49-F238E27FC236}">
              <a16:creationId xmlns:a16="http://schemas.microsoft.com/office/drawing/2014/main" id="{56C260A8-3210-433C-9A53-63AD68C7B1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6" name="直線コネクタ 425">
          <a:extLst>
            <a:ext uri="{FF2B5EF4-FFF2-40B4-BE49-F238E27FC236}">
              <a16:creationId xmlns:a16="http://schemas.microsoft.com/office/drawing/2014/main" id="{620C664B-0DFB-4197-A615-97B45A81EF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7" name="テキスト ボックス 426">
          <a:extLst>
            <a:ext uri="{FF2B5EF4-FFF2-40B4-BE49-F238E27FC236}">
              <a16:creationId xmlns:a16="http://schemas.microsoft.com/office/drawing/2014/main" id="{91ABB694-41EE-408F-910C-C64813316D3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8" name="直線コネクタ 427">
          <a:extLst>
            <a:ext uri="{FF2B5EF4-FFF2-40B4-BE49-F238E27FC236}">
              <a16:creationId xmlns:a16="http://schemas.microsoft.com/office/drawing/2014/main" id="{682A3077-08BC-4DA2-9375-CA8BF209563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9" name="テキスト ボックス 428">
          <a:extLst>
            <a:ext uri="{FF2B5EF4-FFF2-40B4-BE49-F238E27FC236}">
              <a16:creationId xmlns:a16="http://schemas.microsoft.com/office/drawing/2014/main" id="{6D0CD47C-1B1E-4E51-904B-63C6E2C442E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0" name="直線コネクタ 429">
          <a:extLst>
            <a:ext uri="{FF2B5EF4-FFF2-40B4-BE49-F238E27FC236}">
              <a16:creationId xmlns:a16="http://schemas.microsoft.com/office/drawing/2014/main" id="{4CD4F1E9-0B82-4A64-B8DF-11A422C6FD7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1" name="テキスト ボックス 430">
          <a:extLst>
            <a:ext uri="{FF2B5EF4-FFF2-40B4-BE49-F238E27FC236}">
              <a16:creationId xmlns:a16="http://schemas.microsoft.com/office/drawing/2014/main" id="{CE84BDC0-A6B8-4784-AC47-5A6B613C2A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2" name="直線コネクタ 431">
          <a:extLst>
            <a:ext uri="{FF2B5EF4-FFF2-40B4-BE49-F238E27FC236}">
              <a16:creationId xmlns:a16="http://schemas.microsoft.com/office/drawing/2014/main" id="{B86CE14C-0865-4FEA-85B8-DA816B8367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3" name="テキスト ボックス 432">
          <a:extLst>
            <a:ext uri="{FF2B5EF4-FFF2-40B4-BE49-F238E27FC236}">
              <a16:creationId xmlns:a16="http://schemas.microsoft.com/office/drawing/2014/main" id="{2F1B3190-0643-4216-BECA-353B992718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4" name="直線コネクタ 433">
          <a:extLst>
            <a:ext uri="{FF2B5EF4-FFF2-40B4-BE49-F238E27FC236}">
              <a16:creationId xmlns:a16="http://schemas.microsoft.com/office/drawing/2014/main" id="{68AB4B01-9859-49C7-A054-D70373A94EC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5" name="テキスト ボックス 434">
          <a:extLst>
            <a:ext uri="{FF2B5EF4-FFF2-40B4-BE49-F238E27FC236}">
              <a16:creationId xmlns:a16="http://schemas.microsoft.com/office/drawing/2014/main" id="{AAC01FAB-3228-43A3-B0DD-9C23D1F57DC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0C7F6C9E-4B70-4F6D-A4D7-B99C7C501CD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7" name="テキスト ボックス 436">
          <a:extLst>
            <a:ext uri="{FF2B5EF4-FFF2-40B4-BE49-F238E27FC236}">
              <a16:creationId xmlns:a16="http://schemas.microsoft.com/office/drawing/2014/main" id="{3803B1CD-9310-40B3-9B0A-1A11FBCE02E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8869C39C-3CB7-4407-81C0-E80A341A32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9" name="直線コネクタ 438">
          <a:extLst>
            <a:ext uri="{FF2B5EF4-FFF2-40B4-BE49-F238E27FC236}">
              <a16:creationId xmlns:a16="http://schemas.microsoft.com/office/drawing/2014/main" id="{CFCD6FB6-5F87-48F7-8A71-85566465BF4C}"/>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038112EB-7D97-4DDD-8323-E31057000ADB}"/>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1" name="直線コネクタ 440">
          <a:extLst>
            <a:ext uri="{FF2B5EF4-FFF2-40B4-BE49-F238E27FC236}">
              <a16:creationId xmlns:a16="http://schemas.microsoft.com/office/drawing/2014/main" id="{272317E3-DDB8-4FF7-9F63-EA9AF5E1C2B5}"/>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956F9C80-C088-46E1-9240-687C96BF2DC7}"/>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3" name="直線コネクタ 442">
          <a:extLst>
            <a:ext uri="{FF2B5EF4-FFF2-40B4-BE49-F238E27FC236}">
              <a16:creationId xmlns:a16="http://schemas.microsoft.com/office/drawing/2014/main" id="{7D0F2A0F-6FF6-4A87-9B3A-1E4AE8E7E0CC}"/>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C0BC5427-7645-4EA9-B19D-5B9D5FCE6E3A}"/>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5" name="フローチャート: 判断 444">
          <a:extLst>
            <a:ext uri="{FF2B5EF4-FFF2-40B4-BE49-F238E27FC236}">
              <a16:creationId xmlns:a16="http://schemas.microsoft.com/office/drawing/2014/main" id="{8689DA7B-152C-4908-9DF8-F9FB72A85657}"/>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6" name="フローチャート: 判断 445">
          <a:extLst>
            <a:ext uri="{FF2B5EF4-FFF2-40B4-BE49-F238E27FC236}">
              <a16:creationId xmlns:a16="http://schemas.microsoft.com/office/drawing/2014/main" id="{FE561578-AEA8-43A5-838D-F0B7D0838F9F}"/>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7" name="フローチャート: 判断 446">
          <a:extLst>
            <a:ext uri="{FF2B5EF4-FFF2-40B4-BE49-F238E27FC236}">
              <a16:creationId xmlns:a16="http://schemas.microsoft.com/office/drawing/2014/main" id="{BA7FD123-8401-4FFC-B275-75ABA71C035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8" name="フローチャート: 判断 447">
          <a:extLst>
            <a:ext uri="{FF2B5EF4-FFF2-40B4-BE49-F238E27FC236}">
              <a16:creationId xmlns:a16="http://schemas.microsoft.com/office/drawing/2014/main" id="{DB440C1C-F2C7-41C2-9C11-590728016CD8}"/>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9" name="フローチャート: 判断 448">
          <a:extLst>
            <a:ext uri="{FF2B5EF4-FFF2-40B4-BE49-F238E27FC236}">
              <a16:creationId xmlns:a16="http://schemas.microsoft.com/office/drawing/2014/main" id="{0EB6E87E-A89C-48F4-AE0E-BF36BFAA79AB}"/>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53D5A7B-42A0-41E2-BCFD-07F9D78BB33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370B3545-ED55-4DA1-A46B-6744C7A621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9821231-D28B-4F08-84B7-140515307C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EDA57DB-A0BC-4823-805C-EF9EA6A5EA5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FF010E33-44BC-4279-B940-43E1AE07EB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55" name="楕円 454">
          <a:extLst>
            <a:ext uri="{FF2B5EF4-FFF2-40B4-BE49-F238E27FC236}">
              <a16:creationId xmlns:a16="http://schemas.microsoft.com/office/drawing/2014/main" id="{12733F67-1A41-4A17-A89D-15357ECD4D26}"/>
            </a:ext>
          </a:extLst>
        </xdr:cNvPr>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55897</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5DFAD483-493C-4903-A6D0-10165F3AA068}"/>
            </a:ext>
          </a:extLst>
        </xdr:cNvPr>
        <xdr:cNvSpPr txBox="1"/>
      </xdr:nvSpPr>
      <xdr:spPr>
        <a:xfrm>
          <a:off x="163576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57" name="楕円 456">
          <a:extLst>
            <a:ext uri="{FF2B5EF4-FFF2-40B4-BE49-F238E27FC236}">
              <a16:creationId xmlns:a16="http://schemas.microsoft.com/office/drawing/2014/main" id="{732F4C47-7C9C-48DB-B5D5-5D8C2123C78E}"/>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83820</xdr:rowOff>
    </xdr:to>
    <xdr:cxnSp macro="">
      <xdr:nvCxnSpPr>
        <xdr:cNvPr id="458" name="直線コネクタ 457">
          <a:extLst>
            <a:ext uri="{FF2B5EF4-FFF2-40B4-BE49-F238E27FC236}">
              <a16:creationId xmlns:a16="http://schemas.microsoft.com/office/drawing/2014/main" id="{B907237F-C3F7-4FAF-A71D-BB5F475FE939}"/>
            </a:ext>
          </a:extLst>
        </xdr:cNvPr>
        <xdr:cNvCxnSpPr/>
      </xdr:nvCxnSpPr>
      <xdr:spPr>
        <a:xfrm>
          <a:off x="15481300" y="10328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59" name="楕円 458">
          <a:extLst>
            <a:ext uri="{FF2B5EF4-FFF2-40B4-BE49-F238E27FC236}">
              <a16:creationId xmlns:a16="http://schemas.microsoft.com/office/drawing/2014/main" id="{5B226623-D5E2-4D02-913F-812AEF056C87}"/>
            </a:ext>
          </a:extLst>
        </xdr:cNvPr>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41910</xdr:rowOff>
    </xdr:to>
    <xdr:cxnSp macro="">
      <xdr:nvCxnSpPr>
        <xdr:cNvPr id="460" name="直線コネクタ 459">
          <a:extLst>
            <a:ext uri="{FF2B5EF4-FFF2-40B4-BE49-F238E27FC236}">
              <a16:creationId xmlns:a16="http://schemas.microsoft.com/office/drawing/2014/main" id="{6624F042-4FBE-4237-AA1A-16F147FD758F}"/>
            </a:ext>
          </a:extLst>
        </xdr:cNvPr>
        <xdr:cNvCxnSpPr/>
      </xdr:nvCxnSpPr>
      <xdr:spPr>
        <a:xfrm>
          <a:off x="14592300" y="103117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461" name="楕円 460">
          <a:extLst>
            <a:ext uri="{FF2B5EF4-FFF2-40B4-BE49-F238E27FC236}">
              <a16:creationId xmlns:a16="http://schemas.microsoft.com/office/drawing/2014/main" id="{88FBD8FC-4404-4663-B55B-CCEE61C563E8}"/>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24765</xdr:rowOff>
    </xdr:to>
    <xdr:cxnSp macro="">
      <xdr:nvCxnSpPr>
        <xdr:cNvPr id="462" name="直線コネクタ 461">
          <a:extLst>
            <a:ext uri="{FF2B5EF4-FFF2-40B4-BE49-F238E27FC236}">
              <a16:creationId xmlns:a16="http://schemas.microsoft.com/office/drawing/2014/main" id="{F8437EE9-BB1B-4B0D-A688-77FB40E9E44C}"/>
            </a:ext>
          </a:extLst>
        </xdr:cNvPr>
        <xdr:cNvCxnSpPr/>
      </xdr:nvCxnSpPr>
      <xdr:spPr>
        <a:xfrm>
          <a:off x="13703300" y="1027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78740</xdr:rowOff>
    </xdr:from>
    <xdr:to>
      <xdr:col>67</xdr:col>
      <xdr:colOff>101600</xdr:colOff>
      <xdr:row>60</xdr:row>
      <xdr:rowOff>8890</xdr:rowOff>
    </xdr:to>
    <xdr:sp macro="" textlink="">
      <xdr:nvSpPr>
        <xdr:cNvPr id="463" name="楕円 462">
          <a:extLst>
            <a:ext uri="{FF2B5EF4-FFF2-40B4-BE49-F238E27FC236}">
              <a16:creationId xmlns:a16="http://schemas.microsoft.com/office/drawing/2014/main" id="{3B99C008-D290-4DEF-B1CB-A88B40A823A0}"/>
            </a:ext>
          </a:extLst>
        </xdr:cNvPr>
        <xdr:cNvSpPr/>
      </xdr:nvSpPr>
      <xdr:spPr>
        <a:xfrm>
          <a:off x="12763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129540</xdr:rowOff>
    </xdr:from>
    <xdr:to>
      <xdr:col>71</xdr:col>
      <xdr:colOff>177800</xdr:colOff>
      <xdr:row>59</xdr:row>
      <xdr:rowOff>160020</xdr:rowOff>
    </xdr:to>
    <xdr:cxnSp macro="">
      <xdr:nvCxnSpPr>
        <xdr:cNvPr id="464" name="直線コネクタ 463">
          <a:extLst>
            <a:ext uri="{FF2B5EF4-FFF2-40B4-BE49-F238E27FC236}">
              <a16:creationId xmlns:a16="http://schemas.microsoft.com/office/drawing/2014/main" id="{3625F6BE-0498-48BB-A0D8-7508333E8E7D}"/>
            </a:ext>
          </a:extLst>
        </xdr:cNvPr>
        <xdr:cNvCxnSpPr/>
      </xdr:nvCxnSpPr>
      <xdr:spPr>
        <a:xfrm>
          <a:off x="12814300" y="102450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465" name="n_1aveValue【学校施設】&#10;有形固定資産減価償却率">
          <a:extLst>
            <a:ext uri="{FF2B5EF4-FFF2-40B4-BE49-F238E27FC236}">
              <a16:creationId xmlns:a16="http://schemas.microsoft.com/office/drawing/2014/main" id="{1305D3E6-A004-454E-B875-8F420CB1EB49}"/>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466" name="n_2aveValue【学校施設】&#10;有形固定資産減価償却率">
          <a:extLst>
            <a:ext uri="{FF2B5EF4-FFF2-40B4-BE49-F238E27FC236}">
              <a16:creationId xmlns:a16="http://schemas.microsoft.com/office/drawing/2014/main" id="{2C17AE39-2E4E-4143-8635-451BA0968ABB}"/>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467" name="n_3aveValue【学校施設】&#10;有形固定資産減価償却率">
          <a:extLst>
            <a:ext uri="{FF2B5EF4-FFF2-40B4-BE49-F238E27FC236}">
              <a16:creationId xmlns:a16="http://schemas.microsoft.com/office/drawing/2014/main" id="{5AFFEF30-CDED-4244-B878-372BA48FB19D}"/>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468" name="n_4aveValue【学校施設】&#10;有形固定資産減価償却率">
          <a:extLst>
            <a:ext uri="{FF2B5EF4-FFF2-40B4-BE49-F238E27FC236}">
              <a16:creationId xmlns:a16="http://schemas.microsoft.com/office/drawing/2014/main" id="{8F78EB31-FFEA-4FB5-9234-B08F5511467A}"/>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469" name="n_1mainValue【学校施設】&#10;有形固定資産減価償却率">
          <a:extLst>
            <a:ext uri="{FF2B5EF4-FFF2-40B4-BE49-F238E27FC236}">
              <a16:creationId xmlns:a16="http://schemas.microsoft.com/office/drawing/2014/main" id="{CF018F76-67E5-47A9-95A3-FF4301A4085E}"/>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470" name="n_2mainValue【学校施設】&#10;有形固定資産減価償却率">
          <a:extLst>
            <a:ext uri="{FF2B5EF4-FFF2-40B4-BE49-F238E27FC236}">
              <a16:creationId xmlns:a16="http://schemas.microsoft.com/office/drawing/2014/main" id="{1DFB8EF5-815B-4A99-8334-12362DB08C3E}"/>
            </a:ext>
          </a:extLst>
        </xdr:cNvPr>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471" name="n_3mainValue【学校施設】&#10;有形固定資産減価償却率">
          <a:extLst>
            <a:ext uri="{FF2B5EF4-FFF2-40B4-BE49-F238E27FC236}">
              <a16:creationId xmlns:a16="http://schemas.microsoft.com/office/drawing/2014/main" id="{FE302B9A-E358-4776-994D-BE5EDA3E2A73}"/>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25417</xdr:rowOff>
    </xdr:from>
    <xdr:ext cx="405111" cy="259045"/>
    <xdr:sp macro="" textlink="">
      <xdr:nvSpPr>
        <xdr:cNvPr id="472" name="n_4mainValue【学校施設】&#10;有形固定資産減価償却率">
          <a:extLst>
            <a:ext uri="{FF2B5EF4-FFF2-40B4-BE49-F238E27FC236}">
              <a16:creationId xmlns:a16="http://schemas.microsoft.com/office/drawing/2014/main" id="{6FC242A7-B509-43EC-8D3E-2F80605950A1}"/>
            </a:ext>
          </a:extLst>
        </xdr:cNvPr>
        <xdr:cNvSpPr txBox="1"/>
      </xdr:nvSpPr>
      <xdr:spPr>
        <a:xfrm>
          <a:off x="12611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8EF2DFCB-6DC8-4064-8025-14A2AC32CA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1807663D-EA5C-47F0-A0AB-EFCF992719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2F18DD89-3CDA-4D01-A29E-E760CC633D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C7B1D680-5187-4E80-B064-56689F9932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23A96EBB-65F1-4C56-8B3E-E6E9EC3BFF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36F66CEF-5A97-4205-88CB-7FAE5DA9BD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B41BC574-138B-4DD0-AA5F-FCCB29D9B1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53AFC91F-DA8E-45D4-A9E5-A4B8A7DB42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27C7762C-58D9-4EBD-AC42-75ADBD9C768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B519D175-A45F-4105-9A8E-D5C672FD3DD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a:extLst>
            <a:ext uri="{FF2B5EF4-FFF2-40B4-BE49-F238E27FC236}">
              <a16:creationId xmlns:a16="http://schemas.microsoft.com/office/drawing/2014/main" id="{8ACE8C26-1282-423F-8459-870E1666D5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id="{8AD2BF7E-9D1F-4A5F-A125-F4549B4C86E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id="{7F40260D-3D0D-467C-9540-CCBAC3F84D9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id="{E9940B81-593D-49F6-B9A1-A20A1B97713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id="{9B81FA32-54CD-4F51-B7D2-297F55A5C29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id="{199C7FB0-B2E0-4EDC-A39F-0B9D579D9A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id="{0BD867E3-D4AE-4F23-8A75-159F5A45F3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id="{6A1DB2AE-A498-4B58-8F6C-82594E2DFCA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id="{EACAC79C-31A5-488B-8BBE-7B63F17BB0B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id="{E435EE4B-6B57-4001-BAEE-6976E460DF1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id="{869E40E2-F0CC-4FB1-9142-83ED28724B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id="{F7C23BEF-5BFB-4AED-B1C2-A8BE184503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id="{F7215557-1D48-45BB-941B-A5D5FFED10B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a:extLst>
            <a:ext uri="{FF2B5EF4-FFF2-40B4-BE49-F238E27FC236}">
              <a16:creationId xmlns:a16="http://schemas.microsoft.com/office/drawing/2014/main" id="{C278BFE1-0743-459B-BE5E-D0907F9CD28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7" name="直線コネクタ 496">
          <a:extLst>
            <a:ext uri="{FF2B5EF4-FFF2-40B4-BE49-F238E27FC236}">
              <a16:creationId xmlns:a16="http://schemas.microsoft.com/office/drawing/2014/main" id="{6D904CF4-3A4D-4558-B685-361B6EFD080E}"/>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8" name="【学校施設】&#10;一人当たり面積最小値テキスト">
          <a:extLst>
            <a:ext uri="{FF2B5EF4-FFF2-40B4-BE49-F238E27FC236}">
              <a16:creationId xmlns:a16="http://schemas.microsoft.com/office/drawing/2014/main" id="{C5EF425D-19D3-4A82-937E-FCF8100F4FF2}"/>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9" name="直線コネクタ 498">
          <a:extLst>
            <a:ext uri="{FF2B5EF4-FFF2-40B4-BE49-F238E27FC236}">
              <a16:creationId xmlns:a16="http://schemas.microsoft.com/office/drawing/2014/main" id="{30AF3AC8-B56F-46F4-BAA5-FA322A1EA858}"/>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500" name="【学校施設】&#10;一人当たり面積最大値テキスト">
          <a:extLst>
            <a:ext uri="{FF2B5EF4-FFF2-40B4-BE49-F238E27FC236}">
              <a16:creationId xmlns:a16="http://schemas.microsoft.com/office/drawing/2014/main" id="{7DEFC1BD-C4FB-4B51-86B0-BB9BEB8245F8}"/>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01" name="直線コネクタ 500">
          <a:extLst>
            <a:ext uri="{FF2B5EF4-FFF2-40B4-BE49-F238E27FC236}">
              <a16:creationId xmlns:a16="http://schemas.microsoft.com/office/drawing/2014/main" id="{3E33D954-F0F6-46A2-B04E-4549BA6D7698}"/>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502" name="【学校施設】&#10;一人当たり面積平均値テキスト">
          <a:extLst>
            <a:ext uri="{FF2B5EF4-FFF2-40B4-BE49-F238E27FC236}">
              <a16:creationId xmlns:a16="http://schemas.microsoft.com/office/drawing/2014/main" id="{58164862-A8AE-434C-885E-DD3F38F46F9D}"/>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3" name="フローチャート: 判断 502">
          <a:extLst>
            <a:ext uri="{FF2B5EF4-FFF2-40B4-BE49-F238E27FC236}">
              <a16:creationId xmlns:a16="http://schemas.microsoft.com/office/drawing/2014/main" id="{F8247E00-C747-4546-95A0-4AB4F5366003}"/>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4" name="フローチャート: 判断 503">
          <a:extLst>
            <a:ext uri="{FF2B5EF4-FFF2-40B4-BE49-F238E27FC236}">
              <a16:creationId xmlns:a16="http://schemas.microsoft.com/office/drawing/2014/main" id="{18048734-E263-4058-A708-60BC6EC217E3}"/>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5" name="フローチャート: 判断 504">
          <a:extLst>
            <a:ext uri="{FF2B5EF4-FFF2-40B4-BE49-F238E27FC236}">
              <a16:creationId xmlns:a16="http://schemas.microsoft.com/office/drawing/2014/main" id="{124929D8-8EE4-4533-A2AC-027C673552BB}"/>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6" name="フローチャート: 判断 505">
          <a:extLst>
            <a:ext uri="{FF2B5EF4-FFF2-40B4-BE49-F238E27FC236}">
              <a16:creationId xmlns:a16="http://schemas.microsoft.com/office/drawing/2014/main" id="{3B56FB15-2B1B-4112-8B79-902810F2B2B6}"/>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7" name="フローチャート: 判断 506">
          <a:extLst>
            <a:ext uri="{FF2B5EF4-FFF2-40B4-BE49-F238E27FC236}">
              <a16:creationId xmlns:a16="http://schemas.microsoft.com/office/drawing/2014/main" id="{FCD01BE1-8978-4F56-9B10-DB9836ADCDAE}"/>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F5961E38-C427-4C84-8F13-926EBF89F9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B39D90D-163A-44D1-B9A8-2AAA0369085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D15FA510-C3D5-42AC-9529-A0104E1676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8A42A8C4-EEA0-4265-AE25-71F3931B92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9FDA01B3-965C-4F82-BB29-13AA923D22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73025</xdr:rowOff>
    </xdr:from>
    <xdr:to>
      <xdr:col>116</xdr:col>
      <xdr:colOff>114300</xdr:colOff>
      <xdr:row>63</xdr:row>
      <xdr:rowOff>3175</xdr:rowOff>
    </xdr:to>
    <xdr:sp macro="" textlink="">
      <xdr:nvSpPr>
        <xdr:cNvPr id="513" name="楕円 512">
          <a:extLst>
            <a:ext uri="{FF2B5EF4-FFF2-40B4-BE49-F238E27FC236}">
              <a16:creationId xmlns:a16="http://schemas.microsoft.com/office/drawing/2014/main" id="{5F4771A0-44BA-436F-8971-54489695ED2A}"/>
            </a:ext>
          </a:extLst>
        </xdr:cNvPr>
        <xdr:cNvSpPr/>
      </xdr:nvSpPr>
      <xdr:spPr>
        <a:xfrm>
          <a:off x="22110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51452</xdr:rowOff>
    </xdr:from>
    <xdr:ext cx="469744" cy="259045"/>
    <xdr:sp macro="" textlink="">
      <xdr:nvSpPr>
        <xdr:cNvPr id="514" name="【学校施設】&#10;一人当たり面積該当値テキスト">
          <a:extLst>
            <a:ext uri="{FF2B5EF4-FFF2-40B4-BE49-F238E27FC236}">
              <a16:creationId xmlns:a16="http://schemas.microsoft.com/office/drawing/2014/main" id="{DEFBEC89-999E-4AC6-BA07-3236A436A14A}"/>
            </a:ext>
          </a:extLst>
        </xdr:cNvPr>
        <xdr:cNvSpPr txBox="1"/>
      </xdr:nvSpPr>
      <xdr:spPr>
        <a:xfrm>
          <a:off x="22199600"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76835</xdr:rowOff>
    </xdr:from>
    <xdr:to>
      <xdr:col>112</xdr:col>
      <xdr:colOff>38100</xdr:colOff>
      <xdr:row>63</xdr:row>
      <xdr:rowOff>6985</xdr:rowOff>
    </xdr:to>
    <xdr:sp macro="" textlink="">
      <xdr:nvSpPr>
        <xdr:cNvPr id="515" name="楕円 514">
          <a:extLst>
            <a:ext uri="{FF2B5EF4-FFF2-40B4-BE49-F238E27FC236}">
              <a16:creationId xmlns:a16="http://schemas.microsoft.com/office/drawing/2014/main" id="{8A631483-864F-4665-8565-5AA77A120FB5}"/>
            </a:ext>
          </a:extLst>
        </xdr:cNvPr>
        <xdr:cNvSpPr/>
      </xdr:nvSpPr>
      <xdr:spPr>
        <a:xfrm>
          <a:off x="21272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123825</xdr:rowOff>
    </xdr:from>
    <xdr:to>
      <xdr:col>116</xdr:col>
      <xdr:colOff>63500</xdr:colOff>
      <xdr:row>62</xdr:row>
      <xdr:rowOff>127635</xdr:rowOff>
    </xdr:to>
    <xdr:cxnSp macro="">
      <xdr:nvCxnSpPr>
        <xdr:cNvPr id="516" name="直線コネクタ 515">
          <a:extLst>
            <a:ext uri="{FF2B5EF4-FFF2-40B4-BE49-F238E27FC236}">
              <a16:creationId xmlns:a16="http://schemas.microsoft.com/office/drawing/2014/main" id="{2CF89EC5-5871-4E80-BD2F-76E73EAEEAF4}"/>
            </a:ext>
          </a:extLst>
        </xdr:cNvPr>
        <xdr:cNvCxnSpPr/>
      </xdr:nvCxnSpPr>
      <xdr:spPr>
        <a:xfrm flipV="1">
          <a:off x="21323300" y="107537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84074</xdr:rowOff>
    </xdr:from>
    <xdr:to>
      <xdr:col>107</xdr:col>
      <xdr:colOff>101600</xdr:colOff>
      <xdr:row>63</xdr:row>
      <xdr:rowOff>14224</xdr:rowOff>
    </xdr:to>
    <xdr:sp macro="" textlink="">
      <xdr:nvSpPr>
        <xdr:cNvPr id="517" name="楕円 516">
          <a:extLst>
            <a:ext uri="{FF2B5EF4-FFF2-40B4-BE49-F238E27FC236}">
              <a16:creationId xmlns:a16="http://schemas.microsoft.com/office/drawing/2014/main" id="{68994824-14B4-4972-8688-BEF89CF94835}"/>
            </a:ext>
          </a:extLst>
        </xdr:cNvPr>
        <xdr:cNvSpPr/>
      </xdr:nvSpPr>
      <xdr:spPr>
        <a:xfrm>
          <a:off x="20383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127635</xdr:rowOff>
    </xdr:from>
    <xdr:to>
      <xdr:col>111</xdr:col>
      <xdr:colOff>177800</xdr:colOff>
      <xdr:row>62</xdr:row>
      <xdr:rowOff>134874</xdr:rowOff>
    </xdr:to>
    <xdr:cxnSp macro="">
      <xdr:nvCxnSpPr>
        <xdr:cNvPr id="518" name="直線コネクタ 517">
          <a:extLst>
            <a:ext uri="{FF2B5EF4-FFF2-40B4-BE49-F238E27FC236}">
              <a16:creationId xmlns:a16="http://schemas.microsoft.com/office/drawing/2014/main" id="{159E5506-1449-4B70-B25F-7CC2851B2D1C}"/>
            </a:ext>
          </a:extLst>
        </xdr:cNvPr>
        <xdr:cNvCxnSpPr/>
      </xdr:nvCxnSpPr>
      <xdr:spPr>
        <a:xfrm flipV="1">
          <a:off x="20434300" y="1075753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519" name="楕円 518">
          <a:extLst>
            <a:ext uri="{FF2B5EF4-FFF2-40B4-BE49-F238E27FC236}">
              <a16:creationId xmlns:a16="http://schemas.microsoft.com/office/drawing/2014/main" id="{A3924400-292C-4E2A-B5A3-5D9F152B3D66}"/>
            </a:ext>
          </a:extLst>
        </xdr:cNvPr>
        <xdr:cNvSpPr/>
      </xdr:nvSpPr>
      <xdr:spPr>
        <a:xfrm>
          <a:off x="19494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134874</xdr:rowOff>
    </xdr:from>
    <xdr:to>
      <xdr:col>107</xdr:col>
      <xdr:colOff>50800</xdr:colOff>
      <xdr:row>62</xdr:row>
      <xdr:rowOff>144780</xdr:rowOff>
    </xdr:to>
    <xdr:cxnSp macro="">
      <xdr:nvCxnSpPr>
        <xdr:cNvPr id="520" name="直線コネクタ 519">
          <a:extLst>
            <a:ext uri="{FF2B5EF4-FFF2-40B4-BE49-F238E27FC236}">
              <a16:creationId xmlns:a16="http://schemas.microsoft.com/office/drawing/2014/main" id="{C3C7C9D6-10F7-4585-B900-512694F67820}"/>
            </a:ext>
          </a:extLst>
        </xdr:cNvPr>
        <xdr:cNvCxnSpPr/>
      </xdr:nvCxnSpPr>
      <xdr:spPr>
        <a:xfrm flipV="1">
          <a:off x="19545300" y="107647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521" name="楕円 520">
          <a:extLst>
            <a:ext uri="{FF2B5EF4-FFF2-40B4-BE49-F238E27FC236}">
              <a16:creationId xmlns:a16="http://schemas.microsoft.com/office/drawing/2014/main" id="{3B0CAC8B-33E9-48E5-9F9A-29497B19CFAE}"/>
            </a:ext>
          </a:extLst>
        </xdr:cNvPr>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144780</xdr:rowOff>
    </xdr:to>
    <xdr:cxnSp macro="">
      <xdr:nvCxnSpPr>
        <xdr:cNvPr id="522" name="直線コネクタ 521">
          <a:extLst>
            <a:ext uri="{FF2B5EF4-FFF2-40B4-BE49-F238E27FC236}">
              <a16:creationId xmlns:a16="http://schemas.microsoft.com/office/drawing/2014/main" id="{97A431BF-234A-4E1F-9548-E1888A1A56BC}"/>
            </a:ext>
          </a:extLst>
        </xdr:cNvPr>
        <xdr:cNvCxnSpPr/>
      </xdr:nvCxnSpPr>
      <xdr:spPr>
        <a:xfrm>
          <a:off x="18656300" y="10774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23" name="n_1aveValue【学校施設】&#10;一人当たり面積">
          <a:extLst>
            <a:ext uri="{FF2B5EF4-FFF2-40B4-BE49-F238E27FC236}">
              <a16:creationId xmlns:a16="http://schemas.microsoft.com/office/drawing/2014/main" id="{2196578E-1AA0-452B-992E-8015C75D2C75}"/>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24" name="n_2aveValue【学校施設】&#10;一人当たり面積">
          <a:extLst>
            <a:ext uri="{FF2B5EF4-FFF2-40B4-BE49-F238E27FC236}">
              <a16:creationId xmlns:a16="http://schemas.microsoft.com/office/drawing/2014/main" id="{ACE4FE14-8B42-442B-867A-C9D09B30DC41}"/>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5" name="n_3aveValue【学校施設】&#10;一人当たり面積">
          <a:extLst>
            <a:ext uri="{FF2B5EF4-FFF2-40B4-BE49-F238E27FC236}">
              <a16:creationId xmlns:a16="http://schemas.microsoft.com/office/drawing/2014/main" id="{C7916D5B-A143-439F-BDE4-09E36D30B71B}"/>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526" name="n_4aveValue【学校施設】&#10;一人当たり面積">
          <a:extLst>
            <a:ext uri="{FF2B5EF4-FFF2-40B4-BE49-F238E27FC236}">
              <a16:creationId xmlns:a16="http://schemas.microsoft.com/office/drawing/2014/main" id="{6DBAA896-D94A-4636-B0F1-A447D3DE2D60}"/>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169562</xdr:rowOff>
    </xdr:from>
    <xdr:ext cx="469744" cy="259045"/>
    <xdr:sp macro="" textlink="">
      <xdr:nvSpPr>
        <xdr:cNvPr id="527" name="n_1mainValue【学校施設】&#10;一人当たり面積">
          <a:extLst>
            <a:ext uri="{FF2B5EF4-FFF2-40B4-BE49-F238E27FC236}">
              <a16:creationId xmlns:a16="http://schemas.microsoft.com/office/drawing/2014/main" id="{583E800B-507D-4BEA-A498-6DFF680F0DE7}"/>
            </a:ext>
          </a:extLst>
        </xdr:cNvPr>
        <xdr:cNvSpPr txBox="1"/>
      </xdr:nvSpPr>
      <xdr:spPr>
        <a:xfrm>
          <a:off x="210757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5351</xdr:rowOff>
    </xdr:from>
    <xdr:ext cx="469744" cy="259045"/>
    <xdr:sp macro="" textlink="">
      <xdr:nvSpPr>
        <xdr:cNvPr id="528" name="n_2mainValue【学校施設】&#10;一人当たり面積">
          <a:extLst>
            <a:ext uri="{FF2B5EF4-FFF2-40B4-BE49-F238E27FC236}">
              <a16:creationId xmlns:a16="http://schemas.microsoft.com/office/drawing/2014/main" id="{95597A12-8FA9-4C19-9266-124926307F45}"/>
            </a:ext>
          </a:extLst>
        </xdr:cNvPr>
        <xdr:cNvSpPr txBox="1"/>
      </xdr:nvSpPr>
      <xdr:spPr>
        <a:xfrm>
          <a:off x="201994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15257</xdr:rowOff>
    </xdr:from>
    <xdr:ext cx="469744" cy="259045"/>
    <xdr:sp macro="" textlink="">
      <xdr:nvSpPr>
        <xdr:cNvPr id="529" name="n_3mainValue【学校施設】&#10;一人当たり面積">
          <a:extLst>
            <a:ext uri="{FF2B5EF4-FFF2-40B4-BE49-F238E27FC236}">
              <a16:creationId xmlns:a16="http://schemas.microsoft.com/office/drawing/2014/main" id="{A6E32797-BE48-41CF-BDC3-50F451A4ED53}"/>
            </a:ext>
          </a:extLst>
        </xdr:cNvPr>
        <xdr:cNvSpPr txBox="1"/>
      </xdr:nvSpPr>
      <xdr:spPr>
        <a:xfrm>
          <a:off x="19310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530" name="n_4mainValue【学校施設】&#10;一人当たり面積">
          <a:extLst>
            <a:ext uri="{FF2B5EF4-FFF2-40B4-BE49-F238E27FC236}">
              <a16:creationId xmlns:a16="http://schemas.microsoft.com/office/drawing/2014/main" id="{B6102583-AF9A-4257-B03F-51553CB00A01}"/>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id="{68B6D0AB-A2B7-4785-BE3E-2AA11D84EDF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id="{27FA987B-1478-45EC-8B9E-89DD6C0517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id="{BA8EBE40-11B1-4910-9DEF-2AC6D2CDD8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id="{0E212EF0-BCE9-4640-A386-D4B636D184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id="{861C1F57-A1AB-4012-8191-78B173DDB2E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id="{00769BD5-15D7-441E-882D-A61D93805B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id="{9FBA8587-6059-4717-ACB4-9522CCE061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id="{5CC7B2FE-5E6D-4B69-8B09-A9911CFF397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5A7AE9DE-8A6A-4305-B290-5FB7D576DB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01C4687C-6102-4287-BB26-047934E3DB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7E292CC4-0634-486F-8771-E4FEAC6A49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31D0FCF7-93B0-40A7-BA70-C64FA8AD12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80FA4763-1F9A-4E5E-93D8-DE56274CCD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E998B7D3-3FC8-43F7-88FB-7849F020890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F7BA66E9-5824-4CE0-AE1A-19CD1E7B138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2D9BDC6D-D2FF-48E8-988E-67D88207059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a:extLst>
            <a:ext uri="{FF2B5EF4-FFF2-40B4-BE49-F238E27FC236}">
              <a16:creationId xmlns:a16="http://schemas.microsoft.com/office/drawing/2014/main" id="{3C89006D-C534-4F45-94D4-B8A85D91D4A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a:extLst>
            <a:ext uri="{FF2B5EF4-FFF2-40B4-BE49-F238E27FC236}">
              <a16:creationId xmlns:a16="http://schemas.microsoft.com/office/drawing/2014/main" id="{6F88E084-8E9F-444D-9AF3-8485A192D88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a:extLst>
            <a:ext uri="{FF2B5EF4-FFF2-40B4-BE49-F238E27FC236}">
              <a16:creationId xmlns:a16="http://schemas.microsoft.com/office/drawing/2014/main" id="{E9F76A34-0193-41EB-AC07-82C04C1621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a:extLst>
            <a:ext uri="{FF2B5EF4-FFF2-40B4-BE49-F238E27FC236}">
              <a16:creationId xmlns:a16="http://schemas.microsoft.com/office/drawing/2014/main" id="{91B4E145-1C73-45B3-B543-C611D3036D3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a:extLst>
            <a:ext uri="{FF2B5EF4-FFF2-40B4-BE49-F238E27FC236}">
              <a16:creationId xmlns:a16="http://schemas.microsoft.com/office/drawing/2014/main" id="{6ACA40F0-0286-4A8E-8C01-146EE1B992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a:extLst>
            <a:ext uri="{FF2B5EF4-FFF2-40B4-BE49-F238E27FC236}">
              <a16:creationId xmlns:a16="http://schemas.microsoft.com/office/drawing/2014/main" id="{583E63C6-AEBA-4754-B4DF-B980E238166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a:extLst>
            <a:ext uri="{FF2B5EF4-FFF2-40B4-BE49-F238E27FC236}">
              <a16:creationId xmlns:a16="http://schemas.microsoft.com/office/drawing/2014/main" id="{929A00A9-C640-4CE4-BCC8-2AEF7A8BEB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a:extLst>
            <a:ext uri="{FF2B5EF4-FFF2-40B4-BE49-F238E27FC236}">
              <a16:creationId xmlns:a16="http://schemas.microsoft.com/office/drawing/2014/main" id="{3730C630-7B6D-4233-B147-B65011E58E29}"/>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DF69AEAA-342E-4BD9-9951-34E0B67C37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941A528A-F18C-488D-91F5-DBE724F45F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9EE17612-3FAA-4E10-8A9A-2449D0FFE6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0C65003B-5AFE-43C7-A222-E43558F208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96469C72-6A37-482A-A776-F306087BD3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4E4FF9BD-A760-40BC-A573-2C5E23430D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664F6955-44E4-4077-9E3B-540C336C24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CAA90DF9-FCFE-4A45-9724-DAF476C117C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0A8D384D-DCB9-484B-9AC3-BF186D5FC51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2843FB32-8F80-4D91-9163-9E936E8BEDE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DEF42398-37C5-4127-9842-19BF45055B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本町においては、これまで公共施設整備を抑えてきたこともあり、全体的に住民一人当たりの施設保有量は少なく、有形固定資産減価償却率（資産の老朽化率）も若干ながら低い傾向にある。公営住宅については、町内人口が増加傾向にあった昭和</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年から平成</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年の間に整備されたものが多く、人口一人当たりの面積は類似団体より多くなっている。一方、有形固定資産減価償却率は類似団体よりも高くなっている。経年で見ると、同指標は令和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年度比で</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％増加しており、施設の老朽化が年々進んできている事が言える。特に老朽化が進んでいる物件について</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改修工事</a:t>
          </a:r>
          <a:r>
            <a:rPr kumimoji="1" lang="ja-JP" altLang="en-US" sz="1100">
              <a:solidFill>
                <a:sysClr val="windowText" lastClr="000000"/>
              </a:solidFill>
              <a:effectLst/>
              <a:latin typeface="+mn-lt"/>
              <a:ea typeface="+mn-ea"/>
              <a:cs typeface="+mn-cs"/>
            </a:rPr>
            <a:t>や解体工事を</a:t>
          </a:r>
          <a:r>
            <a:rPr kumimoji="1" lang="ja-JP" altLang="ja-JP" sz="1100">
              <a:solidFill>
                <a:sysClr val="windowText" lastClr="000000"/>
              </a:solidFill>
              <a:effectLst/>
              <a:latin typeface="+mn-lt"/>
              <a:ea typeface="+mn-ea"/>
              <a:cs typeface="+mn-cs"/>
            </a:rPr>
            <a:t>実施しており、引き続き、施設の長寿命化を図る事としている。　道路については、住民一人当たり延長、有形固定資産減価償却率共に、類似団体よりも高くなっている。道路の有形固定資産（償却資産）額は、本町全体の有形固定資産（償却資産）額の約</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を占めており、保有資産全体の有形固定資産減価償却率への影響が大きいため、今後は、道路改良から舗装部復旧へのシフトを進めつつ、個別施設計画に基づき、公共施設適正管理推進事業債を活用しながら、施設の長寿命化・最適化を図る事としている。橋りょうについて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年度に錦大橋大規模修繕事業が竣工し、新たに資産計上された事により、一旦は比率が減少したものの、平成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年度から錦大橋の減価償却が始まったため、有形固定資産減価償却率は増加に転じた。今後、錦大橋だけで毎年度約</a:t>
          </a:r>
          <a:r>
            <a:rPr kumimoji="1" lang="en-US" altLang="ja-JP" sz="1100">
              <a:solidFill>
                <a:sysClr val="windowText" lastClr="000000"/>
              </a:solidFill>
              <a:effectLst/>
              <a:latin typeface="+mn-lt"/>
              <a:ea typeface="+mn-ea"/>
              <a:cs typeface="+mn-cs"/>
            </a:rPr>
            <a:t>30,000</a:t>
          </a:r>
          <a:r>
            <a:rPr kumimoji="1" lang="ja-JP" altLang="ja-JP" sz="1100">
              <a:solidFill>
                <a:sysClr val="windowText" lastClr="000000"/>
              </a:solidFill>
              <a:effectLst/>
              <a:latin typeface="+mn-lt"/>
              <a:ea typeface="+mn-ea"/>
              <a:cs typeface="+mn-cs"/>
            </a:rPr>
            <a:t>千円ずつ減価償却が進むため、計画的に長寿命化を実施しなければ、有形固定資産減価償却率は年々上昇していくと見込まれる。道路同様、全体に対するシェアが高いため、計画的な維持補修及び長寿命化対策が必要であ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BBFB8B-30EA-44B9-829C-8E4AFE903A4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854C39-E7F4-449E-B323-F5CE5AA23F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2FF38C-6CED-4F79-922F-3AE9AD61D8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9521D8-DDB2-4E88-B8C4-87323E0443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757173-A452-427B-A3BA-D33ABDC1FE6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0B20D2-157A-46C7-889C-6EAA2E2237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1AB74D-EE81-4CA2-86B8-BF470B07A2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4C907D-BB91-47FD-A17D-FB5309DEDF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9FA2D4-0616-4DFD-8872-76788769DD3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C8870F-AB61-4DE8-959A-9F2CB11FDCC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99778D-E5B0-45AB-A7CB-663AD745211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92FD99D-2D46-4072-8F83-FF8EAC1740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8312A5B-EE00-4E6C-BA38-8DD88E84E35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FC8D31-1257-4132-8779-2016F08D1C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483F69-845D-4233-8EF9-9BA4FF292B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2BCD66-E892-4F9F-BA95-B0C629BBE7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2F48BF-0E45-474B-8A8C-6BED35DA0A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DB09884-B225-4B6F-BD85-E377568AD3B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37A516-53DA-4F91-8015-D98696D0DC7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913C75-28BA-4741-ADA8-71A83F0742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7A4BD9-7779-45D9-90A4-B3F4A112A5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4B10DE-2FBA-441E-8741-3F7FBE8226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39259B4-A2EB-4616-89AD-C926C1EB35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C0C5D9-BBEB-4ACD-9376-4B3B0750E9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EFB479-6179-49D0-9F91-17B29A2831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1422F3-62CA-4988-9007-81EEF3A741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C6246B-B96D-4D60-B076-1C1C5C403D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DCAF257-C682-4248-8E7D-952D2B936D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5F4948D-C5C6-439E-9DEA-5C55B4F27A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9FC79E-61B0-40F1-BB06-F2C82E9A326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2B6E0D-CC65-48AD-B318-7BCF09B7C43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AC6B0E-8A3E-4814-903B-A762DD99FA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253F6F-AA43-448D-AD59-F789CED84F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1689A9-14CF-4C30-A113-B93AA9592A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6AB09D-B0BA-46B4-9238-CBEED5068F4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4DB8B21-86D1-45C6-BF2F-D35EE8ED65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E67477-698E-4E3C-AE23-51FEDFABAD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ED8030-74D5-4BF7-A76A-817C73B1FE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3A93C9-D1E6-4CB5-B95A-5B3C8CF5E9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88282C-A3DD-46FF-A25A-CFB9407A503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FE08ED7-1A71-41A6-9892-D8B25982188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49B783-0D01-430F-8B02-B9EBE0EF11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18477EE-56B4-469C-B7DF-ACF59C6F845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A1DDE18-3CD9-4799-B5CE-A3CA993266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CF1E93C-BBD4-4B64-98FD-EF9A50BA7A6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2FA0063-D637-4712-8D79-D766E4D4EF2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7A4B4E-4FCF-412D-81B4-AE735C74EB6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24C932-9CF3-4475-82D0-31A69E051E9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DFB390-B69C-429C-AC59-5A55ACA7F6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330BB54-D0DF-4662-A766-BAFE6F6CC34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2DE1DE7-1707-4DF2-9768-0C707ED3015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E7F98F-CFEF-4277-85D1-35AF3583727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6D0C6B-BEB8-4F89-A809-1D29ADFDF98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1174A4-87B7-4352-A054-A8BBC75C434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9C9D190-DAEC-47E1-B18B-00C7E9DCA5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0533145-2611-4ADB-BF87-38EC622302F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6AE31B17-5B12-4B69-9425-4BF8448FDD6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9FAD9B62-37DD-4714-B2A1-845819D3A463}"/>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49A24DDB-DB7A-4A96-B304-31138FF8C16D}"/>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BABA1F41-6A51-4B3B-B2BC-E40344905DEA}"/>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73DDA322-E035-44EF-A0B6-BCAE492DE24B}"/>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69B6D0CB-71F0-42D5-B9E1-7CD323EF31AF}"/>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1C008132-A50C-4F41-A112-2D8E35DD1AC7}"/>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D5CA5B24-54EA-423F-BB92-F6651C099F5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C829D98-2DF4-404B-AC8E-54695E9C75A4}"/>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7749C657-B536-4327-BF76-00432AFDC82C}"/>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2D2056D-7134-493D-8411-1B7FB2ADC5F5}"/>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59FC60-EEA1-4527-BB37-27EB0DF6A4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5C9BA3-E9D4-4B5C-BAD1-0C565BB65F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9C7F852-3594-4F48-B43F-9AFFABF3022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E1A333-CE15-4940-949C-69B3B7E264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D95C71F-45DC-4FFC-B18A-01F05F65F2B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17235</xdr:rowOff>
    </xdr:from>
    <xdr:to>
      <xdr:col>24</xdr:col>
      <xdr:colOff>114300</xdr:colOff>
      <xdr:row>42</xdr:row>
      <xdr:rowOff>118835</xdr:rowOff>
    </xdr:to>
    <xdr:sp macro="" textlink="">
      <xdr:nvSpPr>
        <xdr:cNvPr id="74" name="楕円 73">
          <a:extLst>
            <a:ext uri="{FF2B5EF4-FFF2-40B4-BE49-F238E27FC236}">
              <a16:creationId xmlns:a16="http://schemas.microsoft.com/office/drawing/2014/main" id="{C424CCBC-C8E2-4E71-BF06-BE753BFDD00A}"/>
            </a:ext>
          </a:extLst>
        </xdr:cNvPr>
        <xdr:cNvSpPr/>
      </xdr:nvSpPr>
      <xdr:spPr>
        <a:xfrm>
          <a:off x="4584700" y="72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103612</xdr:rowOff>
    </xdr:from>
    <xdr:ext cx="405111" cy="259045"/>
    <xdr:sp macro="" textlink="">
      <xdr:nvSpPr>
        <xdr:cNvPr id="75" name="【図書館】&#10;有形固定資産減価償却率該当値テキスト">
          <a:extLst>
            <a:ext uri="{FF2B5EF4-FFF2-40B4-BE49-F238E27FC236}">
              <a16:creationId xmlns:a16="http://schemas.microsoft.com/office/drawing/2014/main" id="{436F72F1-BBA6-41B3-BB01-5EDA4A0ED441}"/>
            </a:ext>
          </a:extLst>
        </xdr:cNvPr>
        <xdr:cNvSpPr txBox="1"/>
      </xdr:nvSpPr>
      <xdr:spPr>
        <a:xfrm>
          <a:off x="4673600" y="71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12337</xdr:rowOff>
    </xdr:from>
    <xdr:to>
      <xdr:col>20</xdr:col>
      <xdr:colOff>38100</xdr:colOff>
      <xdr:row>42</xdr:row>
      <xdr:rowOff>113937</xdr:rowOff>
    </xdr:to>
    <xdr:sp macro="" textlink="">
      <xdr:nvSpPr>
        <xdr:cNvPr id="76" name="楕円 75">
          <a:extLst>
            <a:ext uri="{FF2B5EF4-FFF2-40B4-BE49-F238E27FC236}">
              <a16:creationId xmlns:a16="http://schemas.microsoft.com/office/drawing/2014/main" id="{594A7C7F-745F-4DC9-BC06-77038D78FD24}"/>
            </a:ext>
          </a:extLst>
        </xdr:cNvPr>
        <xdr:cNvSpPr/>
      </xdr:nvSpPr>
      <xdr:spPr>
        <a:xfrm>
          <a:off x="37465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63137</xdr:rowOff>
    </xdr:from>
    <xdr:to>
      <xdr:col>24</xdr:col>
      <xdr:colOff>63500</xdr:colOff>
      <xdr:row>42</xdr:row>
      <xdr:rowOff>68035</xdr:rowOff>
    </xdr:to>
    <xdr:cxnSp macro="">
      <xdr:nvCxnSpPr>
        <xdr:cNvPr id="77" name="直線コネクタ 76">
          <a:extLst>
            <a:ext uri="{FF2B5EF4-FFF2-40B4-BE49-F238E27FC236}">
              <a16:creationId xmlns:a16="http://schemas.microsoft.com/office/drawing/2014/main" id="{5B4A205F-5E91-45B0-8688-D265DF978E30}"/>
            </a:ext>
          </a:extLst>
        </xdr:cNvPr>
        <xdr:cNvCxnSpPr/>
      </xdr:nvCxnSpPr>
      <xdr:spPr>
        <a:xfrm>
          <a:off x="3797300" y="7264037"/>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9072</xdr:rowOff>
    </xdr:from>
    <xdr:to>
      <xdr:col>15</xdr:col>
      <xdr:colOff>101600</xdr:colOff>
      <xdr:row>42</xdr:row>
      <xdr:rowOff>110672</xdr:rowOff>
    </xdr:to>
    <xdr:sp macro="" textlink="">
      <xdr:nvSpPr>
        <xdr:cNvPr id="78" name="楕円 77">
          <a:extLst>
            <a:ext uri="{FF2B5EF4-FFF2-40B4-BE49-F238E27FC236}">
              <a16:creationId xmlns:a16="http://schemas.microsoft.com/office/drawing/2014/main" id="{7B286CF1-FFE8-4068-8B94-1D993A5AB057}"/>
            </a:ext>
          </a:extLst>
        </xdr:cNvPr>
        <xdr:cNvSpPr/>
      </xdr:nvSpPr>
      <xdr:spPr>
        <a:xfrm>
          <a:off x="2857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59872</xdr:rowOff>
    </xdr:from>
    <xdr:to>
      <xdr:col>19</xdr:col>
      <xdr:colOff>177800</xdr:colOff>
      <xdr:row>42</xdr:row>
      <xdr:rowOff>63137</xdr:rowOff>
    </xdr:to>
    <xdr:cxnSp macro="">
      <xdr:nvCxnSpPr>
        <xdr:cNvPr id="79" name="直線コネクタ 78">
          <a:extLst>
            <a:ext uri="{FF2B5EF4-FFF2-40B4-BE49-F238E27FC236}">
              <a16:creationId xmlns:a16="http://schemas.microsoft.com/office/drawing/2014/main" id="{2417B0C5-7D55-4FC8-B65B-9FF1437FF72E}"/>
            </a:ext>
          </a:extLst>
        </xdr:cNvPr>
        <xdr:cNvCxnSpPr/>
      </xdr:nvCxnSpPr>
      <xdr:spPr>
        <a:xfrm>
          <a:off x="2908300" y="72607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5806</xdr:rowOff>
    </xdr:from>
    <xdr:to>
      <xdr:col>10</xdr:col>
      <xdr:colOff>165100</xdr:colOff>
      <xdr:row>42</xdr:row>
      <xdr:rowOff>107406</xdr:rowOff>
    </xdr:to>
    <xdr:sp macro="" textlink="">
      <xdr:nvSpPr>
        <xdr:cNvPr id="80" name="楕円 79">
          <a:extLst>
            <a:ext uri="{FF2B5EF4-FFF2-40B4-BE49-F238E27FC236}">
              <a16:creationId xmlns:a16="http://schemas.microsoft.com/office/drawing/2014/main" id="{201FD5B9-6DB9-446B-8754-9274085F8AC5}"/>
            </a:ext>
          </a:extLst>
        </xdr:cNvPr>
        <xdr:cNvSpPr/>
      </xdr:nvSpPr>
      <xdr:spPr>
        <a:xfrm>
          <a:off x="1968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56606</xdr:rowOff>
    </xdr:from>
    <xdr:to>
      <xdr:col>15</xdr:col>
      <xdr:colOff>50800</xdr:colOff>
      <xdr:row>42</xdr:row>
      <xdr:rowOff>59872</xdr:rowOff>
    </xdr:to>
    <xdr:cxnSp macro="">
      <xdr:nvCxnSpPr>
        <xdr:cNvPr id="81" name="直線コネクタ 80">
          <a:extLst>
            <a:ext uri="{FF2B5EF4-FFF2-40B4-BE49-F238E27FC236}">
              <a16:creationId xmlns:a16="http://schemas.microsoft.com/office/drawing/2014/main" id="{1F353EA8-F6A9-4D6B-A7EF-A0412820F248}"/>
            </a:ext>
          </a:extLst>
        </xdr:cNvPr>
        <xdr:cNvCxnSpPr/>
      </xdr:nvCxnSpPr>
      <xdr:spPr>
        <a:xfrm>
          <a:off x="2019300" y="72575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2540</xdr:rowOff>
    </xdr:from>
    <xdr:to>
      <xdr:col>6</xdr:col>
      <xdr:colOff>38100</xdr:colOff>
      <xdr:row>42</xdr:row>
      <xdr:rowOff>104140</xdr:rowOff>
    </xdr:to>
    <xdr:sp macro="" textlink="">
      <xdr:nvSpPr>
        <xdr:cNvPr id="82" name="楕円 81">
          <a:extLst>
            <a:ext uri="{FF2B5EF4-FFF2-40B4-BE49-F238E27FC236}">
              <a16:creationId xmlns:a16="http://schemas.microsoft.com/office/drawing/2014/main" id="{03661573-B315-417B-A094-EE9EAE68901F}"/>
            </a:ext>
          </a:extLst>
        </xdr:cNvPr>
        <xdr:cNvSpPr/>
      </xdr:nvSpPr>
      <xdr:spPr>
        <a:xfrm>
          <a:off x="1079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53340</xdr:rowOff>
    </xdr:from>
    <xdr:to>
      <xdr:col>10</xdr:col>
      <xdr:colOff>114300</xdr:colOff>
      <xdr:row>42</xdr:row>
      <xdr:rowOff>56606</xdr:rowOff>
    </xdr:to>
    <xdr:cxnSp macro="">
      <xdr:nvCxnSpPr>
        <xdr:cNvPr id="83" name="直線コネクタ 82">
          <a:extLst>
            <a:ext uri="{FF2B5EF4-FFF2-40B4-BE49-F238E27FC236}">
              <a16:creationId xmlns:a16="http://schemas.microsoft.com/office/drawing/2014/main" id="{54FA4F99-C4B4-4434-924A-9541052BD69A}"/>
            </a:ext>
          </a:extLst>
        </xdr:cNvPr>
        <xdr:cNvCxnSpPr/>
      </xdr:nvCxnSpPr>
      <xdr:spPr>
        <a:xfrm>
          <a:off x="1130300" y="72542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DA1055B6-31F4-4F43-8D9E-DC1582EAD71E}"/>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5507BEDF-B1DA-468E-9AE5-B02CB04DF755}"/>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C06A0358-C38F-4C59-B884-80AA5FB79AF2}"/>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79006A0B-60F0-4EA7-9F0E-32E946CDFAFA}"/>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105064</xdr:rowOff>
    </xdr:from>
    <xdr:ext cx="405111" cy="259045"/>
    <xdr:sp macro="" textlink="">
      <xdr:nvSpPr>
        <xdr:cNvPr id="88" name="n_1mainValue【図書館】&#10;有形固定資産減価償却率">
          <a:extLst>
            <a:ext uri="{FF2B5EF4-FFF2-40B4-BE49-F238E27FC236}">
              <a16:creationId xmlns:a16="http://schemas.microsoft.com/office/drawing/2014/main" id="{663C0687-BAB0-4D1D-A5B7-05FC03B916DB}"/>
            </a:ext>
          </a:extLst>
        </xdr:cNvPr>
        <xdr:cNvSpPr txBox="1"/>
      </xdr:nvSpPr>
      <xdr:spPr>
        <a:xfrm>
          <a:off x="3582044" y="730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id="{CEAB1FC9-A4C8-497C-8DA7-1530AA8A6115}"/>
            </a:ext>
          </a:extLst>
        </xdr:cNvPr>
        <xdr:cNvSpPr txBox="1"/>
      </xdr:nvSpPr>
      <xdr:spPr>
        <a:xfrm>
          <a:off x="2705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98533</xdr:rowOff>
    </xdr:from>
    <xdr:ext cx="405111" cy="259045"/>
    <xdr:sp macro="" textlink="">
      <xdr:nvSpPr>
        <xdr:cNvPr id="90" name="n_3mainValue【図書館】&#10;有形固定資産減価償却率">
          <a:extLst>
            <a:ext uri="{FF2B5EF4-FFF2-40B4-BE49-F238E27FC236}">
              <a16:creationId xmlns:a16="http://schemas.microsoft.com/office/drawing/2014/main" id="{0A03892D-8129-4188-A909-A792695473BD}"/>
            </a:ext>
          </a:extLst>
        </xdr:cNvPr>
        <xdr:cNvSpPr txBox="1"/>
      </xdr:nvSpPr>
      <xdr:spPr>
        <a:xfrm>
          <a:off x="18167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95267</xdr:rowOff>
    </xdr:from>
    <xdr:ext cx="405111" cy="259045"/>
    <xdr:sp macro="" textlink="">
      <xdr:nvSpPr>
        <xdr:cNvPr id="91" name="n_4mainValue【図書館】&#10;有形固定資産減価償却率">
          <a:extLst>
            <a:ext uri="{FF2B5EF4-FFF2-40B4-BE49-F238E27FC236}">
              <a16:creationId xmlns:a16="http://schemas.microsoft.com/office/drawing/2014/main" id="{81AC1F8C-19D8-406D-8207-8526C709B6DD}"/>
            </a:ext>
          </a:extLst>
        </xdr:cNvPr>
        <xdr:cNvSpPr txBox="1"/>
      </xdr:nvSpPr>
      <xdr:spPr>
        <a:xfrm>
          <a:off x="927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987BB31-CFB2-4104-8C59-223A3EF5FF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EBD2C78-91FD-4B54-B6DE-F54F7EE6D0A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E04BC8A-C02D-4FB6-B674-B8C3B53D9CE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5BD588B-724D-4AB8-870A-A4418BC6936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F2E3B12-244D-4110-B663-0DE851DE208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2DE058-38DC-41A4-AE61-B7E956049F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080D261-FC14-4694-87A1-4D756AB5EA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2967D8F-2D0F-4D66-9A74-C6BB599F9D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F605DB-F076-4C40-A304-D7AB1E76656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02EA6B6-B8E0-48AA-8366-BEB6A4C215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DDCD501-5304-4A1E-8EE0-1728A1A2F5B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4B597E6-0720-43BC-BC35-2849D012618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93301371-E1F6-4C41-9235-68FE7B7F478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92530B7-B1B5-4024-B3B8-1D7888405934}"/>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07B966D-83B9-44D1-96A4-06C3F7491C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4943D8F8-CC7E-42E2-A396-4D1C1A74B1C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AF08315-4A3F-4993-8ADF-1A685674DC6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81C6E2A-602E-43B8-A524-111C9B6409B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8B813E7-0953-4EBB-90D2-B5CDC3BF0E1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EC1D68D-FC6D-4971-A075-B0EF2B5AFA2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2B83C23-87F6-4E62-AEC3-6757CFFA6B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B832D5C3-0050-4A5D-ABCA-B598DD01477E}"/>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4EF1985-198E-4E27-B2D3-E7A7F363EB55}"/>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169FDDB-7A94-46DD-8CA0-E439C82EC46C}"/>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AE85B81C-6663-4BDB-82CA-BD2D63BE0A9A}"/>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9D2BDC7D-079F-4490-98FA-DED4E2A541A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8F9BD251-5423-4CC2-A621-B3AC07321BA9}"/>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613E9063-2E26-4B0B-8257-441002DF2D27}"/>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AF578D90-2123-45D1-9B09-8FB701F82BC9}"/>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7984F84-1D6A-45E5-9572-503504D56C23}"/>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4763B8E7-A768-4357-98EF-A42FFCC75501}"/>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7DFF146C-5B65-460A-B905-7A95FF87D52B}"/>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5C61C9A-0490-4EAF-8836-6D28BF1F560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A16723A-6814-407E-8496-C67458E109F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41A7C6A-6693-4415-8F6F-CEC1FBD6A6B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97F1C2-3F16-4188-84C7-EB23E5DFBD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6121F8-23E9-494E-8868-9E9E1B17796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a:extLst>
            <a:ext uri="{FF2B5EF4-FFF2-40B4-BE49-F238E27FC236}">
              <a16:creationId xmlns:a16="http://schemas.microsoft.com/office/drawing/2014/main" id="{A14B470B-DD23-47AB-9428-D3DB6F001D0C}"/>
            </a:ext>
          </a:extLst>
        </xdr:cNvPr>
        <xdr:cNvSpPr/>
      </xdr:nvSpPr>
      <xdr:spPr>
        <a:xfrm>
          <a:off x="10426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a:extLst>
            <a:ext uri="{FF2B5EF4-FFF2-40B4-BE49-F238E27FC236}">
              <a16:creationId xmlns:a16="http://schemas.microsoft.com/office/drawing/2014/main" id="{F0DC9D3C-5CE4-4188-8EDC-712214A2917A}"/>
            </a:ext>
          </a:extLst>
        </xdr:cNvPr>
        <xdr:cNvSpPr txBox="1"/>
      </xdr:nvSpPr>
      <xdr:spPr>
        <a:xfrm>
          <a:off x="105156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a:extLst>
            <a:ext uri="{FF2B5EF4-FFF2-40B4-BE49-F238E27FC236}">
              <a16:creationId xmlns:a16="http://schemas.microsoft.com/office/drawing/2014/main" id="{FF405A24-CF29-4E2E-AA26-817F66587E3A}"/>
            </a:ext>
          </a:extLst>
        </xdr:cNvPr>
        <xdr:cNvSpPr/>
      </xdr:nvSpPr>
      <xdr:spPr>
        <a:xfrm>
          <a:off x="9588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2" name="直線コネクタ 131">
          <a:extLst>
            <a:ext uri="{FF2B5EF4-FFF2-40B4-BE49-F238E27FC236}">
              <a16:creationId xmlns:a16="http://schemas.microsoft.com/office/drawing/2014/main" id="{8EC36BD5-7002-46FA-B55C-81EAAA3B219B}"/>
            </a:ext>
          </a:extLst>
        </xdr:cNvPr>
        <xdr:cNvCxnSpPr/>
      </xdr:nvCxnSpPr>
      <xdr:spPr>
        <a:xfrm>
          <a:off x="9639300" y="703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3510F301-392E-487E-BF26-93E247EFE91D}"/>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a:extLst>
            <a:ext uri="{FF2B5EF4-FFF2-40B4-BE49-F238E27FC236}">
              <a16:creationId xmlns:a16="http://schemas.microsoft.com/office/drawing/2014/main" id="{117374BD-1745-47D1-B3D8-1C0202B4C441}"/>
            </a:ext>
          </a:extLst>
        </xdr:cNvPr>
        <xdr:cNvCxnSpPr/>
      </xdr:nvCxnSpPr>
      <xdr:spPr>
        <a:xfrm>
          <a:off x="8750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125984</xdr:rowOff>
    </xdr:from>
    <xdr:to>
      <xdr:col>41</xdr:col>
      <xdr:colOff>101600</xdr:colOff>
      <xdr:row>41</xdr:row>
      <xdr:rowOff>56134</xdr:rowOff>
    </xdr:to>
    <xdr:sp macro="" textlink="">
      <xdr:nvSpPr>
        <xdr:cNvPr id="135" name="楕円 134">
          <a:extLst>
            <a:ext uri="{FF2B5EF4-FFF2-40B4-BE49-F238E27FC236}">
              <a16:creationId xmlns:a16="http://schemas.microsoft.com/office/drawing/2014/main" id="{CAE03BF0-D24F-4093-B19B-838748A9EA31}"/>
            </a:ext>
          </a:extLst>
        </xdr:cNvPr>
        <xdr:cNvSpPr/>
      </xdr:nvSpPr>
      <xdr:spPr>
        <a:xfrm>
          <a:off x="7810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5334</xdr:rowOff>
    </xdr:to>
    <xdr:cxnSp macro="">
      <xdr:nvCxnSpPr>
        <xdr:cNvPr id="136" name="直線コネクタ 135">
          <a:extLst>
            <a:ext uri="{FF2B5EF4-FFF2-40B4-BE49-F238E27FC236}">
              <a16:creationId xmlns:a16="http://schemas.microsoft.com/office/drawing/2014/main" id="{B9AC45BE-EF33-4875-8216-63CB47564C9C}"/>
            </a:ext>
          </a:extLst>
        </xdr:cNvPr>
        <xdr:cNvCxnSpPr/>
      </xdr:nvCxnSpPr>
      <xdr:spPr>
        <a:xfrm flipV="1">
          <a:off x="7861300" y="703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2DEB3964-8FEC-4694-89B7-A1FF79EDD187}"/>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EB9670B4-DDA0-4525-AE48-A7C32912502B}"/>
            </a:ext>
          </a:extLst>
        </xdr:cNvPr>
        <xdr:cNvCxnSpPr/>
      </xdr:nvCxnSpPr>
      <xdr:spPr>
        <a:xfrm>
          <a:off x="6972300" y="703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EF247AB6-A9D5-4228-B3A2-27CEB9B02A23}"/>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1405234F-A55C-4BC7-BB4B-B4A5BD87D364}"/>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DF0AE071-1899-418F-96EC-17E3A0E35E9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C444BC20-61DC-418C-93C4-1BA850D5FD79}"/>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a:extLst>
            <a:ext uri="{FF2B5EF4-FFF2-40B4-BE49-F238E27FC236}">
              <a16:creationId xmlns:a16="http://schemas.microsoft.com/office/drawing/2014/main" id="{F11C2C7E-9AB6-445B-A4EE-ECB10FF27927}"/>
            </a:ext>
          </a:extLst>
        </xdr:cNvPr>
        <xdr:cNvSpPr txBox="1"/>
      </xdr:nvSpPr>
      <xdr:spPr>
        <a:xfrm>
          <a:off x="93917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A1A7F3C0-F002-434E-8193-9994FE7113D2}"/>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47261</xdr:rowOff>
    </xdr:from>
    <xdr:ext cx="469744" cy="259045"/>
    <xdr:sp macro="" textlink="">
      <xdr:nvSpPr>
        <xdr:cNvPr id="145" name="n_3mainValue【図書館】&#10;一人当たり面積">
          <a:extLst>
            <a:ext uri="{FF2B5EF4-FFF2-40B4-BE49-F238E27FC236}">
              <a16:creationId xmlns:a16="http://schemas.microsoft.com/office/drawing/2014/main" id="{433C2097-4841-4213-A085-ED1DA2C1BE16}"/>
            </a:ext>
          </a:extLst>
        </xdr:cNvPr>
        <xdr:cNvSpPr txBox="1"/>
      </xdr:nvSpPr>
      <xdr:spPr>
        <a:xfrm>
          <a:off x="7626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62735D4C-16AC-4F40-9EBA-3B651B5BFFE9}"/>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3854615-F754-4193-9126-DB34E90690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8BCE4AC-7917-440C-A4E4-DE43246D96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6C067CE-B4B3-4411-8BF3-349343BEA8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886BC9B-4F66-4631-A915-11761287721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E15319A-E5C7-4972-BB8C-7BB1890161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FF1C8CD-5AB5-419A-85B0-5DBAAA3BC0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C709E59-CDA7-410B-AC92-4EE5E4C6F8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983EFC1-C4FF-4A9B-81EF-473FC4E151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84D345E-178C-4A10-A389-DEA69C28172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2D508C2-90FB-4D0C-ACCE-8A4384167D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EA7CE3F-EE19-4339-BCB8-56153B2F2D6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67020679-5C2B-4716-9E9D-22798D8037B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F400E27-C536-4E10-BB60-10DE36AEC3A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8D05669-51ED-4135-9CCF-A814F1AE2F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2F09137-11D9-4CAA-A35D-52191D47546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1F2294D-F6AB-47A5-B0E9-2DEA4993627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D99F19C-EE58-4817-B498-2BFC9F0873E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F30EE25-28C7-4AB6-BCB5-7908310C886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121FCB9-6B4E-443C-B160-FA28D382036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2212B70-6096-4805-B8C6-0C436E20FF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A92BEB2-759C-493E-BEB0-88722629246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AB70FC8-0978-44BB-89B7-7C16D29B8D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C9B0935-6696-4D4A-ABA5-17DC8576B16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519343B-C12A-4CD7-BDC7-26B541C8FE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9DD0DAF-60D0-48F3-AAD7-1142AF87D42D}"/>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AC754D3-179F-45D8-890D-96990A6B526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A657659-AF76-47FB-BC6F-6D9E1A460F3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4AE097E-D933-4438-8731-B9B939CD3625}"/>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D713AE14-3477-4196-A59A-E2DCB6C25A1D}"/>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5EE2FB9-04A7-4B8D-B5E1-F089F8511D5B}"/>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D8DE446E-43B0-4AE7-ACDA-0F1C863D8988}"/>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7EE520F0-7977-4643-8F9D-F429BD8C0BB7}"/>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1D135574-7E47-4D70-8D6C-B849ED8736F7}"/>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BAE28F33-609B-4A2F-8528-B8B3D1FF6055}"/>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C067E050-927A-410A-9204-F216039FE42C}"/>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A118153-F277-44B6-979D-12BD500B28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E29C4F2-5E13-49DD-BE85-50F63685EE2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91E738-300D-4A41-B556-43309E5919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C9441F-4AB9-4A25-8E35-F8962D8EFD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7E1AF0-872F-4813-89E4-0D00C11574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7" name="楕円 186">
          <a:extLst>
            <a:ext uri="{FF2B5EF4-FFF2-40B4-BE49-F238E27FC236}">
              <a16:creationId xmlns:a16="http://schemas.microsoft.com/office/drawing/2014/main" id="{6682E379-DD3D-4C4B-B8DD-31AFF9B20D64}"/>
            </a:ext>
          </a:extLst>
        </xdr:cNvPr>
        <xdr:cNvSpPr/>
      </xdr:nvSpPr>
      <xdr:spPr>
        <a:xfrm>
          <a:off x="45847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7E94ED18-B412-40D3-857E-210D1BEB207E}"/>
            </a:ext>
          </a:extLst>
        </xdr:cNvPr>
        <xdr:cNvSpPr txBox="1"/>
      </xdr:nvSpPr>
      <xdr:spPr>
        <a:xfrm>
          <a:off x="467360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6350</xdr:rowOff>
    </xdr:from>
    <xdr:to>
      <xdr:col>20</xdr:col>
      <xdr:colOff>38100</xdr:colOff>
      <xdr:row>64</xdr:row>
      <xdr:rowOff>107950</xdr:rowOff>
    </xdr:to>
    <xdr:sp macro="" textlink="">
      <xdr:nvSpPr>
        <xdr:cNvPr id="189" name="楕円 188">
          <a:extLst>
            <a:ext uri="{FF2B5EF4-FFF2-40B4-BE49-F238E27FC236}">
              <a16:creationId xmlns:a16="http://schemas.microsoft.com/office/drawing/2014/main" id="{E9B45D0A-AA12-4C32-AA77-98730A25F0AD}"/>
            </a:ext>
          </a:extLst>
        </xdr:cNvPr>
        <xdr:cNvSpPr/>
      </xdr:nvSpPr>
      <xdr:spPr>
        <a:xfrm>
          <a:off x="3746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57150</xdr:rowOff>
    </xdr:from>
    <xdr:to>
      <xdr:col>24</xdr:col>
      <xdr:colOff>63500</xdr:colOff>
      <xdr:row>64</xdr:row>
      <xdr:rowOff>57150</xdr:rowOff>
    </xdr:to>
    <xdr:cxnSp macro="">
      <xdr:nvCxnSpPr>
        <xdr:cNvPr id="190" name="直線コネクタ 189">
          <a:extLst>
            <a:ext uri="{FF2B5EF4-FFF2-40B4-BE49-F238E27FC236}">
              <a16:creationId xmlns:a16="http://schemas.microsoft.com/office/drawing/2014/main" id="{C8E6F985-0891-4ABB-BB75-AD26E2F942B7}"/>
            </a:ext>
          </a:extLst>
        </xdr:cNvPr>
        <xdr:cNvCxnSpPr/>
      </xdr:nvCxnSpPr>
      <xdr:spPr>
        <a:xfrm>
          <a:off x="3797300" y="11029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xdr:rowOff>
    </xdr:from>
    <xdr:to>
      <xdr:col>15</xdr:col>
      <xdr:colOff>101600</xdr:colOff>
      <xdr:row>64</xdr:row>
      <xdr:rowOff>107950</xdr:rowOff>
    </xdr:to>
    <xdr:sp macro="" textlink="">
      <xdr:nvSpPr>
        <xdr:cNvPr id="191" name="楕円 190">
          <a:extLst>
            <a:ext uri="{FF2B5EF4-FFF2-40B4-BE49-F238E27FC236}">
              <a16:creationId xmlns:a16="http://schemas.microsoft.com/office/drawing/2014/main" id="{50961F72-99E7-499B-BB04-C29849681968}"/>
            </a:ext>
          </a:extLst>
        </xdr:cNvPr>
        <xdr:cNvSpPr/>
      </xdr:nvSpPr>
      <xdr:spPr>
        <a:xfrm>
          <a:off x="2857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57150</xdr:rowOff>
    </xdr:from>
    <xdr:to>
      <xdr:col>19</xdr:col>
      <xdr:colOff>177800</xdr:colOff>
      <xdr:row>64</xdr:row>
      <xdr:rowOff>57150</xdr:rowOff>
    </xdr:to>
    <xdr:cxnSp macro="">
      <xdr:nvCxnSpPr>
        <xdr:cNvPr id="192" name="直線コネクタ 191">
          <a:extLst>
            <a:ext uri="{FF2B5EF4-FFF2-40B4-BE49-F238E27FC236}">
              <a16:creationId xmlns:a16="http://schemas.microsoft.com/office/drawing/2014/main" id="{A1C642C4-2F42-496D-945A-FC045FA02DB4}"/>
            </a:ext>
          </a:extLst>
        </xdr:cNvPr>
        <xdr:cNvCxnSpPr/>
      </xdr:nvCxnSpPr>
      <xdr:spPr>
        <a:xfrm>
          <a:off x="2908300" y="1102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4445</xdr:rowOff>
    </xdr:from>
    <xdr:to>
      <xdr:col>10</xdr:col>
      <xdr:colOff>165100</xdr:colOff>
      <xdr:row>64</xdr:row>
      <xdr:rowOff>106045</xdr:rowOff>
    </xdr:to>
    <xdr:sp macro="" textlink="">
      <xdr:nvSpPr>
        <xdr:cNvPr id="193" name="楕円 192">
          <a:extLst>
            <a:ext uri="{FF2B5EF4-FFF2-40B4-BE49-F238E27FC236}">
              <a16:creationId xmlns:a16="http://schemas.microsoft.com/office/drawing/2014/main" id="{BE803786-88AB-489E-86EA-53DC91485742}"/>
            </a:ext>
          </a:extLst>
        </xdr:cNvPr>
        <xdr:cNvSpPr/>
      </xdr:nvSpPr>
      <xdr:spPr>
        <a:xfrm>
          <a:off x="1968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55245</xdr:rowOff>
    </xdr:from>
    <xdr:to>
      <xdr:col>15</xdr:col>
      <xdr:colOff>50800</xdr:colOff>
      <xdr:row>64</xdr:row>
      <xdr:rowOff>57150</xdr:rowOff>
    </xdr:to>
    <xdr:cxnSp macro="">
      <xdr:nvCxnSpPr>
        <xdr:cNvPr id="194" name="直線コネクタ 193">
          <a:extLst>
            <a:ext uri="{FF2B5EF4-FFF2-40B4-BE49-F238E27FC236}">
              <a16:creationId xmlns:a16="http://schemas.microsoft.com/office/drawing/2014/main" id="{86A6816F-2669-4995-B672-CA7E5A7A363E}"/>
            </a:ext>
          </a:extLst>
        </xdr:cNvPr>
        <xdr:cNvCxnSpPr/>
      </xdr:nvCxnSpPr>
      <xdr:spPr>
        <a:xfrm>
          <a:off x="2019300" y="110280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4445</xdr:rowOff>
    </xdr:from>
    <xdr:to>
      <xdr:col>6</xdr:col>
      <xdr:colOff>38100</xdr:colOff>
      <xdr:row>64</xdr:row>
      <xdr:rowOff>106045</xdr:rowOff>
    </xdr:to>
    <xdr:sp macro="" textlink="">
      <xdr:nvSpPr>
        <xdr:cNvPr id="195" name="楕円 194">
          <a:extLst>
            <a:ext uri="{FF2B5EF4-FFF2-40B4-BE49-F238E27FC236}">
              <a16:creationId xmlns:a16="http://schemas.microsoft.com/office/drawing/2014/main" id="{EF7D2393-0540-483C-B659-86FEADAAB068}"/>
            </a:ext>
          </a:extLst>
        </xdr:cNvPr>
        <xdr:cNvSpPr/>
      </xdr:nvSpPr>
      <xdr:spPr>
        <a:xfrm>
          <a:off x="1079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55245</xdr:rowOff>
    </xdr:from>
    <xdr:to>
      <xdr:col>10</xdr:col>
      <xdr:colOff>114300</xdr:colOff>
      <xdr:row>64</xdr:row>
      <xdr:rowOff>55245</xdr:rowOff>
    </xdr:to>
    <xdr:cxnSp macro="">
      <xdr:nvCxnSpPr>
        <xdr:cNvPr id="196" name="直線コネクタ 195">
          <a:extLst>
            <a:ext uri="{FF2B5EF4-FFF2-40B4-BE49-F238E27FC236}">
              <a16:creationId xmlns:a16="http://schemas.microsoft.com/office/drawing/2014/main" id="{F9B14F45-D353-4AE2-A15B-40770B346AF1}"/>
            </a:ext>
          </a:extLst>
        </xdr:cNvPr>
        <xdr:cNvCxnSpPr/>
      </xdr:nvCxnSpPr>
      <xdr:spPr>
        <a:xfrm>
          <a:off x="1130300" y="1102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51F34E73-800E-41AE-8665-65EFE65BB433}"/>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66AD9C4D-7369-4477-8EE7-CECBA77A7E9D}"/>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8D304C8E-9E28-45D1-AF94-8177CCA52158}"/>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200" name="n_4aveValue【体育館・プール】&#10;有形固定資産減価償却率">
          <a:extLst>
            <a:ext uri="{FF2B5EF4-FFF2-40B4-BE49-F238E27FC236}">
              <a16:creationId xmlns:a16="http://schemas.microsoft.com/office/drawing/2014/main" id="{9D52BCC8-9483-4F79-AA0C-D9B11D098CC3}"/>
            </a:ext>
          </a:extLst>
        </xdr:cNvPr>
        <xdr:cNvSpPr txBox="1"/>
      </xdr:nvSpPr>
      <xdr:spPr>
        <a:xfrm>
          <a:off x="927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ECFD9EA3-2A9C-481F-86D5-C4B89C49E1D3}"/>
            </a:ext>
          </a:extLst>
        </xdr:cNvPr>
        <xdr:cNvSpPr txBox="1"/>
      </xdr:nvSpPr>
      <xdr:spPr>
        <a:xfrm>
          <a:off x="35820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99077</xdr:rowOff>
    </xdr:from>
    <xdr:ext cx="405111" cy="259045"/>
    <xdr:sp macro="" textlink="">
      <xdr:nvSpPr>
        <xdr:cNvPr id="202" name="n_2mainValue【体育館・プール】&#10;有形固定資産減価償却率">
          <a:extLst>
            <a:ext uri="{FF2B5EF4-FFF2-40B4-BE49-F238E27FC236}">
              <a16:creationId xmlns:a16="http://schemas.microsoft.com/office/drawing/2014/main" id="{A8659577-DAD1-4AE1-B190-4CEDAB1C2477}"/>
            </a:ext>
          </a:extLst>
        </xdr:cNvPr>
        <xdr:cNvSpPr txBox="1"/>
      </xdr:nvSpPr>
      <xdr:spPr>
        <a:xfrm>
          <a:off x="2705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97172</xdr:rowOff>
    </xdr:from>
    <xdr:ext cx="405111" cy="259045"/>
    <xdr:sp macro="" textlink="">
      <xdr:nvSpPr>
        <xdr:cNvPr id="203" name="n_3mainValue【体育館・プール】&#10;有形固定資産減価償却率">
          <a:extLst>
            <a:ext uri="{FF2B5EF4-FFF2-40B4-BE49-F238E27FC236}">
              <a16:creationId xmlns:a16="http://schemas.microsoft.com/office/drawing/2014/main" id="{C0D68496-E100-429A-8F3F-01AA612D16A9}"/>
            </a:ext>
          </a:extLst>
        </xdr:cNvPr>
        <xdr:cNvSpPr txBox="1"/>
      </xdr:nvSpPr>
      <xdr:spPr>
        <a:xfrm>
          <a:off x="1816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97172</xdr:rowOff>
    </xdr:from>
    <xdr:ext cx="405111" cy="259045"/>
    <xdr:sp macro="" textlink="">
      <xdr:nvSpPr>
        <xdr:cNvPr id="204" name="n_4mainValue【体育館・プール】&#10;有形固定資産減価償却率">
          <a:extLst>
            <a:ext uri="{FF2B5EF4-FFF2-40B4-BE49-F238E27FC236}">
              <a16:creationId xmlns:a16="http://schemas.microsoft.com/office/drawing/2014/main" id="{8EB4F260-0324-43D9-9200-B1DF09A07D0A}"/>
            </a:ext>
          </a:extLst>
        </xdr:cNvPr>
        <xdr:cNvSpPr txBox="1"/>
      </xdr:nvSpPr>
      <xdr:spPr>
        <a:xfrm>
          <a:off x="9277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72039FC-CBD2-43C4-B7EC-DF576E12EFB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95F2689-A183-41FA-956F-C8BBD0F68CD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7E805CF-0111-484A-A3E3-CB59D48855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8F0E82A-4E5E-428C-8B4E-D5822286E1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52C8595-D970-4FA2-87AF-9C3F1AE532E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589314D-601B-40A2-85A9-C8085D4E4C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E8C5433-A902-403A-BC5D-2CB2112D1D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5F9B75C-3832-4401-827E-CBA81496A7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9B6ABCC-A49F-4436-BB71-B1AC95EE510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2FBF64F-A656-441C-8E79-631B7BFB8C7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E040EDE-AB03-4080-99F5-B56D95C36EE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462E5DF-FD80-4DB1-958D-A059137E520D}"/>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993D6264-5FEF-4DB4-92B0-4C1EB7E046A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A3BCF84-1086-4BBA-A83A-3FB7A0D10C7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39B40B7-AFC1-48BE-9F26-CC164B3260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D61309F-D26B-46E2-A11F-F18DC32E2CB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DC86EEE-CC78-49A9-B0C0-D2365E25F06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CB72631-0DD5-4D20-8D9C-515C022C78D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269C659-F2F9-4D63-A294-36FA711DE0B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964CB424-916F-4AFE-A748-052B38A5BE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62AE991-5F4D-4367-AA91-E1DB5302FE6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693E5436-5D68-480B-991F-D3ABAD54F8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B6B9490-18FB-4591-BAA2-B4D045A4F6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38EED189-07D4-4BD9-B7AA-E5DFFD601748}"/>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BC3FF354-0D79-442C-9B23-0A5C00463A57}"/>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47D1DC8-FBEE-4860-8F3B-34C55FEE4114}"/>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331E4585-E064-495F-8FAD-3510C60BD6C1}"/>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DC86D492-6117-4686-A424-92FE87260EF9}"/>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7BE5B504-8A96-4584-8842-46F6959B135B}"/>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8DEF71D4-C91D-48BC-A17E-4791EFA8A6D5}"/>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E8375EB8-6AC0-43CE-A165-63FF66DEFCE5}"/>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AD3DFEB4-B1F8-4D01-AC8D-CE4A161BAA79}"/>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290BF9A2-F12B-45CD-B95F-3C0F9EC9B745}"/>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920DF5BD-8BC1-42AC-970A-259E7DB1F3BC}"/>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2A1348F-8E90-4FFA-A5A5-5F08532389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6CE479A-6BFF-4B38-A9BB-581EA9F652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6222DD2-7232-4520-962E-F358777CEEC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AE405D-A413-4473-9618-33AFD64AFF3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E00E45-20CF-4973-AB04-6AAD2C0263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20828</xdr:rowOff>
    </xdr:from>
    <xdr:to>
      <xdr:col>55</xdr:col>
      <xdr:colOff>50800</xdr:colOff>
      <xdr:row>63</xdr:row>
      <xdr:rowOff>122428</xdr:rowOff>
    </xdr:to>
    <xdr:sp macro="" textlink="">
      <xdr:nvSpPr>
        <xdr:cNvPr id="244" name="楕円 243">
          <a:extLst>
            <a:ext uri="{FF2B5EF4-FFF2-40B4-BE49-F238E27FC236}">
              <a16:creationId xmlns:a16="http://schemas.microsoft.com/office/drawing/2014/main" id="{07F74CD1-8D85-432D-AF53-B31D5B69A9B2}"/>
            </a:ext>
          </a:extLst>
        </xdr:cNvPr>
        <xdr:cNvSpPr/>
      </xdr:nvSpPr>
      <xdr:spPr>
        <a:xfrm>
          <a:off x="10426700" y="108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107205</xdr:rowOff>
    </xdr:from>
    <xdr:ext cx="469744" cy="259045"/>
    <xdr:sp macro="" textlink="">
      <xdr:nvSpPr>
        <xdr:cNvPr id="245" name="【体育館・プール】&#10;一人当たり面積該当値テキスト">
          <a:extLst>
            <a:ext uri="{FF2B5EF4-FFF2-40B4-BE49-F238E27FC236}">
              <a16:creationId xmlns:a16="http://schemas.microsoft.com/office/drawing/2014/main" id="{B11ECB3A-4097-4157-A4DF-7CCEDCD91C91}"/>
            </a:ext>
          </a:extLst>
        </xdr:cNvPr>
        <xdr:cNvSpPr txBox="1"/>
      </xdr:nvSpPr>
      <xdr:spPr>
        <a:xfrm>
          <a:off x="10515600" y="1073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26924</xdr:rowOff>
    </xdr:from>
    <xdr:to>
      <xdr:col>50</xdr:col>
      <xdr:colOff>165100</xdr:colOff>
      <xdr:row>63</xdr:row>
      <xdr:rowOff>128524</xdr:rowOff>
    </xdr:to>
    <xdr:sp macro="" textlink="">
      <xdr:nvSpPr>
        <xdr:cNvPr id="246" name="楕円 245">
          <a:extLst>
            <a:ext uri="{FF2B5EF4-FFF2-40B4-BE49-F238E27FC236}">
              <a16:creationId xmlns:a16="http://schemas.microsoft.com/office/drawing/2014/main" id="{97995BDC-D54F-4E0D-B5FB-EF970D77E165}"/>
            </a:ext>
          </a:extLst>
        </xdr:cNvPr>
        <xdr:cNvSpPr/>
      </xdr:nvSpPr>
      <xdr:spPr>
        <a:xfrm>
          <a:off x="9588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71628</xdr:rowOff>
    </xdr:from>
    <xdr:to>
      <xdr:col>55</xdr:col>
      <xdr:colOff>0</xdr:colOff>
      <xdr:row>63</xdr:row>
      <xdr:rowOff>77724</xdr:rowOff>
    </xdr:to>
    <xdr:cxnSp macro="">
      <xdr:nvCxnSpPr>
        <xdr:cNvPr id="247" name="直線コネクタ 246">
          <a:extLst>
            <a:ext uri="{FF2B5EF4-FFF2-40B4-BE49-F238E27FC236}">
              <a16:creationId xmlns:a16="http://schemas.microsoft.com/office/drawing/2014/main" id="{98D0D5A4-AF48-4B64-AE59-C16CDB69D418}"/>
            </a:ext>
          </a:extLst>
        </xdr:cNvPr>
        <xdr:cNvCxnSpPr/>
      </xdr:nvCxnSpPr>
      <xdr:spPr>
        <a:xfrm flipV="1">
          <a:off x="9639300" y="1087297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28448</xdr:rowOff>
    </xdr:from>
    <xdr:to>
      <xdr:col>46</xdr:col>
      <xdr:colOff>38100</xdr:colOff>
      <xdr:row>63</xdr:row>
      <xdr:rowOff>130048</xdr:rowOff>
    </xdr:to>
    <xdr:sp macro="" textlink="">
      <xdr:nvSpPr>
        <xdr:cNvPr id="248" name="楕円 247">
          <a:extLst>
            <a:ext uri="{FF2B5EF4-FFF2-40B4-BE49-F238E27FC236}">
              <a16:creationId xmlns:a16="http://schemas.microsoft.com/office/drawing/2014/main" id="{E3274601-711E-4840-8F9B-FDD91E43AB9A}"/>
            </a:ext>
          </a:extLst>
        </xdr:cNvPr>
        <xdr:cNvSpPr/>
      </xdr:nvSpPr>
      <xdr:spPr>
        <a:xfrm>
          <a:off x="8699500" y="108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77724</xdr:rowOff>
    </xdr:from>
    <xdr:to>
      <xdr:col>50</xdr:col>
      <xdr:colOff>114300</xdr:colOff>
      <xdr:row>63</xdr:row>
      <xdr:rowOff>79248</xdr:rowOff>
    </xdr:to>
    <xdr:cxnSp macro="">
      <xdr:nvCxnSpPr>
        <xdr:cNvPr id="249" name="直線コネクタ 248">
          <a:extLst>
            <a:ext uri="{FF2B5EF4-FFF2-40B4-BE49-F238E27FC236}">
              <a16:creationId xmlns:a16="http://schemas.microsoft.com/office/drawing/2014/main" id="{63434AE9-9527-4FAE-9A22-66DA53632675}"/>
            </a:ext>
          </a:extLst>
        </xdr:cNvPr>
        <xdr:cNvCxnSpPr/>
      </xdr:nvCxnSpPr>
      <xdr:spPr>
        <a:xfrm flipV="1">
          <a:off x="8750300" y="1087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250" name="楕円 249">
          <a:extLst>
            <a:ext uri="{FF2B5EF4-FFF2-40B4-BE49-F238E27FC236}">
              <a16:creationId xmlns:a16="http://schemas.microsoft.com/office/drawing/2014/main" id="{404F6A5B-7D2E-4A15-BC00-D68040EAC917}"/>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79248</xdr:rowOff>
    </xdr:from>
    <xdr:to>
      <xdr:col>45</xdr:col>
      <xdr:colOff>177800</xdr:colOff>
      <xdr:row>63</xdr:row>
      <xdr:rowOff>81534</xdr:rowOff>
    </xdr:to>
    <xdr:cxnSp macro="">
      <xdr:nvCxnSpPr>
        <xdr:cNvPr id="251" name="直線コネクタ 250">
          <a:extLst>
            <a:ext uri="{FF2B5EF4-FFF2-40B4-BE49-F238E27FC236}">
              <a16:creationId xmlns:a16="http://schemas.microsoft.com/office/drawing/2014/main" id="{E38CE4DE-8116-4E92-8456-B2C2AB1462B5}"/>
            </a:ext>
          </a:extLst>
        </xdr:cNvPr>
        <xdr:cNvCxnSpPr/>
      </xdr:nvCxnSpPr>
      <xdr:spPr>
        <a:xfrm flipV="1">
          <a:off x="7861300" y="108805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30734</xdr:rowOff>
    </xdr:from>
    <xdr:to>
      <xdr:col>36</xdr:col>
      <xdr:colOff>165100</xdr:colOff>
      <xdr:row>63</xdr:row>
      <xdr:rowOff>132334</xdr:rowOff>
    </xdr:to>
    <xdr:sp macro="" textlink="">
      <xdr:nvSpPr>
        <xdr:cNvPr id="252" name="楕円 251">
          <a:extLst>
            <a:ext uri="{FF2B5EF4-FFF2-40B4-BE49-F238E27FC236}">
              <a16:creationId xmlns:a16="http://schemas.microsoft.com/office/drawing/2014/main" id="{608686E3-4A60-493E-9630-C01E937831E2}"/>
            </a:ext>
          </a:extLst>
        </xdr:cNvPr>
        <xdr:cNvSpPr/>
      </xdr:nvSpPr>
      <xdr:spPr>
        <a:xfrm>
          <a:off x="6921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81534</xdr:rowOff>
    </xdr:from>
    <xdr:to>
      <xdr:col>41</xdr:col>
      <xdr:colOff>50800</xdr:colOff>
      <xdr:row>63</xdr:row>
      <xdr:rowOff>81534</xdr:rowOff>
    </xdr:to>
    <xdr:cxnSp macro="">
      <xdr:nvCxnSpPr>
        <xdr:cNvPr id="253" name="直線コネクタ 252">
          <a:extLst>
            <a:ext uri="{FF2B5EF4-FFF2-40B4-BE49-F238E27FC236}">
              <a16:creationId xmlns:a16="http://schemas.microsoft.com/office/drawing/2014/main" id="{86CDE4C5-C2F7-4AB5-9372-7BB072D96D70}"/>
            </a:ext>
          </a:extLst>
        </xdr:cNvPr>
        <xdr:cNvCxnSpPr/>
      </xdr:nvCxnSpPr>
      <xdr:spPr>
        <a:xfrm>
          <a:off x="6972300" y="10882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F5E9BC8D-CBAC-4514-A30F-054FA118D80C}"/>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C6F82714-299C-402F-94B5-7C8E79535C95}"/>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5807712A-41D2-4D61-82B6-DC3A3C4C9458}"/>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17E7BDD5-C6C5-445B-BBF0-62F6F1AC75EE}"/>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119651</xdr:rowOff>
    </xdr:from>
    <xdr:ext cx="469744" cy="259045"/>
    <xdr:sp macro="" textlink="">
      <xdr:nvSpPr>
        <xdr:cNvPr id="258" name="n_1mainValue【体育館・プール】&#10;一人当たり面積">
          <a:extLst>
            <a:ext uri="{FF2B5EF4-FFF2-40B4-BE49-F238E27FC236}">
              <a16:creationId xmlns:a16="http://schemas.microsoft.com/office/drawing/2014/main" id="{BA8AA27C-D72B-426C-AB8D-CC9CDFDEBBFC}"/>
            </a:ext>
          </a:extLst>
        </xdr:cNvPr>
        <xdr:cNvSpPr txBox="1"/>
      </xdr:nvSpPr>
      <xdr:spPr>
        <a:xfrm>
          <a:off x="93917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121175</xdr:rowOff>
    </xdr:from>
    <xdr:ext cx="469744" cy="259045"/>
    <xdr:sp macro="" textlink="">
      <xdr:nvSpPr>
        <xdr:cNvPr id="259" name="n_2mainValue【体育館・プール】&#10;一人当たり面積">
          <a:extLst>
            <a:ext uri="{FF2B5EF4-FFF2-40B4-BE49-F238E27FC236}">
              <a16:creationId xmlns:a16="http://schemas.microsoft.com/office/drawing/2014/main" id="{890DDF52-67A9-4C6E-9DE0-AE75B0B26AAA}"/>
            </a:ext>
          </a:extLst>
        </xdr:cNvPr>
        <xdr:cNvSpPr txBox="1"/>
      </xdr:nvSpPr>
      <xdr:spPr>
        <a:xfrm>
          <a:off x="8515427" y="1092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123461</xdr:rowOff>
    </xdr:from>
    <xdr:ext cx="469744" cy="259045"/>
    <xdr:sp macro="" textlink="">
      <xdr:nvSpPr>
        <xdr:cNvPr id="260" name="n_3mainValue【体育館・プール】&#10;一人当たり面積">
          <a:extLst>
            <a:ext uri="{FF2B5EF4-FFF2-40B4-BE49-F238E27FC236}">
              <a16:creationId xmlns:a16="http://schemas.microsoft.com/office/drawing/2014/main" id="{9373EC57-2F97-4A93-8ACC-158FA55C3C41}"/>
            </a:ext>
          </a:extLst>
        </xdr:cNvPr>
        <xdr:cNvSpPr txBox="1"/>
      </xdr:nvSpPr>
      <xdr:spPr>
        <a:xfrm>
          <a:off x="7626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123461</xdr:rowOff>
    </xdr:from>
    <xdr:ext cx="469744" cy="259045"/>
    <xdr:sp macro="" textlink="">
      <xdr:nvSpPr>
        <xdr:cNvPr id="261" name="n_4mainValue【体育館・プール】&#10;一人当たり面積">
          <a:extLst>
            <a:ext uri="{FF2B5EF4-FFF2-40B4-BE49-F238E27FC236}">
              <a16:creationId xmlns:a16="http://schemas.microsoft.com/office/drawing/2014/main" id="{131F5514-EAC6-45E5-8B92-235D6C654DB8}"/>
            </a:ext>
          </a:extLst>
        </xdr:cNvPr>
        <xdr:cNvSpPr txBox="1"/>
      </xdr:nvSpPr>
      <xdr:spPr>
        <a:xfrm>
          <a:off x="6737427"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E1F2E4C-26CF-4D72-A55F-343E1CD938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71F2623-3692-47EA-AE05-ED0BA42B12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C778124-2D1F-4C5F-A4B7-20BBD4714B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5E59BCC-7017-4509-964B-1ABD19132C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A76A42C-2FD9-472B-8239-DC3A55E7820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EA3947A-4E3D-4062-B353-BAAC82E433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9AFB182-8F03-4A53-9DEB-ECE3453E35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FF8F00C-449A-4AAF-9005-64AC738C36B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D62260D4-47FF-416C-BEA7-9F56E45546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82DA105A-E716-47F9-9F26-A9FFA63CDD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DC37A2C-0FF9-46E2-AA95-3906B7D2C3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5F9A4074-37B3-471E-857A-78E70001A6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1F43C729-3C99-43EB-AD39-4F5DBECD98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C686ED2-A92A-443C-8887-495056BBF6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5E8F131A-56E6-4A3B-8AE8-43EBB64E74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443D34C6-BD2C-4F91-A48D-48A807C17B0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7D7A489C-08B8-44BA-83EA-3F6C7CBC2C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65E32FD2-18C7-4E9F-B75C-F007392AEF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3C9C594-BEE0-41B3-988A-154DA9BFBA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986A7DCC-2FE2-439F-B066-78570EC294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79DA6F3C-55D3-4D9F-95C1-8A20FAE102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B599A27-4950-4877-9219-D22C6B63A6A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BF57FA1-FE07-404C-B604-CCB5B60E9D2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5B41D8A-F0F1-49E5-85E5-6144E7E2EE9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3FA5E294-6C77-465B-9038-E9398CF452E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AFF5A41-4CC8-47EB-AC59-55DB0A36EF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8C330425-B21E-4EA3-84FC-15825BC5D0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BC5C572C-1293-45F4-94B6-98FD64F01D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77195956-FF50-4DD0-821F-E8E218BCC6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F8C44AE3-1902-4FEC-B860-68D43037833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2D667620-2B03-41CE-B07A-226D27391F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7320303E-4565-4DDC-982F-FBDB0B5DE7F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99D7511C-6CAB-4605-8120-F243BE36B4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1AE187F6-316E-422E-BCB0-C7A0AD6366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46BAC176-A3EA-42F1-AC45-9D7F9C3A0E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9E8D3AA5-0EED-42AB-985E-8A1B0C1D6B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7DC98F84-1EE6-4178-AE20-848C4D3564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F2185F90-8C2E-436B-A00D-99FE65C808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FF4DD3ED-3DD9-46D8-8BAE-89038438F3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35D7299-5CDE-4C0C-92A3-360056EDDDC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D13267F-AC84-465D-996C-E6FD5ECFB9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7B9BA372-F120-4FCA-91AF-C1718710DD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42399F65-BCA4-4EF6-A0B6-36BBE2F38A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518BAA3C-C9E7-44DF-822B-4CB316539A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368CC48E-D6AB-4FFC-A5DF-B02852A8E48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EC21E603-827D-4946-A60A-B720CA4A9C3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DA6C775D-EF8D-48EE-A1E9-89033747373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D82D6AA4-EA20-4847-AFD2-6C8CAAFCDC1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2BB83F7A-1C6B-4CC8-9AED-6A0286DDCA8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508980E9-1CE4-4B84-B334-41F85D4AB0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929F967-6BB5-4CC4-9BD5-E74951DF2EB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3C20A53C-D559-4A74-8C16-C76B4B4ED6E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D0484F44-0547-4451-AC0A-B6003573B4E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75A3CB1F-6D3B-433C-94A0-7DA42B2E6F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E4DEFA40-2057-4394-A352-02F37E16E8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9AB7D202-967E-40E5-86C3-5914B2DDCB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8" name="直線コネクタ 317">
          <a:extLst>
            <a:ext uri="{FF2B5EF4-FFF2-40B4-BE49-F238E27FC236}">
              <a16:creationId xmlns:a16="http://schemas.microsoft.com/office/drawing/2014/main" id="{6E0E2DD0-4FB4-46BB-A873-55540E6C83B7}"/>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BB84808D-62FD-4C62-9B04-841F5AC4C396}"/>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0" name="直線コネクタ 319">
          <a:extLst>
            <a:ext uri="{FF2B5EF4-FFF2-40B4-BE49-F238E27FC236}">
              <a16:creationId xmlns:a16="http://schemas.microsoft.com/office/drawing/2014/main" id="{70F8A325-6EFB-4172-849E-DE281897154F}"/>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C5267E59-D393-447D-96F4-F0C0D1E1121F}"/>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2" name="直線コネクタ 321">
          <a:extLst>
            <a:ext uri="{FF2B5EF4-FFF2-40B4-BE49-F238E27FC236}">
              <a16:creationId xmlns:a16="http://schemas.microsoft.com/office/drawing/2014/main" id="{53B5E50C-29EC-4D59-88E0-4A089AB24DF2}"/>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62763DD5-195D-4CCD-BE74-E5BEA99C0D17}"/>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4" name="フローチャート: 判断 323">
          <a:extLst>
            <a:ext uri="{FF2B5EF4-FFF2-40B4-BE49-F238E27FC236}">
              <a16:creationId xmlns:a16="http://schemas.microsoft.com/office/drawing/2014/main" id="{47F8CCF2-232B-4583-8546-8DA9610CD3F2}"/>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5" name="フローチャート: 判断 324">
          <a:extLst>
            <a:ext uri="{FF2B5EF4-FFF2-40B4-BE49-F238E27FC236}">
              <a16:creationId xmlns:a16="http://schemas.microsoft.com/office/drawing/2014/main" id="{97AB5F8D-A185-46CB-9F06-6C92F11CEF9A}"/>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6" name="フローチャート: 判断 325">
          <a:extLst>
            <a:ext uri="{FF2B5EF4-FFF2-40B4-BE49-F238E27FC236}">
              <a16:creationId xmlns:a16="http://schemas.microsoft.com/office/drawing/2014/main" id="{09C23585-1195-4A04-9BF6-2910D485258D}"/>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7" name="フローチャート: 判断 326">
          <a:extLst>
            <a:ext uri="{FF2B5EF4-FFF2-40B4-BE49-F238E27FC236}">
              <a16:creationId xmlns:a16="http://schemas.microsoft.com/office/drawing/2014/main" id="{EE065E1F-DFA6-4D3C-9C0F-1C9D68C11DFD}"/>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328" name="フローチャート: 判断 327">
          <a:extLst>
            <a:ext uri="{FF2B5EF4-FFF2-40B4-BE49-F238E27FC236}">
              <a16:creationId xmlns:a16="http://schemas.microsoft.com/office/drawing/2014/main" id="{BA0E31D1-29D1-4012-95C6-24CC1CCD5536}"/>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13B595C7-085B-493D-BEE2-F523468839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220E278-1FA6-4696-B4F3-D5ED86D02D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D8818A2-B123-4112-A5F6-576366BBDA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4DB76DA5-E72F-4EB8-9EBA-844CDDAA1C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7DAF757-0D3D-4DD6-B367-0B0232214D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334" name="楕円 333">
          <a:extLst>
            <a:ext uri="{FF2B5EF4-FFF2-40B4-BE49-F238E27FC236}">
              <a16:creationId xmlns:a16="http://schemas.microsoft.com/office/drawing/2014/main" id="{32E51E95-EFB2-4806-B848-E66221A06667}"/>
            </a:ext>
          </a:extLst>
        </xdr:cNvPr>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7F54DA04-AD06-4FDE-A875-7EF3148B3949}"/>
            </a:ext>
          </a:extLst>
        </xdr:cNvPr>
        <xdr:cNvSpPr txBox="1"/>
      </xdr:nvSpPr>
      <xdr:spPr>
        <a:xfrm>
          <a:off x="16357600"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336" name="楕円 335">
          <a:extLst>
            <a:ext uri="{FF2B5EF4-FFF2-40B4-BE49-F238E27FC236}">
              <a16:creationId xmlns:a16="http://schemas.microsoft.com/office/drawing/2014/main" id="{DE4622CE-7B0C-4BF7-8EFE-B9E30A2EF5DF}"/>
            </a:ext>
          </a:extLst>
        </xdr:cNvPr>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51435</xdr:rowOff>
    </xdr:to>
    <xdr:cxnSp macro="">
      <xdr:nvCxnSpPr>
        <xdr:cNvPr id="337" name="直線コネクタ 336">
          <a:extLst>
            <a:ext uri="{FF2B5EF4-FFF2-40B4-BE49-F238E27FC236}">
              <a16:creationId xmlns:a16="http://schemas.microsoft.com/office/drawing/2014/main" id="{702BBF71-2C8F-4F07-952C-4F454807AFFA}"/>
            </a:ext>
          </a:extLst>
        </xdr:cNvPr>
        <xdr:cNvCxnSpPr/>
      </xdr:nvCxnSpPr>
      <xdr:spPr>
        <a:xfrm>
          <a:off x="15481300" y="63455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38" name="楕円 337">
          <a:extLst>
            <a:ext uri="{FF2B5EF4-FFF2-40B4-BE49-F238E27FC236}">
              <a16:creationId xmlns:a16="http://schemas.microsoft.com/office/drawing/2014/main" id="{DADE7BCB-0021-4907-82B0-8497AFD69FB5}"/>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37</xdr:row>
      <xdr:rowOff>1905</xdr:rowOff>
    </xdr:to>
    <xdr:cxnSp macro="">
      <xdr:nvCxnSpPr>
        <xdr:cNvPr id="339" name="直線コネクタ 338">
          <a:extLst>
            <a:ext uri="{FF2B5EF4-FFF2-40B4-BE49-F238E27FC236}">
              <a16:creationId xmlns:a16="http://schemas.microsoft.com/office/drawing/2014/main" id="{3E7EF66A-2AAD-47EA-9978-371CA3BACF91}"/>
            </a:ext>
          </a:extLst>
        </xdr:cNvPr>
        <xdr:cNvCxnSpPr/>
      </xdr:nvCxnSpPr>
      <xdr:spPr>
        <a:xfrm>
          <a:off x="14592300" y="629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19685</xdr:rowOff>
    </xdr:from>
    <xdr:to>
      <xdr:col>72</xdr:col>
      <xdr:colOff>38100</xdr:colOff>
      <xdr:row>36</xdr:row>
      <xdr:rowOff>121285</xdr:rowOff>
    </xdr:to>
    <xdr:sp macro="" textlink="">
      <xdr:nvSpPr>
        <xdr:cNvPr id="340" name="楕円 339">
          <a:extLst>
            <a:ext uri="{FF2B5EF4-FFF2-40B4-BE49-F238E27FC236}">
              <a16:creationId xmlns:a16="http://schemas.microsoft.com/office/drawing/2014/main" id="{71F34CE4-63D7-4F1D-A26A-9E313927E0DE}"/>
            </a:ext>
          </a:extLst>
        </xdr:cNvPr>
        <xdr:cNvSpPr/>
      </xdr:nvSpPr>
      <xdr:spPr>
        <a:xfrm>
          <a:off x="13652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70485</xdr:rowOff>
    </xdr:from>
    <xdr:to>
      <xdr:col>76</xdr:col>
      <xdr:colOff>114300</xdr:colOff>
      <xdr:row>36</xdr:row>
      <xdr:rowOff>121920</xdr:rowOff>
    </xdr:to>
    <xdr:cxnSp macro="">
      <xdr:nvCxnSpPr>
        <xdr:cNvPr id="341" name="直線コネクタ 340">
          <a:extLst>
            <a:ext uri="{FF2B5EF4-FFF2-40B4-BE49-F238E27FC236}">
              <a16:creationId xmlns:a16="http://schemas.microsoft.com/office/drawing/2014/main" id="{76C5969A-F08C-4279-83AE-816E0C768DA3}"/>
            </a:ext>
          </a:extLst>
        </xdr:cNvPr>
        <xdr:cNvCxnSpPr/>
      </xdr:nvCxnSpPr>
      <xdr:spPr>
        <a:xfrm>
          <a:off x="13703300" y="6242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141605</xdr:rowOff>
    </xdr:from>
    <xdr:to>
      <xdr:col>67</xdr:col>
      <xdr:colOff>101600</xdr:colOff>
      <xdr:row>36</xdr:row>
      <xdr:rowOff>71755</xdr:rowOff>
    </xdr:to>
    <xdr:sp macro="" textlink="">
      <xdr:nvSpPr>
        <xdr:cNvPr id="342" name="楕円 341">
          <a:extLst>
            <a:ext uri="{FF2B5EF4-FFF2-40B4-BE49-F238E27FC236}">
              <a16:creationId xmlns:a16="http://schemas.microsoft.com/office/drawing/2014/main" id="{4558E0AC-DB17-4302-A690-6DCD21FED6AB}"/>
            </a:ext>
          </a:extLst>
        </xdr:cNvPr>
        <xdr:cNvSpPr/>
      </xdr:nvSpPr>
      <xdr:spPr>
        <a:xfrm>
          <a:off x="12763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20955</xdr:rowOff>
    </xdr:from>
    <xdr:to>
      <xdr:col>71</xdr:col>
      <xdr:colOff>177800</xdr:colOff>
      <xdr:row>36</xdr:row>
      <xdr:rowOff>70485</xdr:rowOff>
    </xdr:to>
    <xdr:cxnSp macro="">
      <xdr:nvCxnSpPr>
        <xdr:cNvPr id="343" name="直線コネクタ 342">
          <a:extLst>
            <a:ext uri="{FF2B5EF4-FFF2-40B4-BE49-F238E27FC236}">
              <a16:creationId xmlns:a16="http://schemas.microsoft.com/office/drawing/2014/main" id="{9CEFA01B-7E3C-46D5-9AF9-628B6123B1E3}"/>
            </a:ext>
          </a:extLst>
        </xdr:cNvPr>
        <xdr:cNvCxnSpPr/>
      </xdr:nvCxnSpPr>
      <xdr:spPr>
        <a:xfrm>
          <a:off x="12814300" y="6193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A59B0CF8-F24A-4D75-87EB-270621AF084C}"/>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261E5A1C-30C3-4411-912B-FEFB231B6256}"/>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B4DC17AD-A9DB-46FE-82E3-1A3BA837635E}"/>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0674D66B-321F-4961-A7C6-232C2023B6E4}"/>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94561CA7-DF53-4AAC-B387-59DC51FE2E25}"/>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5F1463CE-D2C7-4416-8846-AC0AF6E1E6BF}"/>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137812</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E72B08C0-6EF6-497A-8238-AA4C0D55958E}"/>
            </a:ext>
          </a:extLst>
        </xdr:cNvPr>
        <xdr:cNvSpPr txBox="1"/>
      </xdr:nvSpPr>
      <xdr:spPr>
        <a:xfrm>
          <a:off x="13500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88282</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A4AC66B6-8A80-41BC-A1B7-BE7937EFC8DE}"/>
            </a:ext>
          </a:extLst>
        </xdr:cNvPr>
        <xdr:cNvSpPr txBox="1"/>
      </xdr:nvSpPr>
      <xdr:spPr>
        <a:xfrm>
          <a:off x="12611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D6337D94-294B-4CFC-A0CF-F5D3BEBC8E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FF42C388-42AA-4B24-BD41-10AB906A96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F5F45B06-6038-4F35-B66E-D215B300DA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56E04E31-64A5-407D-A42B-FC85F645B7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FF99DD9-00AB-4E3C-94A1-353AD0D02AD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50305106-271D-43FD-88B3-902B31F39A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BED80DFA-B963-473B-9D05-D9FF2F745B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5806D4F-4B59-42EB-8B7C-06648EDF76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F7AE04A7-F4AE-44CA-9A03-D5B55614FB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8796B45F-C4D8-427F-8720-3D35A6C613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0DA4AA8C-38FB-4DE3-A3F2-78C7D2E73D1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14B74C1C-1FC9-47A1-8769-4A689E7991F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D2005924-EC99-4F9A-9636-75A64C00D7A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76BFABE1-B15B-4225-93F0-33F1DDF0BF3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4B6FEDB9-0A5F-42A8-9439-4DE07617E93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83738DEC-3B79-4C7F-97D9-0C36F8E63AA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8B204C2F-FE73-4811-BC8B-100FB622EB0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CC4D2A9D-5D04-413E-BEE7-9063A5D3BB0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27413632-A646-45C6-B222-B080E38AE7B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1" name="テキスト ボックス 370">
          <a:extLst>
            <a:ext uri="{FF2B5EF4-FFF2-40B4-BE49-F238E27FC236}">
              <a16:creationId xmlns:a16="http://schemas.microsoft.com/office/drawing/2014/main" id="{25B95C21-2DBB-49D7-A26D-56E8B9791DB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5BF5BD2A-EF37-4238-90DB-8DA8C5B6AB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501F9B6D-88FC-4622-B239-64FD1ED86BB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B14A02D0-612D-44B3-9C37-32071F7078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5" name="直線コネクタ 374">
          <a:extLst>
            <a:ext uri="{FF2B5EF4-FFF2-40B4-BE49-F238E27FC236}">
              <a16:creationId xmlns:a16="http://schemas.microsoft.com/office/drawing/2014/main" id="{C4BAD0D5-F6FF-481E-9C71-B19C3F04D835}"/>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6" name="【一般廃棄物処理施設】&#10;一人当たり有形固定資産（償却資産）額最小値テキスト">
          <a:extLst>
            <a:ext uri="{FF2B5EF4-FFF2-40B4-BE49-F238E27FC236}">
              <a16:creationId xmlns:a16="http://schemas.microsoft.com/office/drawing/2014/main" id="{2E3A545E-8DF1-412C-BC31-A708A61D3A4F}"/>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7" name="直線コネクタ 376">
          <a:extLst>
            <a:ext uri="{FF2B5EF4-FFF2-40B4-BE49-F238E27FC236}">
              <a16:creationId xmlns:a16="http://schemas.microsoft.com/office/drawing/2014/main" id="{9B9759F6-2C26-4E16-BF2B-0493195A134D}"/>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9423210F-0BA5-4726-BA50-74DCB8271C3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79" name="直線コネクタ 378">
          <a:extLst>
            <a:ext uri="{FF2B5EF4-FFF2-40B4-BE49-F238E27FC236}">
              <a16:creationId xmlns:a16="http://schemas.microsoft.com/office/drawing/2014/main" id="{E7834B08-D394-48D6-BA61-33B0FECC3C33}"/>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8D6B38B3-D857-422E-B33E-EDF171F20A9A}"/>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1" name="フローチャート: 判断 380">
          <a:extLst>
            <a:ext uri="{FF2B5EF4-FFF2-40B4-BE49-F238E27FC236}">
              <a16:creationId xmlns:a16="http://schemas.microsoft.com/office/drawing/2014/main" id="{F9F9476A-C8C6-45A3-A984-ECBA9793C00B}"/>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2" name="フローチャート: 判断 381">
          <a:extLst>
            <a:ext uri="{FF2B5EF4-FFF2-40B4-BE49-F238E27FC236}">
              <a16:creationId xmlns:a16="http://schemas.microsoft.com/office/drawing/2014/main" id="{E9409B6F-B0A0-404E-BFA3-C6FC6E4154F2}"/>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3" name="フローチャート: 判断 382">
          <a:extLst>
            <a:ext uri="{FF2B5EF4-FFF2-40B4-BE49-F238E27FC236}">
              <a16:creationId xmlns:a16="http://schemas.microsoft.com/office/drawing/2014/main" id="{B2449318-289A-4711-9C50-D6748C193D59}"/>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4" name="フローチャート: 判断 383">
          <a:extLst>
            <a:ext uri="{FF2B5EF4-FFF2-40B4-BE49-F238E27FC236}">
              <a16:creationId xmlns:a16="http://schemas.microsoft.com/office/drawing/2014/main" id="{666B71B0-0651-401B-B93E-078235B395DB}"/>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385" name="フローチャート: 判断 384">
          <a:extLst>
            <a:ext uri="{FF2B5EF4-FFF2-40B4-BE49-F238E27FC236}">
              <a16:creationId xmlns:a16="http://schemas.microsoft.com/office/drawing/2014/main" id="{84E27596-5026-4B33-A21C-D88BD38F31BE}"/>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C247107-4281-4E53-8F78-87F3B9239A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F1BD633-0470-4957-9CDE-DBA6758542F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3B35A8A7-EBAF-4BFB-9AB9-7B14E96E2DA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1EA3371-F59A-4989-840D-772657359E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CEBFED6-DAEE-4D1F-81FB-F9F8D28F49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9985</xdr:rowOff>
    </xdr:from>
    <xdr:to>
      <xdr:col>116</xdr:col>
      <xdr:colOff>114300</xdr:colOff>
      <xdr:row>38</xdr:row>
      <xdr:rowOff>111585</xdr:rowOff>
    </xdr:to>
    <xdr:sp macro="" textlink="">
      <xdr:nvSpPr>
        <xdr:cNvPr id="391" name="楕円 390">
          <a:extLst>
            <a:ext uri="{FF2B5EF4-FFF2-40B4-BE49-F238E27FC236}">
              <a16:creationId xmlns:a16="http://schemas.microsoft.com/office/drawing/2014/main" id="{C1924342-D134-48DE-A575-129B2A0DC684}"/>
            </a:ext>
          </a:extLst>
        </xdr:cNvPr>
        <xdr:cNvSpPr/>
      </xdr:nvSpPr>
      <xdr:spPr>
        <a:xfrm>
          <a:off x="22110700" y="65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32862</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4CDAE460-F8CE-4DC0-B2FF-BD1900B8B91C}"/>
            </a:ext>
          </a:extLst>
        </xdr:cNvPr>
        <xdr:cNvSpPr txBox="1"/>
      </xdr:nvSpPr>
      <xdr:spPr>
        <a:xfrm>
          <a:off x="22199600" y="63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2411</xdr:rowOff>
    </xdr:from>
    <xdr:to>
      <xdr:col>112</xdr:col>
      <xdr:colOff>38100</xdr:colOff>
      <xdr:row>38</xdr:row>
      <xdr:rowOff>104011</xdr:rowOff>
    </xdr:to>
    <xdr:sp macro="" textlink="">
      <xdr:nvSpPr>
        <xdr:cNvPr id="393" name="楕円 392">
          <a:extLst>
            <a:ext uri="{FF2B5EF4-FFF2-40B4-BE49-F238E27FC236}">
              <a16:creationId xmlns:a16="http://schemas.microsoft.com/office/drawing/2014/main" id="{AFEEFC60-3D62-461A-96F7-18989D622502}"/>
            </a:ext>
          </a:extLst>
        </xdr:cNvPr>
        <xdr:cNvSpPr/>
      </xdr:nvSpPr>
      <xdr:spPr>
        <a:xfrm>
          <a:off x="21272500" y="65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53211</xdr:rowOff>
    </xdr:from>
    <xdr:to>
      <xdr:col>116</xdr:col>
      <xdr:colOff>63500</xdr:colOff>
      <xdr:row>38</xdr:row>
      <xdr:rowOff>60785</xdr:rowOff>
    </xdr:to>
    <xdr:cxnSp macro="">
      <xdr:nvCxnSpPr>
        <xdr:cNvPr id="394" name="直線コネクタ 393">
          <a:extLst>
            <a:ext uri="{FF2B5EF4-FFF2-40B4-BE49-F238E27FC236}">
              <a16:creationId xmlns:a16="http://schemas.microsoft.com/office/drawing/2014/main" id="{FF38296F-7D77-4519-88CF-A65983705EF1}"/>
            </a:ext>
          </a:extLst>
        </xdr:cNvPr>
        <xdr:cNvCxnSpPr/>
      </xdr:nvCxnSpPr>
      <xdr:spPr>
        <a:xfrm>
          <a:off x="21323300" y="6568311"/>
          <a:ext cx="8382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14751</xdr:rowOff>
    </xdr:from>
    <xdr:to>
      <xdr:col>107</xdr:col>
      <xdr:colOff>101600</xdr:colOff>
      <xdr:row>38</xdr:row>
      <xdr:rowOff>116351</xdr:rowOff>
    </xdr:to>
    <xdr:sp macro="" textlink="">
      <xdr:nvSpPr>
        <xdr:cNvPr id="395" name="楕円 394">
          <a:extLst>
            <a:ext uri="{FF2B5EF4-FFF2-40B4-BE49-F238E27FC236}">
              <a16:creationId xmlns:a16="http://schemas.microsoft.com/office/drawing/2014/main" id="{669DE4A0-E648-4811-8433-1CE72ECA3B9A}"/>
            </a:ext>
          </a:extLst>
        </xdr:cNvPr>
        <xdr:cNvSpPr/>
      </xdr:nvSpPr>
      <xdr:spPr>
        <a:xfrm>
          <a:off x="20383500" y="65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53211</xdr:rowOff>
    </xdr:from>
    <xdr:to>
      <xdr:col>111</xdr:col>
      <xdr:colOff>177800</xdr:colOff>
      <xdr:row>38</xdr:row>
      <xdr:rowOff>65551</xdr:rowOff>
    </xdr:to>
    <xdr:cxnSp macro="">
      <xdr:nvCxnSpPr>
        <xdr:cNvPr id="396" name="直線コネクタ 395">
          <a:extLst>
            <a:ext uri="{FF2B5EF4-FFF2-40B4-BE49-F238E27FC236}">
              <a16:creationId xmlns:a16="http://schemas.microsoft.com/office/drawing/2014/main" id="{5B05E97C-E8A8-4DC0-BB9D-FC3A66F650CC}"/>
            </a:ext>
          </a:extLst>
        </xdr:cNvPr>
        <xdr:cNvCxnSpPr/>
      </xdr:nvCxnSpPr>
      <xdr:spPr>
        <a:xfrm flipV="1">
          <a:off x="20434300" y="6568311"/>
          <a:ext cx="8890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52722</xdr:rowOff>
    </xdr:from>
    <xdr:to>
      <xdr:col>102</xdr:col>
      <xdr:colOff>165100</xdr:colOff>
      <xdr:row>38</xdr:row>
      <xdr:rowOff>154322</xdr:rowOff>
    </xdr:to>
    <xdr:sp macro="" textlink="">
      <xdr:nvSpPr>
        <xdr:cNvPr id="397" name="楕円 396">
          <a:extLst>
            <a:ext uri="{FF2B5EF4-FFF2-40B4-BE49-F238E27FC236}">
              <a16:creationId xmlns:a16="http://schemas.microsoft.com/office/drawing/2014/main" id="{7E88D95B-3705-4D59-B1CC-A186501906B3}"/>
            </a:ext>
          </a:extLst>
        </xdr:cNvPr>
        <xdr:cNvSpPr/>
      </xdr:nvSpPr>
      <xdr:spPr>
        <a:xfrm>
          <a:off x="19494500" y="656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65551</xdr:rowOff>
    </xdr:from>
    <xdr:to>
      <xdr:col>107</xdr:col>
      <xdr:colOff>50800</xdr:colOff>
      <xdr:row>38</xdr:row>
      <xdr:rowOff>103522</xdr:rowOff>
    </xdr:to>
    <xdr:cxnSp macro="">
      <xdr:nvCxnSpPr>
        <xdr:cNvPr id="398" name="直線コネクタ 397">
          <a:extLst>
            <a:ext uri="{FF2B5EF4-FFF2-40B4-BE49-F238E27FC236}">
              <a16:creationId xmlns:a16="http://schemas.microsoft.com/office/drawing/2014/main" id="{44A3C591-027F-4923-986C-F60CC16522DA}"/>
            </a:ext>
          </a:extLst>
        </xdr:cNvPr>
        <xdr:cNvCxnSpPr/>
      </xdr:nvCxnSpPr>
      <xdr:spPr>
        <a:xfrm flipV="1">
          <a:off x="19545300" y="6580651"/>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84402</xdr:rowOff>
    </xdr:from>
    <xdr:to>
      <xdr:col>98</xdr:col>
      <xdr:colOff>38100</xdr:colOff>
      <xdr:row>39</xdr:row>
      <xdr:rowOff>14552</xdr:rowOff>
    </xdr:to>
    <xdr:sp macro="" textlink="">
      <xdr:nvSpPr>
        <xdr:cNvPr id="399" name="楕円 398">
          <a:extLst>
            <a:ext uri="{FF2B5EF4-FFF2-40B4-BE49-F238E27FC236}">
              <a16:creationId xmlns:a16="http://schemas.microsoft.com/office/drawing/2014/main" id="{2B580396-331F-466D-8137-82CB3393D0F2}"/>
            </a:ext>
          </a:extLst>
        </xdr:cNvPr>
        <xdr:cNvSpPr/>
      </xdr:nvSpPr>
      <xdr:spPr>
        <a:xfrm>
          <a:off x="18605500" y="659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103522</xdr:rowOff>
    </xdr:from>
    <xdr:to>
      <xdr:col>102</xdr:col>
      <xdr:colOff>114300</xdr:colOff>
      <xdr:row>38</xdr:row>
      <xdr:rowOff>135202</xdr:rowOff>
    </xdr:to>
    <xdr:cxnSp macro="">
      <xdr:nvCxnSpPr>
        <xdr:cNvPr id="400" name="直線コネクタ 399">
          <a:extLst>
            <a:ext uri="{FF2B5EF4-FFF2-40B4-BE49-F238E27FC236}">
              <a16:creationId xmlns:a16="http://schemas.microsoft.com/office/drawing/2014/main" id="{9D75D91B-ACCA-4A66-ABCF-004F33562249}"/>
            </a:ext>
          </a:extLst>
        </xdr:cNvPr>
        <xdr:cNvCxnSpPr/>
      </xdr:nvCxnSpPr>
      <xdr:spPr>
        <a:xfrm flipV="1">
          <a:off x="18656300" y="6618622"/>
          <a:ext cx="889000" cy="3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22BEEE78-F785-4F52-9C42-DE868DE1A12C}"/>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CC3A636C-7329-470D-9431-FCDAC9A9C78B}"/>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806A055D-8487-4828-8787-12F12F6B6BF0}"/>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130875</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EB58E22E-3BCD-45CC-819E-DE1480847754}"/>
            </a:ext>
          </a:extLst>
        </xdr:cNvPr>
        <xdr:cNvSpPr txBox="1"/>
      </xdr:nvSpPr>
      <xdr:spPr>
        <a:xfrm>
          <a:off x="18356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120537</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2024E7B3-E382-40AD-ACC4-B06A8027510A}"/>
            </a:ext>
          </a:extLst>
        </xdr:cNvPr>
        <xdr:cNvSpPr txBox="1"/>
      </xdr:nvSpPr>
      <xdr:spPr>
        <a:xfrm>
          <a:off x="21011095" y="629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132878</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4D31A71F-BF1D-41F0-B0DB-D23F2704A019}"/>
            </a:ext>
          </a:extLst>
        </xdr:cNvPr>
        <xdr:cNvSpPr txBox="1"/>
      </xdr:nvSpPr>
      <xdr:spPr>
        <a:xfrm>
          <a:off x="20134795" y="63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170849</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21871839-B0D6-4BED-96EE-2ED5D97A4279}"/>
            </a:ext>
          </a:extLst>
        </xdr:cNvPr>
        <xdr:cNvSpPr txBox="1"/>
      </xdr:nvSpPr>
      <xdr:spPr>
        <a:xfrm>
          <a:off x="19245795" y="634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31079</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61B56CFE-EB34-4720-9FA9-405BFB5053DB}"/>
            </a:ext>
          </a:extLst>
        </xdr:cNvPr>
        <xdr:cNvSpPr txBox="1"/>
      </xdr:nvSpPr>
      <xdr:spPr>
        <a:xfrm>
          <a:off x="18356795" y="637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CBF35AAB-6DFC-464B-94B5-AB570DD38AC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EB3719C-A029-4E1A-B1C7-BD4AE47209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6AC28D44-AD58-4ED0-AD30-81BF0E6FF8B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A27439F8-B3B4-4C4A-99F8-93C1389B18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CBC2D3A2-6AF8-4518-868C-18AFEB1718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367829BE-1928-428B-B270-26B67E6CC2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CA0CDCDF-7C2F-4A3E-92D6-CEB157F8EE5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21F4851C-A856-4AD5-8361-E2144D0AEA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A12DD5D5-4A53-480F-8D50-0B52F05E72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AF089ADB-CE67-46E7-A34A-6E0C3DE042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6F1261B2-A118-4F8D-BCF1-6976B4A750A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2CDF072C-CC27-4BC0-876B-EE7A7D367A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BEE1BE1-3A43-4804-9EB5-E0E9F00F923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8499AA73-5889-4081-9D4C-0B5D79019E5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49E7F8B5-3CEC-4A4C-8400-9C6614FCB44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E459139D-D530-489D-B0BF-0B3FDF46781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EE203E81-6E50-42F2-B41A-BCB3508765E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D4C1014C-FE68-4F8C-91A7-986087F958A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96E1A10-17AB-42DC-B9F4-3874AE03C48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E7A7A3FF-3D8F-436A-92BA-7D938BDBA4B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BA9F53B4-DA69-4013-8783-15BB3DC77A3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CF55E38F-0E21-4BBB-B2B2-9EDEC2F5B4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D997E539-92B8-489F-8DA5-C8959FFE91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47DA6CD-9BE6-4ED7-9F60-C9C834975A4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EF70C1BF-0CCE-4F55-9DD5-2BF0D547B7A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434" name="直線コネクタ 433">
          <a:extLst>
            <a:ext uri="{FF2B5EF4-FFF2-40B4-BE49-F238E27FC236}">
              <a16:creationId xmlns:a16="http://schemas.microsoft.com/office/drawing/2014/main" id="{073C1A75-1C8A-4C3D-80AB-E90761BD83B8}"/>
            </a:ext>
          </a:extLst>
        </xdr:cNvPr>
        <xdr:cNvCxnSpPr/>
      </xdr:nvCxnSpPr>
      <xdr:spPr>
        <a:xfrm flipV="1">
          <a:off x="16318864"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25C6F161-80A0-4FE8-848B-17ADE6AE470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6" name="直線コネクタ 435">
          <a:extLst>
            <a:ext uri="{FF2B5EF4-FFF2-40B4-BE49-F238E27FC236}">
              <a16:creationId xmlns:a16="http://schemas.microsoft.com/office/drawing/2014/main" id="{E10E0581-1395-4FF2-9355-060D12CAE33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655CB287-6DEB-46BD-814C-B6653B0FE0C8}"/>
            </a:ext>
          </a:extLst>
        </xdr:cNvPr>
        <xdr:cNvSpPr txBox="1"/>
      </xdr:nvSpPr>
      <xdr:spPr>
        <a:xfrm>
          <a:off x="16357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438" name="直線コネクタ 437">
          <a:extLst>
            <a:ext uri="{FF2B5EF4-FFF2-40B4-BE49-F238E27FC236}">
              <a16:creationId xmlns:a16="http://schemas.microsoft.com/office/drawing/2014/main" id="{F36C3819-C90F-4EF7-B312-F45745F590D7}"/>
            </a:ext>
          </a:extLst>
        </xdr:cNvPr>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31B00F2C-0147-4086-A80A-0323B79689B8}"/>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440" name="フローチャート: 判断 439">
          <a:extLst>
            <a:ext uri="{FF2B5EF4-FFF2-40B4-BE49-F238E27FC236}">
              <a16:creationId xmlns:a16="http://schemas.microsoft.com/office/drawing/2014/main" id="{C9D29F0E-0348-4013-A3DB-F45BD72E0D9D}"/>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441" name="フローチャート: 判断 440">
          <a:extLst>
            <a:ext uri="{FF2B5EF4-FFF2-40B4-BE49-F238E27FC236}">
              <a16:creationId xmlns:a16="http://schemas.microsoft.com/office/drawing/2014/main" id="{3FE83971-0705-4D7C-8AE0-2A9BF76A78DE}"/>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442" name="フローチャート: 判断 441">
          <a:extLst>
            <a:ext uri="{FF2B5EF4-FFF2-40B4-BE49-F238E27FC236}">
              <a16:creationId xmlns:a16="http://schemas.microsoft.com/office/drawing/2014/main" id="{CA3C4818-2B8B-4486-9C23-7615DBB6B66F}"/>
            </a:ext>
          </a:extLst>
        </xdr:cNvPr>
        <xdr:cNvSpPr/>
      </xdr:nvSpPr>
      <xdr:spPr>
        <a:xfrm>
          <a:off x="14541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443" name="フローチャート: 判断 442">
          <a:extLst>
            <a:ext uri="{FF2B5EF4-FFF2-40B4-BE49-F238E27FC236}">
              <a16:creationId xmlns:a16="http://schemas.microsoft.com/office/drawing/2014/main" id="{7FCC494B-AB38-41D3-BE9D-28B61C52ADFF}"/>
            </a:ext>
          </a:extLst>
        </xdr:cNvPr>
        <xdr:cNvSpPr/>
      </xdr:nvSpPr>
      <xdr:spPr>
        <a:xfrm>
          <a:off x="13652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4" name="フローチャート: 判断 443">
          <a:extLst>
            <a:ext uri="{FF2B5EF4-FFF2-40B4-BE49-F238E27FC236}">
              <a16:creationId xmlns:a16="http://schemas.microsoft.com/office/drawing/2014/main" id="{5D502D00-0E94-40A1-A6E9-72BB877545B9}"/>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00B4287-E05A-4D50-B04C-7C6ACDE5DC4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3FA4A2D3-2B6C-4DC6-9226-3150A88DBA0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D89DEE8-83D2-47E6-B73C-EBCD07E7ECC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2DAF0E0-8B9A-40A0-868B-048033ED4E2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C7B8B281-E2A0-4A60-82AE-E486958E6C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168003</xdr:rowOff>
    </xdr:from>
    <xdr:to>
      <xdr:col>85</xdr:col>
      <xdr:colOff>177800</xdr:colOff>
      <xdr:row>62</xdr:row>
      <xdr:rowOff>98153</xdr:rowOff>
    </xdr:to>
    <xdr:sp macro="" textlink="">
      <xdr:nvSpPr>
        <xdr:cNvPr id="450" name="楕円 449">
          <a:extLst>
            <a:ext uri="{FF2B5EF4-FFF2-40B4-BE49-F238E27FC236}">
              <a16:creationId xmlns:a16="http://schemas.microsoft.com/office/drawing/2014/main" id="{1870C084-8A32-40DA-87FB-199B6154681D}"/>
            </a:ext>
          </a:extLst>
        </xdr:cNvPr>
        <xdr:cNvSpPr/>
      </xdr:nvSpPr>
      <xdr:spPr>
        <a:xfrm>
          <a:off x="162687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146430</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0F75E13C-64B6-45B4-9C28-D9A5E3B65F0E}"/>
            </a:ext>
          </a:extLst>
        </xdr:cNvPr>
        <xdr:cNvSpPr txBox="1"/>
      </xdr:nvSpPr>
      <xdr:spPr>
        <a:xfrm>
          <a:off x="16357600"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452" name="楕円 451">
          <a:extLst>
            <a:ext uri="{FF2B5EF4-FFF2-40B4-BE49-F238E27FC236}">
              <a16:creationId xmlns:a16="http://schemas.microsoft.com/office/drawing/2014/main" id="{885B9F20-5833-454F-BD95-16D4C432E620}"/>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47353</xdr:rowOff>
    </xdr:to>
    <xdr:cxnSp macro="">
      <xdr:nvCxnSpPr>
        <xdr:cNvPr id="453" name="直線コネクタ 452">
          <a:extLst>
            <a:ext uri="{FF2B5EF4-FFF2-40B4-BE49-F238E27FC236}">
              <a16:creationId xmlns:a16="http://schemas.microsoft.com/office/drawing/2014/main" id="{B59D5D55-34A7-47E4-8F74-10B055D7B391}"/>
            </a:ext>
          </a:extLst>
        </xdr:cNvPr>
        <xdr:cNvCxnSpPr/>
      </xdr:nvCxnSpPr>
      <xdr:spPr>
        <a:xfrm>
          <a:off x="15481300" y="10607040"/>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454" name="楕円 453">
          <a:extLst>
            <a:ext uri="{FF2B5EF4-FFF2-40B4-BE49-F238E27FC236}">
              <a16:creationId xmlns:a16="http://schemas.microsoft.com/office/drawing/2014/main" id="{58796C50-8B6C-4440-A3DB-0483E4626E6A}"/>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148590</xdr:rowOff>
    </xdr:to>
    <xdr:cxnSp macro="">
      <xdr:nvCxnSpPr>
        <xdr:cNvPr id="455" name="直線コネクタ 454">
          <a:extLst>
            <a:ext uri="{FF2B5EF4-FFF2-40B4-BE49-F238E27FC236}">
              <a16:creationId xmlns:a16="http://schemas.microsoft.com/office/drawing/2014/main" id="{C9AF6836-0FD2-4CA1-B564-7799EC14D60D}"/>
            </a:ext>
          </a:extLst>
        </xdr:cNvPr>
        <xdr:cNvCxnSpPr/>
      </xdr:nvCxnSpPr>
      <xdr:spPr>
        <a:xfrm>
          <a:off x="14592300" y="10538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456" name="楕円 455">
          <a:extLst>
            <a:ext uri="{FF2B5EF4-FFF2-40B4-BE49-F238E27FC236}">
              <a16:creationId xmlns:a16="http://schemas.microsoft.com/office/drawing/2014/main" id="{018F1426-9974-45A5-B6CC-8DDFC8143FDD}"/>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xdr:rowOff>
    </xdr:from>
    <xdr:to>
      <xdr:col>76</xdr:col>
      <xdr:colOff>114300</xdr:colOff>
      <xdr:row>61</xdr:row>
      <xdr:rowOff>80010</xdr:rowOff>
    </xdr:to>
    <xdr:cxnSp macro="">
      <xdr:nvCxnSpPr>
        <xdr:cNvPr id="457" name="直線コネクタ 456">
          <a:extLst>
            <a:ext uri="{FF2B5EF4-FFF2-40B4-BE49-F238E27FC236}">
              <a16:creationId xmlns:a16="http://schemas.microsoft.com/office/drawing/2014/main" id="{0FB1F53E-7406-4109-A4F2-08ECEC4BFBA5}"/>
            </a:ext>
          </a:extLst>
        </xdr:cNvPr>
        <xdr:cNvCxnSpPr/>
      </xdr:nvCxnSpPr>
      <xdr:spPr>
        <a:xfrm>
          <a:off x="13703300" y="10469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91259</xdr:rowOff>
    </xdr:from>
    <xdr:to>
      <xdr:col>67</xdr:col>
      <xdr:colOff>101600</xdr:colOff>
      <xdr:row>61</xdr:row>
      <xdr:rowOff>21409</xdr:rowOff>
    </xdr:to>
    <xdr:sp macro="" textlink="">
      <xdr:nvSpPr>
        <xdr:cNvPr id="458" name="楕円 457">
          <a:extLst>
            <a:ext uri="{FF2B5EF4-FFF2-40B4-BE49-F238E27FC236}">
              <a16:creationId xmlns:a16="http://schemas.microsoft.com/office/drawing/2014/main" id="{431802E8-BE1F-4A11-9C25-CF9BD765EC1F}"/>
            </a:ext>
          </a:extLst>
        </xdr:cNvPr>
        <xdr:cNvSpPr/>
      </xdr:nvSpPr>
      <xdr:spPr>
        <a:xfrm>
          <a:off x="12763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142059</xdr:rowOff>
    </xdr:from>
    <xdr:to>
      <xdr:col>71</xdr:col>
      <xdr:colOff>177800</xdr:colOff>
      <xdr:row>61</xdr:row>
      <xdr:rowOff>11430</xdr:rowOff>
    </xdr:to>
    <xdr:cxnSp macro="">
      <xdr:nvCxnSpPr>
        <xdr:cNvPr id="459" name="直線コネクタ 458">
          <a:extLst>
            <a:ext uri="{FF2B5EF4-FFF2-40B4-BE49-F238E27FC236}">
              <a16:creationId xmlns:a16="http://schemas.microsoft.com/office/drawing/2014/main" id="{3B807852-FB76-4323-81DC-F41B6D6D8CC7}"/>
            </a:ext>
          </a:extLst>
        </xdr:cNvPr>
        <xdr:cNvCxnSpPr/>
      </xdr:nvCxnSpPr>
      <xdr:spPr>
        <a:xfrm>
          <a:off x="12814300" y="104290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33037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2D021EDE-B147-4833-9309-D44B0E42204C}"/>
            </a:ext>
          </a:extLst>
        </xdr:cNvPr>
        <xdr:cNvSpPr txBox="1"/>
      </xdr:nvSpPr>
      <xdr:spPr>
        <a:xfrm>
          <a:off x="152660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2012</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58215862-5194-4287-B7CE-DB46DC9EE6A0}"/>
            </a:ext>
          </a:extLst>
        </xdr:cNvPr>
        <xdr:cNvSpPr txBox="1"/>
      </xdr:nvSpPr>
      <xdr:spPr>
        <a:xfrm>
          <a:off x="14389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139173</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EE9F4855-D2E8-435B-A6EF-E8A5B0FD4061}"/>
            </a:ext>
          </a:extLst>
        </xdr:cNvPr>
        <xdr:cNvSpPr txBox="1"/>
      </xdr:nvSpPr>
      <xdr:spPr>
        <a:xfrm>
          <a:off x="13500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628B4AD6-1D20-45B6-A57E-3094CDD2A7BB}"/>
            </a:ext>
          </a:extLst>
        </xdr:cNvPr>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C1216DC4-42BF-4B20-A758-436A076BF524}"/>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8282C14B-12CB-4824-807B-066F1DF69D80}"/>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3D34AED6-DB05-4C93-B4DC-F77A2C2FFB24}"/>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12536</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202538EE-75DE-4DB4-9FA1-1D344B01353B}"/>
            </a:ext>
          </a:extLst>
        </xdr:cNvPr>
        <xdr:cNvSpPr txBox="1"/>
      </xdr:nvSpPr>
      <xdr:spPr>
        <a:xfrm>
          <a:off x="12611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B7D88AB-19B1-4DAC-840E-C4090467524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49E5391-6842-4D50-A1A0-DC9F781DDB5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5D8F40C2-F6F8-48C8-A50F-450C8D333E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79BD3229-6149-4AE7-9C10-016DF682984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27887374-BC2C-4443-A651-C0639F59DC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5A70BDE4-D0A8-4D23-98D0-EE419F5547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17DEDFB7-04BA-4616-8348-3068CF27EF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EBD204D6-3AC3-41E1-A288-9792D34587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441B5D75-E666-4525-BD31-0CEDE86F91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749CC1FC-BE74-4421-BC37-8C7A01ECFB5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a:extLst>
            <a:ext uri="{FF2B5EF4-FFF2-40B4-BE49-F238E27FC236}">
              <a16:creationId xmlns:a16="http://schemas.microsoft.com/office/drawing/2014/main" id="{D3845E62-1534-4E0D-8AF2-A133FCDDA5D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a:extLst>
            <a:ext uri="{FF2B5EF4-FFF2-40B4-BE49-F238E27FC236}">
              <a16:creationId xmlns:a16="http://schemas.microsoft.com/office/drawing/2014/main" id="{B874D5C5-AE0E-4AEF-AD97-F1173C6DDB9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a:extLst>
            <a:ext uri="{FF2B5EF4-FFF2-40B4-BE49-F238E27FC236}">
              <a16:creationId xmlns:a16="http://schemas.microsoft.com/office/drawing/2014/main" id="{C5BCB97F-78EB-4AA5-BEB5-B928F82E1F7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a:extLst>
            <a:ext uri="{FF2B5EF4-FFF2-40B4-BE49-F238E27FC236}">
              <a16:creationId xmlns:a16="http://schemas.microsoft.com/office/drawing/2014/main" id="{33755FF0-3B34-49E7-81E0-FFD33B42671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a:extLst>
            <a:ext uri="{FF2B5EF4-FFF2-40B4-BE49-F238E27FC236}">
              <a16:creationId xmlns:a16="http://schemas.microsoft.com/office/drawing/2014/main" id="{C5C8482C-F196-4CCA-80BC-24CFE33D70C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a:extLst>
            <a:ext uri="{FF2B5EF4-FFF2-40B4-BE49-F238E27FC236}">
              <a16:creationId xmlns:a16="http://schemas.microsoft.com/office/drawing/2014/main" id="{81A78AA0-DAAA-4EA7-9328-7D583ACF5CC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a:extLst>
            <a:ext uri="{FF2B5EF4-FFF2-40B4-BE49-F238E27FC236}">
              <a16:creationId xmlns:a16="http://schemas.microsoft.com/office/drawing/2014/main" id="{77892155-2F1B-4344-ADC3-DEC261D800F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a:extLst>
            <a:ext uri="{FF2B5EF4-FFF2-40B4-BE49-F238E27FC236}">
              <a16:creationId xmlns:a16="http://schemas.microsoft.com/office/drawing/2014/main" id="{EEF9930E-5438-4120-8C97-A39650C5A1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a:extLst>
            <a:ext uri="{FF2B5EF4-FFF2-40B4-BE49-F238E27FC236}">
              <a16:creationId xmlns:a16="http://schemas.microsoft.com/office/drawing/2014/main" id="{27C61905-6085-4B80-92FA-2B936A34F08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a:extLst>
            <a:ext uri="{FF2B5EF4-FFF2-40B4-BE49-F238E27FC236}">
              <a16:creationId xmlns:a16="http://schemas.microsoft.com/office/drawing/2014/main" id="{DEB42B37-D06E-4445-A4E6-3D5A8EC55F2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a:extLst>
            <a:ext uri="{FF2B5EF4-FFF2-40B4-BE49-F238E27FC236}">
              <a16:creationId xmlns:a16="http://schemas.microsoft.com/office/drawing/2014/main" id="{F482F24A-6A9F-49BB-83F5-6F449D2C5A2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a:extLst>
            <a:ext uri="{FF2B5EF4-FFF2-40B4-BE49-F238E27FC236}">
              <a16:creationId xmlns:a16="http://schemas.microsoft.com/office/drawing/2014/main" id="{941E3262-55E6-4C33-B01C-B11C5F67CD7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42B0DE74-6DEF-4957-9527-D9220AEF49C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2A808AE7-D229-48B6-8AB4-3C918031BD6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E0FF1610-AD57-4335-8C28-AA770890F64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493" name="直線コネクタ 492">
          <a:extLst>
            <a:ext uri="{FF2B5EF4-FFF2-40B4-BE49-F238E27FC236}">
              <a16:creationId xmlns:a16="http://schemas.microsoft.com/office/drawing/2014/main" id="{5306BD3C-1CB8-4335-A6A7-FE3AF99A3E43}"/>
            </a:ext>
          </a:extLst>
        </xdr:cNvPr>
        <xdr:cNvCxnSpPr/>
      </xdr:nvCxnSpPr>
      <xdr:spPr>
        <a:xfrm flipV="1">
          <a:off x="22160864" y="954241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AD8775C0-B972-4F60-854B-9A75071F5F9B}"/>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5" name="直線コネクタ 494">
          <a:extLst>
            <a:ext uri="{FF2B5EF4-FFF2-40B4-BE49-F238E27FC236}">
              <a16:creationId xmlns:a16="http://schemas.microsoft.com/office/drawing/2014/main" id="{6A561887-D4B6-42D3-8555-DC5583DE57A3}"/>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EE30F505-267E-4213-B7A3-E8C098AB778E}"/>
            </a:ext>
          </a:extLst>
        </xdr:cNvPr>
        <xdr:cNvSpPr txBox="1"/>
      </xdr:nvSpPr>
      <xdr:spPr>
        <a:xfrm>
          <a:off x="22199600" y="93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497" name="直線コネクタ 496">
          <a:extLst>
            <a:ext uri="{FF2B5EF4-FFF2-40B4-BE49-F238E27FC236}">
              <a16:creationId xmlns:a16="http://schemas.microsoft.com/office/drawing/2014/main" id="{9400CA5C-BC9E-4A50-A842-2FBD64902777}"/>
            </a:ext>
          </a:extLst>
        </xdr:cNvPr>
        <xdr:cNvCxnSpPr/>
      </xdr:nvCxnSpPr>
      <xdr:spPr>
        <a:xfrm>
          <a:off x="22072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40657</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C5CEE595-DBDC-4670-9DC8-D3990A04A6D2}"/>
            </a:ext>
          </a:extLst>
        </xdr:cNvPr>
        <xdr:cNvSpPr txBox="1"/>
      </xdr:nvSpPr>
      <xdr:spPr>
        <a:xfrm>
          <a:off x="22199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99" name="フローチャート: 判断 498">
          <a:extLst>
            <a:ext uri="{FF2B5EF4-FFF2-40B4-BE49-F238E27FC236}">
              <a16:creationId xmlns:a16="http://schemas.microsoft.com/office/drawing/2014/main" id="{441319F7-881F-41EE-9ADF-A3E24A1C305E}"/>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00" name="フローチャート: 判断 499">
          <a:extLst>
            <a:ext uri="{FF2B5EF4-FFF2-40B4-BE49-F238E27FC236}">
              <a16:creationId xmlns:a16="http://schemas.microsoft.com/office/drawing/2014/main" id="{E0D24E87-62F9-4B0A-A047-7EDF9CEF5E58}"/>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1" name="フローチャート: 判断 500">
          <a:extLst>
            <a:ext uri="{FF2B5EF4-FFF2-40B4-BE49-F238E27FC236}">
              <a16:creationId xmlns:a16="http://schemas.microsoft.com/office/drawing/2014/main" id="{6A4EEE33-A4ED-4EFB-AE64-3205498D26C8}"/>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502" name="フローチャート: 判断 501">
          <a:extLst>
            <a:ext uri="{FF2B5EF4-FFF2-40B4-BE49-F238E27FC236}">
              <a16:creationId xmlns:a16="http://schemas.microsoft.com/office/drawing/2014/main" id="{E483F5E3-C6FC-4F09-9D1C-86F4F0A7A70C}"/>
            </a:ext>
          </a:extLst>
        </xdr:cNvPr>
        <xdr:cNvSpPr/>
      </xdr:nvSpPr>
      <xdr:spPr>
        <a:xfrm>
          <a:off x="19494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3" name="フローチャート: 判断 502">
          <a:extLst>
            <a:ext uri="{FF2B5EF4-FFF2-40B4-BE49-F238E27FC236}">
              <a16:creationId xmlns:a16="http://schemas.microsoft.com/office/drawing/2014/main" id="{F373749B-C0C4-49F7-9271-D5B57A250342}"/>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08BDE26-10E5-4E96-A22C-82E71C30FE2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84E1F750-EE6A-444E-9ADC-CB2B358C1C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3FAD3C8-DC3E-4D34-A9A2-16E2A3900A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13F8211-3F8A-4C73-83D8-5F0D2A8995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A3F8315F-75E3-4C06-9468-759C711EB75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151674</xdr:rowOff>
    </xdr:from>
    <xdr:to>
      <xdr:col>116</xdr:col>
      <xdr:colOff>114300</xdr:colOff>
      <xdr:row>63</xdr:row>
      <xdr:rowOff>81824</xdr:rowOff>
    </xdr:to>
    <xdr:sp macro="" textlink="">
      <xdr:nvSpPr>
        <xdr:cNvPr id="509" name="楕円 508">
          <a:extLst>
            <a:ext uri="{FF2B5EF4-FFF2-40B4-BE49-F238E27FC236}">
              <a16:creationId xmlns:a16="http://schemas.microsoft.com/office/drawing/2014/main" id="{082966F8-0CA6-43D1-8C94-F71A9610C617}"/>
            </a:ext>
          </a:extLst>
        </xdr:cNvPr>
        <xdr:cNvSpPr/>
      </xdr:nvSpPr>
      <xdr:spPr>
        <a:xfrm>
          <a:off x="22110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130101</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C674FF27-F1A6-4E8C-AA04-7E35854F6981}"/>
            </a:ext>
          </a:extLst>
        </xdr:cNvPr>
        <xdr:cNvSpPr txBox="1"/>
      </xdr:nvSpPr>
      <xdr:spPr>
        <a:xfrm>
          <a:off x="22199600"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511" name="楕円 510">
          <a:extLst>
            <a:ext uri="{FF2B5EF4-FFF2-40B4-BE49-F238E27FC236}">
              <a16:creationId xmlns:a16="http://schemas.microsoft.com/office/drawing/2014/main" id="{6A32C3EA-6EE4-40EF-9571-20B5D45DF34B}"/>
            </a:ext>
          </a:extLst>
        </xdr:cNvPr>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31024</xdr:rowOff>
    </xdr:from>
    <xdr:to>
      <xdr:col>116</xdr:col>
      <xdr:colOff>63500</xdr:colOff>
      <xdr:row>63</xdr:row>
      <xdr:rowOff>34290</xdr:rowOff>
    </xdr:to>
    <xdr:cxnSp macro="">
      <xdr:nvCxnSpPr>
        <xdr:cNvPr id="512" name="直線コネクタ 511">
          <a:extLst>
            <a:ext uri="{FF2B5EF4-FFF2-40B4-BE49-F238E27FC236}">
              <a16:creationId xmlns:a16="http://schemas.microsoft.com/office/drawing/2014/main" id="{E251E1EA-5F1A-4873-B882-528FE591C81E}"/>
            </a:ext>
          </a:extLst>
        </xdr:cNvPr>
        <xdr:cNvCxnSpPr/>
      </xdr:nvCxnSpPr>
      <xdr:spPr>
        <a:xfrm flipV="1">
          <a:off x="21323300" y="108323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158206</xdr:rowOff>
    </xdr:from>
    <xdr:to>
      <xdr:col>107</xdr:col>
      <xdr:colOff>101600</xdr:colOff>
      <xdr:row>63</xdr:row>
      <xdr:rowOff>88356</xdr:rowOff>
    </xdr:to>
    <xdr:sp macro="" textlink="">
      <xdr:nvSpPr>
        <xdr:cNvPr id="513" name="楕円 512">
          <a:extLst>
            <a:ext uri="{FF2B5EF4-FFF2-40B4-BE49-F238E27FC236}">
              <a16:creationId xmlns:a16="http://schemas.microsoft.com/office/drawing/2014/main" id="{DDD194A8-066F-4FC1-8E57-FF9E561AD73A}"/>
            </a:ext>
          </a:extLst>
        </xdr:cNvPr>
        <xdr:cNvSpPr/>
      </xdr:nvSpPr>
      <xdr:spPr>
        <a:xfrm>
          <a:off x="203835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37556</xdr:rowOff>
    </xdr:to>
    <xdr:cxnSp macro="">
      <xdr:nvCxnSpPr>
        <xdr:cNvPr id="514" name="直線コネクタ 513">
          <a:extLst>
            <a:ext uri="{FF2B5EF4-FFF2-40B4-BE49-F238E27FC236}">
              <a16:creationId xmlns:a16="http://schemas.microsoft.com/office/drawing/2014/main" id="{F5C0435E-8C4E-4BEE-BC96-8D0D6389B381}"/>
            </a:ext>
          </a:extLst>
        </xdr:cNvPr>
        <xdr:cNvCxnSpPr/>
      </xdr:nvCxnSpPr>
      <xdr:spPr>
        <a:xfrm flipV="1">
          <a:off x="20434300" y="108356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515" name="楕円 514">
          <a:extLst>
            <a:ext uri="{FF2B5EF4-FFF2-40B4-BE49-F238E27FC236}">
              <a16:creationId xmlns:a16="http://schemas.microsoft.com/office/drawing/2014/main" id="{81F97197-EB2D-46A2-A7FF-5D6BE56C11F2}"/>
            </a:ext>
          </a:extLst>
        </xdr:cNvPr>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37556</xdr:rowOff>
    </xdr:from>
    <xdr:to>
      <xdr:col>107</xdr:col>
      <xdr:colOff>50800</xdr:colOff>
      <xdr:row>63</xdr:row>
      <xdr:rowOff>40822</xdr:rowOff>
    </xdr:to>
    <xdr:cxnSp macro="">
      <xdr:nvCxnSpPr>
        <xdr:cNvPr id="516" name="直線コネクタ 515">
          <a:extLst>
            <a:ext uri="{FF2B5EF4-FFF2-40B4-BE49-F238E27FC236}">
              <a16:creationId xmlns:a16="http://schemas.microsoft.com/office/drawing/2014/main" id="{D3F4A3CB-66B1-446D-98FA-851FF499C841}"/>
            </a:ext>
          </a:extLst>
        </xdr:cNvPr>
        <xdr:cNvCxnSpPr/>
      </xdr:nvCxnSpPr>
      <xdr:spPr>
        <a:xfrm flipV="1">
          <a:off x="19545300" y="1083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517" name="楕円 516">
          <a:extLst>
            <a:ext uri="{FF2B5EF4-FFF2-40B4-BE49-F238E27FC236}">
              <a16:creationId xmlns:a16="http://schemas.microsoft.com/office/drawing/2014/main" id="{F19CB896-0680-49A8-BDA0-5A4C60BAD8DF}"/>
            </a:ext>
          </a:extLst>
        </xdr:cNvPr>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518" name="直線コネクタ 517">
          <a:extLst>
            <a:ext uri="{FF2B5EF4-FFF2-40B4-BE49-F238E27FC236}">
              <a16:creationId xmlns:a16="http://schemas.microsoft.com/office/drawing/2014/main" id="{7B63D9E0-D5B6-4CAD-8AF9-14B69AE2A06B}"/>
            </a:ext>
          </a:extLst>
        </xdr:cNvPr>
        <xdr:cNvCxnSpPr/>
      </xdr:nvCxnSpPr>
      <xdr:spPr>
        <a:xfrm>
          <a:off x="18656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519" name="n_1aveValue【保健センター・保健所】&#10;一人当たり面積">
          <a:extLst>
            <a:ext uri="{FF2B5EF4-FFF2-40B4-BE49-F238E27FC236}">
              <a16:creationId xmlns:a16="http://schemas.microsoft.com/office/drawing/2014/main" id="{954A9433-C143-47CF-991B-82DEFF9487D1}"/>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520" name="n_2aveValue【保健センター・保健所】&#10;一人当たり面積">
          <a:extLst>
            <a:ext uri="{FF2B5EF4-FFF2-40B4-BE49-F238E27FC236}">
              <a16:creationId xmlns:a16="http://schemas.microsoft.com/office/drawing/2014/main" id="{F0ECCC14-B1C1-45A3-83E0-0D94021FDDAE}"/>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13443</xdr:rowOff>
    </xdr:from>
    <xdr:ext cx="469744" cy="259045"/>
    <xdr:sp macro="" textlink="">
      <xdr:nvSpPr>
        <xdr:cNvPr id="521" name="n_3aveValue【保健センター・保健所】&#10;一人当たり面積">
          <a:extLst>
            <a:ext uri="{FF2B5EF4-FFF2-40B4-BE49-F238E27FC236}">
              <a16:creationId xmlns:a16="http://schemas.microsoft.com/office/drawing/2014/main" id="{E9E6CDBE-BBA7-4F2B-9C51-6F76CE154992}"/>
            </a:ext>
          </a:extLst>
        </xdr:cNvPr>
        <xdr:cNvSpPr txBox="1"/>
      </xdr:nvSpPr>
      <xdr:spPr>
        <a:xfrm>
          <a:off x="19310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522" name="n_4aveValue【保健センター・保健所】&#10;一人当たり面積">
          <a:extLst>
            <a:ext uri="{FF2B5EF4-FFF2-40B4-BE49-F238E27FC236}">
              <a16:creationId xmlns:a16="http://schemas.microsoft.com/office/drawing/2014/main" id="{3C264259-6CDB-4C90-B1BA-8E1493949FF5}"/>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76217</xdr:rowOff>
    </xdr:from>
    <xdr:ext cx="469744" cy="259045"/>
    <xdr:sp macro="" textlink="">
      <xdr:nvSpPr>
        <xdr:cNvPr id="523" name="n_1mainValue【保健センター・保健所】&#10;一人当たり面積">
          <a:extLst>
            <a:ext uri="{FF2B5EF4-FFF2-40B4-BE49-F238E27FC236}">
              <a16:creationId xmlns:a16="http://schemas.microsoft.com/office/drawing/2014/main" id="{FA1EEB08-B923-4D1A-9524-CC6BB2D3E039}"/>
            </a:ext>
          </a:extLst>
        </xdr:cNvPr>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79483</xdr:rowOff>
    </xdr:from>
    <xdr:ext cx="469744" cy="259045"/>
    <xdr:sp macro="" textlink="">
      <xdr:nvSpPr>
        <xdr:cNvPr id="524" name="n_2mainValue【保健センター・保健所】&#10;一人当たり面積">
          <a:extLst>
            <a:ext uri="{FF2B5EF4-FFF2-40B4-BE49-F238E27FC236}">
              <a16:creationId xmlns:a16="http://schemas.microsoft.com/office/drawing/2014/main" id="{1419B63F-C439-463A-B58E-501148FEA3F8}"/>
            </a:ext>
          </a:extLst>
        </xdr:cNvPr>
        <xdr:cNvSpPr txBox="1"/>
      </xdr:nvSpPr>
      <xdr:spPr>
        <a:xfrm>
          <a:off x="201994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525" name="n_3mainValue【保健センター・保健所】&#10;一人当たり面積">
          <a:extLst>
            <a:ext uri="{FF2B5EF4-FFF2-40B4-BE49-F238E27FC236}">
              <a16:creationId xmlns:a16="http://schemas.microsoft.com/office/drawing/2014/main" id="{31C2CF72-6D02-4794-ACE2-8631B8D59B8E}"/>
            </a:ext>
          </a:extLst>
        </xdr:cNvPr>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526" name="n_4mainValue【保健センター・保健所】&#10;一人当たり面積">
          <a:extLst>
            <a:ext uri="{FF2B5EF4-FFF2-40B4-BE49-F238E27FC236}">
              <a16:creationId xmlns:a16="http://schemas.microsoft.com/office/drawing/2014/main" id="{10DDE76C-19F8-4F55-A620-375C5CBF9E41}"/>
            </a:ext>
          </a:extLst>
        </xdr:cNvPr>
        <xdr:cNvSpPr txBox="1"/>
      </xdr:nvSpPr>
      <xdr:spPr>
        <a:xfrm>
          <a:off x="18421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7DBAD91-6B63-4A63-883E-5D2030E77F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72FF5625-ABD3-4CA8-AEAB-B8C5DB9769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48520672-39C5-41B4-A229-B4F0363843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37704815-F4A5-433E-A91C-E5092500B7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D33196EF-66EF-431E-B36D-1DBB030039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5528C110-E22E-4581-939B-5A0E1C40256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0489D72C-84FE-4DF8-A516-3FB1F2A366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7C8B6AD-CECB-46F6-9EF4-BAC45CA92D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B64D9603-87E8-440D-B5C3-C8C3BB02C2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DFB29110-88E8-4FC5-8E4D-7AF4FE91BA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2710C382-3EA0-4ACE-A698-D60CEEB90C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39D15384-DE71-467A-8879-08A221A0EE9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D21CD8E1-6678-47A4-84C7-FBAC964EFFE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8FCCD641-6AE6-4FC3-8E98-7DB681CD5B5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51ECF5D7-0792-496D-AB15-FF533E30EFE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09F3029C-14C6-4901-AE08-53D4E065299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0DD105A6-67F9-4AF5-9C89-74EB63C86A1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286D73EC-52D5-4051-996F-E544F58B82B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A120B77A-A0F3-48D6-A96A-5EB5C165C1F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C9135651-1464-440C-AB34-3DD9C91CD5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77666E58-0FA6-498F-9DAB-C98116A6DE5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EC90CE26-04C6-4BE8-B607-76260798ACD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3AA14BF1-2708-4F90-801A-30334AEE6F4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832C53E3-321D-4BD1-8BED-3E44C648FC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923B7572-471E-4127-B60D-FD04ECDCC4B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552" name="直線コネクタ 551">
          <a:extLst>
            <a:ext uri="{FF2B5EF4-FFF2-40B4-BE49-F238E27FC236}">
              <a16:creationId xmlns:a16="http://schemas.microsoft.com/office/drawing/2014/main" id="{7CD1C2D0-D0F4-49E0-BD7F-86E19B68FF2E}"/>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553" name="【消防施設】&#10;有形固定資産減価償却率最小値テキスト">
          <a:extLst>
            <a:ext uri="{FF2B5EF4-FFF2-40B4-BE49-F238E27FC236}">
              <a16:creationId xmlns:a16="http://schemas.microsoft.com/office/drawing/2014/main" id="{11A797BE-346B-4F0B-8CE1-2D5A187EB482}"/>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554" name="直線コネクタ 553">
          <a:extLst>
            <a:ext uri="{FF2B5EF4-FFF2-40B4-BE49-F238E27FC236}">
              <a16:creationId xmlns:a16="http://schemas.microsoft.com/office/drawing/2014/main" id="{3AE8CB9C-6114-4AA2-8F7B-D62767731204}"/>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7700271B-6CAE-4A7E-B8EE-DDA7D125AD61}"/>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6" name="直線コネクタ 555">
          <a:extLst>
            <a:ext uri="{FF2B5EF4-FFF2-40B4-BE49-F238E27FC236}">
              <a16:creationId xmlns:a16="http://schemas.microsoft.com/office/drawing/2014/main" id="{8347F744-4941-46A9-983F-DBDDC342C0E2}"/>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C316B77C-52BA-4469-BF7A-D154DADD9F82}"/>
            </a:ext>
          </a:extLst>
        </xdr:cNvPr>
        <xdr:cNvSpPr txBox="1"/>
      </xdr:nvSpPr>
      <xdr:spPr>
        <a:xfrm>
          <a:off x="16357600" y="1400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8" name="フローチャート: 判断 557">
          <a:extLst>
            <a:ext uri="{FF2B5EF4-FFF2-40B4-BE49-F238E27FC236}">
              <a16:creationId xmlns:a16="http://schemas.microsoft.com/office/drawing/2014/main" id="{935B72D3-1089-4795-9116-7B5E6D11019B}"/>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559" name="フローチャート: 判断 558">
          <a:extLst>
            <a:ext uri="{FF2B5EF4-FFF2-40B4-BE49-F238E27FC236}">
              <a16:creationId xmlns:a16="http://schemas.microsoft.com/office/drawing/2014/main" id="{10A2E07D-A20F-4E4E-830B-6044434D2AE3}"/>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0" name="フローチャート: 判断 559">
          <a:extLst>
            <a:ext uri="{FF2B5EF4-FFF2-40B4-BE49-F238E27FC236}">
              <a16:creationId xmlns:a16="http://schemas.microsoft.com/office/drawing/2014/main" id="{0FF703EF-7B1B-4803-BC4B-89CC6AB86236}"/>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561" name="フローチャート: 判断 560">
          <a:extLst>
            <a:ext uri="{FF2B5EF4-FFF2-40B4-BE49-F238E27FC236}">
              <a16:creationId xmlns:a16="http://schemas.microsoft.com/office/drawing/2014/main" id="{67FD41FD-F510-420F-AFE5-B9938F6AD66D}"/>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562" name="フローチャート: 判断 561">
          <a:extLst>
            <a:ext uri="{FF2B5EF4-FFF2-40B4-BE49-F238E27FC236}">
              <a16:creationId xmlns:a16="http://schemas.microsoft.com/office/drawing/2014/main" id="{360830C0-879A-422B-8A6F-A07F204F64AF}"/>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8D34046-A771-4E7D-BDC6-122CCAE44C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69588D4B-99D7-4812-8107-80EC52E0DB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4912397-75D6-4BEB-A2F2-7042ECE343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FFE5A7D-BAD3-49B4-91ED-7EEFB5CF6B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22D212CC-B916-4005-BCD1-F1FE4076510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37919</xdr:rowOff>
    </xdr:from>
    <xdr:to>
      <xdr:col>85</xdr:col>
      <xdr:colOff>177800</xdr:colOff>
      <xdr:row>83</xdr:row>
      <xdr:rowOff>139519</xdr:rowOff>
    </xdr:to>
    <xdr:sp macro="" textlink="">
      <xdr:nvSpPr>
        <xdr:cNvPr id="568" name="楕円 567">
          <a:extLst>
            <a:ext uri="{FF2B5EF4-FFF2-40B4-BE49-F238E27FC236}">
              <a16:creationId xmlns:a16="http://schemas.microsoft.com/office/drawing/2014/main" id="{EDCE4FBC-235E-4340-8929-3EBE2D709A7A}"/>
            </a:ext>
          </a:extLst>
        </xdr:cNvPr>
        <xdr:cNvSpPr/>
      </xdr:nvSpPr>
      <xdr:spPr>
        <a:xfrm>
          <a:off x="162687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16346</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2AF31563-B177-4A2F-AAEF-980244153DE6}"/>
            </a:ext>
          </a:extLst>
        </xdr:cNvPr>
        <xdr:cNvSpPr txBox="1"/>
      </xdr:nvSpPr>
      <xdr:spPr>
        <a:xfrm>
          <a:off x="16357600" y="1424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59145</xdr:rowOff>
    </xdr:from>
    <xdr:to>
      <xdr:col>81</xdr:col>
      <xdr:colOff>101600</xdr:colOff>
      <xdr:row>83</xdr:row>
      <xdr:rowOff>160745</xdr:rowOff>
    </xdr:to>
    <xdr:sp macro="" textlink="">
      <xdr:nvSpPr>
        <xdr:cNvPr id="570" name="楕円 569">
          <a:extLst>
            <a:ext uri="{FF2B5EF4-FFF2-40B4-BE49-F238E27FC236}">
              <a16:creationId xmlns:a16="http://schemas.microsoft.com/office/drawing/2014/main" id="{19627F62-B757-4220-AF2B-52A76B16CA41}"/>
            </a:ext>
          </a:extLst>
        </xdr:cNvPr>
        <xdr:cNvSpPr/>
      </xdr:nvSpPr>
      <xdr:spPr>
        <a:xfrm>
          <a:off x="15430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88719</xdr:rowOff>
    </xdr:from>
    <xdr:to>
      <xdr:col>85</xdr:col>
      <xdr:colOff>127000</xdr:colOff>
      <xdr:row>83</xdr:row>
      <xdr:rowOff>109945</xdr:rowOff>
    </xdr:to>
    <xdr:cxnSp macro="">
      <xdr:nvCxnSpPr>
        <xdr:cNvPr id="571" name="直線コネクタ 570">
          <a:extLst>
            <a:ext uri="{FF2B5EF4-FFF2-40B4-BE49-F238E27FC236}">
              <a16:creationId xmlns:a16="http://schemas.microsoft.com/office/drawing/2014/main" id="{C0D9B083-D0BB-41ED-A884-F3024BAF48E4}"/>
            </a:ext>
          </a:extLst>
        </xdr:cNvPr>
        <xdr:cNvCxnSpPr/>
      </xdr:nvCxnSpPr>
      <xdr:spPr>
        <a:xfrm flipV="1">
          <a:off x="15481300" y="1431906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130992</xdr:rowOff>
    </xdr:from>
    <xdr:to>
      <xdr:col>76</xdr:col>
      <xdr:colOff>165100</xdr:colOff>
      <xdr:row>83</xdr:row>
      <xdr:rowOff>61142</xdr:rowOff>
    </xdr:to>
    <xdr:sp macro="" textlink="">
      <xdr:nvSpPr>
        <xdr:cNvPr id="572" name="楕円 571">
          <a:extLst>
            <a:ext uri="{FF2B5EF4-FFF2-40B4-BE49-F238E27FC236}">
              <a16:creationId xmlns:a16="http://schemas.microsoft.com/office/drawing/2014/main" id="{F10F916D-AD7E-40CA-8C6B-37FE5DBD883B}"/>
            </a:ext>
          </a:extLst>
        </xdr:cNvPr>
        <xdr:cNvSpPr/>
      </xdr:nvSpPr>
      <xdr:spPr>
        <a:xfrm>
          <a:off x="14541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10342</xdr:rowOff>
    </xdr:from>
    <xdr:to>
      <xdr:col>81</xdr:col>
      <xdr:colOff>50800</xdr:colOff>
      <xdr:row>83</xdr:row>
      <xdr:rowOff>109945</xdr:rowOff>
    </xdr:to>
    <xdr:cxnSp macro="">
      <xdr:nvCxnSpPr>
        <xdr:cNvPr id="573" name="直線コネクタ 572">
          <a:extLst>
            <a:ext uri="{FF2B5EF4-FFF2-40B4-BE49-F238E27FC236}">
              <a16:creationId xmlns:a16="http://schemas.microsoft.com/office/drawing/2014/main" id="{194C79BC-B682-4C56-BABC-331A4E69CEC1}"/>
            </a:ext>
          </a:extLst>
        </xdr:cNvPr>
        <xdr:cNvCxnSpPr/>
      </xdr:nvCxnSpPr>
      <xdr:spPr>
        <a:xfrm>
          <a:off x="14592300" y="14240692"/>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29755</xdr:rowOff>
    </xdr:from>
    <xdr:to>
      <xdr:col>72</xdr:col>
      <xdr:colOff>38100</xdr:colOff>
      <xdr:row>82</xdr:row>
      <xdr:rowOff>131355</xdr:rowOff>
    </xdr:to>
    <xdr:sp macro="" textlink="">
      <xdr:nvSpPr>
        <xdr:cNvPr id="574" name="楕円 573">
          <a:extLst>
            <a:ext uri="{FF2B5EF4-FFF2-40B4-BE49-F238E27FC236}">
              <a16:creationId xmlns:a16="http://schemas.microsoft.com/office/drawing/2014/main" id="{1C6B729F-A4D0-43E5-AB4F-948584B506AE}"/>
            </a:ext>
          </a:extLst>
        </xdr:cNvPr>
        <xdr:cNvSpPr/>
      </xdr:nvSpPr>
      <xdr:spPr>
        <a:xfrm>
          <a:off x="13652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80555</xdr:rowOff>
    </xdr:from>
    <xdr:to>
      <xdr:col>76</xdr:col>
      <xdr:colOff>114300</xdr:colOff>
      <xdr:row>83</xdr:row>
      <xdr:rowOff>10342</xdr:rowOff>
    </xdr:to>
    <xdr:cxnSp macro="">
      <xdr:nvCxnSpPr>
        <xdr:cNvPr id="575" name="直線コネクタ 574">
          <a:extLst>
            <a:ext uri="{FF2B5EF4-FFF2-40B4-BE49-F238E27FC236}">
              <a16:creationId xmlns:a16="http://schemas.microsoft.com/office/drawing/2014/main" id="{F60C3960-60E0-4B04-B41F-0A407D3F89C4}"/>
            </a:ext>
          </a:extLst>
        </xdr:cNvPr>
        <xdr:cNvCxnSpPr/>
      </xdr:nvCxnSpPr>
      <xdr:spPr>
        <a:xfrm>
          <a:off x="13703300" y="141394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31387</xdr:rowOff>
    </xdr:from>
    <xdr:to>
      <xdr:col>67</xdr:col>
      <xdr:colOff>101600</xdr:colOff>
      <xdr:row>82</xdr:row>
      <xdr:rowOff>132987</xdr:rowOff>
    </xdr:to>
    <xdr:sp macro="" textlink="">
      <xdr:nvSpPr>
        <xdr:cNvPr id="576" name="楕円 575">
          <a:extLst>
            <a:ext uri="{FF2B5EF4-FFF2-40B4-BE49-F238E27FC236}">
              <a16:creationId xmlns:a16="http://schemas.microsoft.com/office/drawing/2014/main" id="{A06ECBC6-3827-4331-8B59-1E450A809566}"/>
            </a:ext>
          </a:extLst>
        </xdr:cNvPr>
        <xdr:cNvSpPr/>
      </xdr:nvSpPr>
      <xdr:spPr>
        <a:xfrm>
          <a:off x="12763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80555</xdr:rowOff>
    </xdr:from>
    <xdr:to>
      <xdr:col>71</xdr:col>
      <xdr:colOff>177800</xdr:colOff>
      <xdr:row>82</xdr:row>
      <xdr:rowOff>82187</xdr:rowOff>
    </xdr:to>
    <xdr:cxnSp macro="">
      <xdr:nvCxnSpPr>
        <xdr:cNvPr id="577" name="直線コネクタ 576">
          <a:extLst>
            <a:ext uri="{FF2B5EF4-FFF2-40B4-BE49-F238E27FC236}">
              <a16:creationId xmlns:a16="http://schemas.microsoft.com/office/drawing/2014/main" id="{2D4B06A2-9F22-450C-A34D-C5BA6D16AD2A}"/>
            </a:ext>
          </a:extLst>
        </xdr:cNvPr>
        <xdr:cNvCxnSpPr/>
      </xdr:nvCxnSpPr>
      <xdr:spPr>
        <a:xfrm flipV="1">
          <a:off x="12814300" y="1413945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578" name="n_1aveValue【消防施設】&#10;有形固定資産減価償却率">
          <a:extLst>
            <a:ext uri="{FF2B5EF4-FFF2-40B4-BE49-F238E27FC236}">
              <a16:creationId xmlns:a16="http://schemas.microsoft.com/office/drawing/2014/main" id="{96D8DA52-7373-4CD0-ACF6-748A9952BC8C}"/>
            </a:ext>
          </a:extLst>
        </xdr:cNvPr>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9" name="n_2aveValue【消防施設】&#10;有形固定資産減価償却率">
          <a:extLst>
            <a:ext uri="{FF2B5EF4-FFF2-40B4-BE49-F238E27FC236}">
              <a16:creationId xmlns:a16="http://schemas.microsoft.com/office/drawing/2014/main" id="{78E8DE30-432D-4EE5-BC5E-9949725239A0}"/>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580" name="n_3aveValue【消防施設】&#10;有形固定資産減価償却率">
          <a:extLst>
            <a:ext uri="{FF2B5EF4-FFF2-40B4-BE49-F238E27FC236}">
              <a16:creationId xmlns:a16="http://schemas.microsoft.com/office/drawing/2014/main" id="{CC39171A-B671-4E9F-9596-C9DD0CFFB9BA}"/>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581" name="n_4aveValue【消防施設】&#10;有形固定資産減価償却率">
          <a:extLst>
            <a:ext uri="{FF2B5EF4-FFF2-40B4-BE49-F238E27FC236}">
              <a16:creationId xmlns:a16="http://schemas.microsoft.com/office/drawing/2014/main" id="{FE31ECCD-E033-44F9-9A00-95D9CFED20E4}"/>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151872</xdr:rowOff>
    </xdr:from>
    <xdr:ext cx="405111" cy="259045"/>
    <xdr:sp macro="" textlink="">
      <xdr:nvSpPr>
        <xdr:cNvPr id="582" name="n_1mainValue【消防施設】&#10;有形固定資産減価償却率">
          <a:extLst>
            <a:ext uri="{FF2B5EF4-FFF2-40B4-BE49-F238E27FC236}">
              <a16:creationId xmlns:a16="http://schemas.microsoft.com/office/drawing/2014/main" id="{C6A854FB-9227-45D8-926F-203CCA5007FD}"/>
            </a:ext>
          </a:extLst>
        </xdr:cNvPr>
        <xdr:cNvSpPr txBox="1"/>
      </xdr:nvSpPr>
      <xdr:spPr>
        <a:xfrm>
          <a:off x="152660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583" name="n_2mainValue【消防施設】&#10;有形固定資産減価償却率">
          <a:extLst>
            <a:ext uri="{FF2B5EF4-FFF2-40B4-BE49-F238E27FC236}">
              <a16:creationId xmlns:a16="http://schemas.microsoft.com/office/drawing/2014/main" id="{49E7DA05-910D-4865-9F3E-4BB14DD597CF}"/>
            </a:ext>
          </a:extLst>
        </xdr:cNvPr>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147882</xdr:rowOff>
    </xdr:from>
    <xdr:ext cx="405111" cy="259045"/>
    <xdr:sp macro="" textlink="">
      <xdr:nvSpPr>
        <xdr:cNvPr id="584" name="n_3mainValue【消防施設】&#10;有形固定資産減価償却率">
          <a:extLst>
            <a:ext uri="{FF2B5EF4-FFF2-40B4-BE49-F238E27FC236}">
              <a16:creationId xmlns:a16="http://schemas.microsoft.com/office/drawing/2014/main" id="{E94BDF6D-C334-4266-BB33-87FB17A7A9A5}"/>
            </a:ext>
          </a:extLst>
        </xdr:cNvPr>
        <xdr:cNvSpPr txBox="1"/>
      </xdr:nvSpPr>
      <xdr:spPr>
        <a:xfrm>
          <a:off x="13500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149514</xdr:rowOff>
    </xdr:from>
    <xdr:ext cx="405111" cy="259045"/>
    <xdr:sp macro="" textlink="">
      <xdr:nvSpPr>
        <xdr:cNvPr id="585" name="n_4mainValue【消防施設】&#10;有形固定資産減価償却率">
          <a:extLst>
            <a:ext uri="{FF2B5EF4-FFF2-40B4-BE49-F238E27FC236}">
              <a16:creationId xmlns:a16="http://schemas.microsoft.com/office/drawing/2014/main" id="{047D8C88-9673-4DEF-8C69-DA1579D6DC2A}"/>
            </a:ext>
          </a:extLst>
        </xdr:cNvPr>
        <xdr:cNvSpPr txBox="1"/>
      </xdr:nvSpPr>
      <xdr:spPr>
        <a:xfrm>
          <a:off x="12611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A7E51949-BE2D-418B-B760-EAD18E442B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AB278E88-4C65-4683-AFC0-3215AB871B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5AA63433-1332-4EC6-8043-F9709A4CCE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6B75541F-E488-4149-B1B9-AFFCB9AE96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FF0A7D2-C0C0-4D90-A792-773EA7C1B21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25E25983-9A84-40F0-A11C-36173DC390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91C1EDCE-5A3E-4270-8936-1C1F90CF65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5B0BFAA3-B038-483A-8EF2-E69D772315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76F143E3-9047-4224-B74E-D179E78A676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3DEF39E3-9E81-4F5E-9511-2A6DF5ED7E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307E0C23-3405-4988-83C9-2E96542EDF7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B8104C80-DF1A-4463-9F01-672D58C3B25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1B838BFA-541B-4049-9F22-73B7B9C5F4A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570EABDA-935E-4003-A6E7-5F79E348686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BAAB4BBD-96E9-4E3B-ACB5-2E5FE51ED70C}"/>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5EC47C39-AED2-4F4E-B07B-678DE6113A7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37BF6F95-49AB-409B-87D2-4A3757F67D7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15B90A1C-1B96-431F-8692-6248F6E7EAD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41E946C9-021B-4B97-85FA-6E467C6970C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25E47443-A36F-4AE8-8A35-55742F68EFD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CC7AEF50-08B2-406F-BF02-D38A2C0ECB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607" name="直線コネクタ 606">
          <a:extLst>
            <a:ext uri="{FF2B5EF4-FFF2-40B4-BE49-F238E27FC236}">
              <a16:creationId xmlns:a16="http://schemas.microsoft.com/office/drawing/2014/main" id="{C376C594-9BEA-41EC-AF12-E20775D3179D}"/>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608" name="【消防施設】&#10;一人当たり面積最小値テキスト">
          <a:extLst>
            <a:ext uri="{FF2B5EF4-FFF2-40B4-BE49-F238E27FC236}">
              <a16:creationId xmlns:a16="http://schemas.microsoft.com/office/drawing/2014/main" id="{E5E59263-FE00-4CB5-84F5-02A96543F51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609" name="直線コネクタ 608">
          <a:extLst>
            <a:ext uri="{FF2B5EF4-FFF2-40B4-BE49-F238E27FC236}">
              <a16:creationId xmlns:a16="http://schemas.microsoft.com/office/drawing/2014/main" id="{44EABBD0-E6ED-4774-8BD5-9D1A92C782AF}"/>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610" name="【消防施設】&#10;一人当たり面積最大値テキスト">
          <a:extLst>
            <a:ext uri="{FF2B5EF4-FFF2-40B4-BE49-F238E27FC236}">
              <a16:creationId xmlns:a16="http://schemas.microsoft.com/office/drawing/2014/main" id="{93F0987C-8D72-479D-A9D3-D9D10C0D03E9}"/>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611" name="直線コネクタ 610">
          <a:extLst>
            <a:ext uri="{FF2B5EF4-FFF2-40B4-BE49-F238E27FC236}">
              <a16:creationId xmlns:a16="http://schemas.microsoft.com/office/drawing/2014/main" id="{FDE9DB36-624C-4119-81AD-9446CC50B1D1}"/>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612" name="【消防施設】&#10;一人当たり面積平均値テキスト">
          <a:extLst>
            <a:ext uri="{FF2B5EF4-FFF2-40B4-BE49-F238E27FC236}">
              <a16:creationId xmlns:a16="http://schemas.microsoft.com/office/drawing/2014/main" id="{3AB11B6A-049B-461D-B11C-3E5181DFF2FF}"/>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613" name="フローチャート: 判断 612">
          <a:extLst>
            <a:ext uri="{FF2B5EF4-FFF2-40B4-BE49-F238E27FC236}">
              <a16:creationId xmlns:a16="http://schemas.microsoft.com/office/drawing/2014/main" id="{727CAE95-8622-4B74-ACA4-E8F3F810804A}"/>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614" name="フローチャート: 判断 613">
          <a:extLst>
            <a:ext uri="{FF2B5EF4-FFF2-40B4-BE49-F238E27FC236}">
              <a16:creationId xmlns:a16="http://schemas.microsoft.com/office/drawing/2014/main" id="{1ABD12EC-6C12-4E1D-B3D0-D02F62D9B168}"/>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615" name="フローチャート: 判断 614">
          <a:extLst>
            <a:ext uri="{FF2B5EF4-FFF2-40B4-BE49-F238E27FC236}">
              <a16:creationId xmlns:a16="http://schemas.microsoft.com/office/drawing/2014/main" id="{DB694A18-6669-4D31-AD19-F94289067D56}"/>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16" name="フローチャート: 判断 615">
          <a:extLst>
            <a:ext uri="{FF2B5EF4-FFF2-40B4-BE49-F238E27FC236}">
              <a16:creationId xmlns:a16="http://schemas.microsoft.com/office/drawing/2014/main" id="{85E4D9FE-AB1B-49F0-93AB-B3EDCA3C9C48}"/>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617" name="フローチャート: 判断 616">
          <a:extLst>
            <a:ext uri="{FF2B5EF4-FFF2-40B4-BE49-F238E27FC236}">
              <a16:creationId xmlns:a16="http://schemas.microsoft.com/office/drawing/2014/main" id="{8263F59A-7147-4D42-BA14-B491FC7FB5FF}"/>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9FF0555-D75E-4D54-85F6-6E3DA22461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A1D7E1A8-2F03-434A-99C0-7E8C4AB5A99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867B33E-E796-4B37-AA7F-E0EC4379A05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59D6C699-2726-47CB-AB51-68EBDBF55A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BD3152EC-9E6E-413C-BBF5-6D233E2268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23" name="楕円 622">
          <a:extLst>
            <a:ext uri="{FF2B5EF4-FFF2-40B4-BE49-F238E27FC236}">
              <a16:creationId xmlns:a16="http://schemas.microsoft.com/office/drawing/2014/main" id="{90C68E7B-5E0B-42A2-88E5-270312DF4DB3}"/>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624" name="【消防施設】&#10;一人当たり面積該当値テキスト">
          <a:extLst>
            <a:ext uri="{FF2B5EF4-FFF2-40B4-BE49-F238E27FC236}">
              <a16:creationId xmlns:a16="http://schemas.microsoft.com/office/drawing/2014/main" id="{40D5E5CE-8F75-41F9-A2AD-92F7860E2BC7}"/>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87427</xdr:rowOff>
    </xdr:from>
    <xdr:to>
      <xdr:col>112</xdr:col>
      <xdr:colOff>38100</xdr:colOff>
      <xdr:row>86</xdr:row>
      <xdr:rowOff>17577</xdr:rowOff>
    </xdr:to>
    <xdr:sp macro="" textlink="">
      <xdr:nvSpPr>
        <xdr:cNvPr id="625" name="楕円 624">
          <a:extLst>
            <a:ext uri="{FF2B5EF4-FFF2-40B4-BE49-F238E27FC236}">
              <a16:creationId xmlns:a16="http://schemas.microsoft.com/office/drawing/2014/main" id="{372DA548-5130-475F-917F-F8B08399BEA2}"/>
            </a:ext>
          </a:extLst>
        </xdr:cNvPr>
        <xdr:cNvSpPr/>
      </xdr:nvSpPr>
      <xdr:spPr>
        <a:xfrm>
          <a:off x="21272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138227</xdr:rowOff>
    </xdr:to>
    <xdr:cxnSp macro="">
      <xdr:nvCxnSpPr>
        <xdr:cNvPr id="626" name="直線コネクタ 625">
          <a:extLst>
            <a:ext uri="{FF2B5EF4-FFF2-40B4-BE49-F238E27FC236}">
              <a16:creationId xmlns:a16="http://schemas.microsoft.com/office/drawing/2014/main" id="{AED2D8AF-45BF-470F-B32C-93C18FD6EA3C}"/>
            </a:ext>
          </a:extLst>
        </xdr:cNvPr>
        <xdr:cNvCxnSpPr/>
      </xdr:nvCxnSpPr>
      <xdr:spPr>
        <a:xfrm flipV="1">
          <a:off x="21323300" y="14705076"/>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84683</xdr:rowOff>
    </xdr:from>
    <xdr:to>
      <xdr:col>107</xdr:col>
      <xdr:colOff>101600</xdr:colOff>
      <xdr:row>86</xdr:row>
      <xdr:rowOff>14833</xdr:rowOff>
    </xdr:to>
    <xdr:sp macro="" textlink="">
      <xdr:nvSpPr>
        <xdr:cNvPr id="627" name="楕円 626">
          <a:extLst>
            <a:ext uri="{FF2B5EF4-FFF2-40B4-BE49-F238E27FC236}">
              <a16:creationId xmlns:a16="http://schemas.microsoft.com/office/drawing/2014/main" id="{3C3F58DF-E6F2-4EAE-8A53-CD667FA51615}"/>
            </a:ext>
          </a:extLst>
        </xdr:cNvPr>
        <xdr:cNvSpPr/>
      </xdr:nvSpPr>
      <xdr:spPr>
        <a:xfrm>
          <a:off x="20383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135483</xdr:rowOff>
    </xdr:from>
    <xdr:to>
      <xdr:col>111</xdr:col>
      <xdr:colOff>177800</xdr:colOff>
      <xdr:row>85</xdr:row>
      <xdr:rowOff>138227</xdr:rowOff>
    </xdr:to>
    <xdr:cxnSp macro="">
      <xdr:nvCxnSpPr>
        <xdr:cNvPr id="628" name="直線コネクタ 627">
          <a:extLst>
            <a:ext uri="{FF2B5EF4-FFF2-40B4-BE49-F238E27FC236}">
              <a16:creationId xmlns:a16="http://schemas.microsoft.com/office/drawing/2014/main" id="{F9E78CDF-665C-44EB-BF5F-1F4AC728E221}"/>
            </a:ext>
          </a:extLst>
        </xdr:cNvPr>
        <xdr:cNvCxnSpPr/>
      </xdr:nvCxnSpPr>
      <xdr:spPr>
        <a:xfrm>
          <a:off x="20434300" y="1470873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86513</xdr:rowOff>
    </xdr:from>
    <xdr:to>
      <xdr:col>102</xdr:col>
      <xdr:colOff>165100</xdr:colOff>
      <xdr:row>86</xdr:row>
      <xdr:rowOff>16663</xdr:rowOff>
    </xdr:to>
    <xdr:sp macro="" textlink="">
      <xdr:nvSpPr>
        <xdr:cNvPr id="629" name="楕円 628">
          <a:extLst>
            <a:ext uri="{FF2B5EF4-FFF2-40B4-BE49-F238E27FC236}">
              <a16:creationId xmlns:a16="http://schemas.microsoft.com/office/drawing/2014/main" id="{6FE42E79-0B9B-47FB-8ECC-317AEB2C42F7}"/>
            </a:ext>
          </a:extLst>
        </xdr:cNvPr>
        <xdr:cNvSpPr/>
      </xdr:nvSpPr>
      <xdr:spPr>
        <a:xfrm>
          <a:off x="19494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135483</xdr:rowOff>
    </xdr:from>
    <xdr:to>
      <xdr:col>107</xdr:col>
      <xdr:colOff>50800</xdr:colOff>
      <xdr:row>85</xdr:row>
      <xdr:rowOff>137313</xdr:rowOff>
    </xdr:to>
    <xdr:cxnSp macro="">
      <xdr:nvCxnSpPr>
        <xdr:cNvPr id="630" name="直線コネクタ 629">
          <a:extLst>
            <a:ext uri="{FF2B5EF4-FFF2-40B4-BE49-F238E27FC236}">
              <a16:creationId xmlns:a16="http://schemas.microsoft.com/office/drawing/2014/main" id="{65DAAC34-68A1-44CC-8260-775A0AF23865}"/>
            </a:ext>
          </a:extLst>
        </xdr:cNvPr>
        <xdr:cNvCxnSpPr/>
      </xdr:nvCxnSpPr>
      <xdr:spPr>
        <a:xfrm flipV="1">
          <a:off x="19545300" y="1470873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93827</xdr:rowOff>
    </xdr:from>
    <xdr:to>
      <xdr:col>98</xdr:col>
      <xdr:colOff>38100</xdr:colOff>
      <xdr:row>86</xdr:row>
      <xdr:rowOff>23977</xdr:rowOff>
    </xdr:to>
    <xdr:sp macro="" textlink="">
      <xdr:nvSpPr>
        <xdr:cNvPr id="631" name="楕円 630">
          <a:extLst>
            <a:ext uri="{FF2B5EF4-FFF2-40B4-BE49-F238E27FC236}">
              <a16:creationId xmlns:a16="http://schemas.microsoft.com/office/drawing/2014/main" id="{23B243B9-606C-4ECE-A118-BDC75FA3917E}"/>
            </a:ext>
          </a:extLst>
        </xdr:cNvPr>
        <xdr:cNvSpPr/>
      </xdr:nvSpPr>
      <xdr:spPr>
        <a:xfrm>
          <a:off x="18605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137313</xdr:rowOff>
    </xdr:from>
    <xdr:to>
      <xdr:col>102</xdr:col>
      <xdr:colOff>114300</xdr:colOff>
      <xdr:row>85</xdr:row>
      <xdr:rowOff>144627</xdr:rowOff>
    </xdr:to>
    <xdr:cxnSp macro="">
      <xdr:nvCxnSpPr>
        <xdr:cNvPr id="632" name="直線コネクタ 631">
          <a:extLst>
            <a:ext uri="{FF2B5EF4-FFF2-40B4-BE49-F238E27FC236}">
              <a16:creationId xmlns:a16="http://schemas.microsoft.com/office/drawing/2014/main" id="{5C65E7C1-0C34-4FD5-8187-97FE42637642}"/>
            </a:ext>
          </a:extLst>
        </xdr:cNvPr>
        <xdr:cNvCxnSpPr/>
      </xdr:nvCxnSpPr>
      <xdr:spPr>
        <a:xfrm flipV="1">
          <a:off x="18656300" y="14710563"/>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633" name="n_1aveValue【消防施設】&#10;一人当たり面積">
          <a:extLst>
            <a:ext uri="{FF2B5EF4-FFF2-40B4-BE49-F238E27FC236}">
              <a16:creationId xmlns:a16="http://schemas.microsoft.com/office/drawing/2014/main" id="{F3A2AD11-969D-49B6-9D36-88B9FF2B6C84}"/>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634" name="n_2aveValue【消防施設】&#10;一人当たり面積">
          <a:extLst>
            <a:ext uri="{FF2B5EF4-FFF2-40B4-BE49-F238E27FC236}">
              <a16:creationId xmlns:a16="http://schemas.microsoft.com/office/drawing/2014/main" id="{C896DE79-19C7-4BFB-907B-566BA79E254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635" name="n_3aveValue【消防施設】&#10;一人当たり面積">
          <a:extLst>
            <a:ext uri="{FF2B5EF4-FFF2-40B4-BE49-F238E27FC236}">
              <a16:creationId xmlns:a16="http://schemas.microsoft.com/office/drawing/2014/main" id="{F87F6528-6F10-4DC5-B124-7F4244F3D562}"/>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636" name="n_4aveValue【消防施設】&#10;一人当たり面積">
          <a:extLst>
            <a:ext uri="{FF2B5EF4-FFF2-40B4-BE49-F238E27FC236}">
              <a16:creationId xmlns:a16="http://schemas.microsoft.com/office/drawing/2014/main" id="{CB3FC8F7-3550-4B7C-BE12-5D206272486E}"/>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8704</xdr:rowOff>
    </xdr:from>
    <xdr:ext cx="469744" cy="259045"/>
    <xdr:sp macro="" textlink="">
      <xdr:nvSpPr>
        <xdr:cNvPr id="637" name="n_1mainValue【消防施設】&#10;一人当たり面積">
          <a:extLst>
            <a:ext uri="{FF2B5EF4-FFF2-40B4-BE49-F238E27FC236}">
              <a16:creationId xmlns:a16="http://schemas.microsoft.com/office/drawing/2014/main" id="{4282ED6E-2DC1-4C95-98B4-1C4BDDFC8634}"/>
            </a:ext>
          </a:extLst>
        </xdr:cNvPr>
        <xdr:cNvSpPr txBox="1"/>
      </xdr:nvSpPr>
      <xdr:spPr>
        <a:xfrm>
          <a:off x="21075727" y="1475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5960</xdr:rowOff>
    </xdr:from>
    <xdr:ext cx="469744" cy="259045"/>
    <xdr:sp macro="" textlink="">
      <xdr:nvSpPr>
        <xdr:cNvPr id="638" name="n_2mainValue【消防施設】&#10;一人当たり面積">
          <a:extLst>
            <a:ext uri="{FF2B5EF4-FFF2-40B4-BE49-F238E27FC236}">
              <a16:creationId xmlns:a16="http://schemas.microsoft.com/office/drawing/2014/main" id="{41A44467-A046-49E2-AAAC-741F98F65167}"/>
            </a:ext>
          </a:extLst>
        </xdr:cNvPr>
        <xdr:cNvSpPr txBox="1"/>
      </xdr:nvSpPr>
      <xdr:spPr>
        <a:xfrm>
          <a:off x="20199427" y="1475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7790</xdr:rowOff>
    </xdr:from>
    <xdr:ext cx="469744" cy="259045"/>
    <xdr:sp macro="" textlink="">
      <xdr:nvSpPr>
        <xdr:cNvPr id="639" name="n_3mainValue【消防施設】&#10;一人当たり面積">
          <a:extLst>
            <a:ext uri="{FF2B5EF4-FFF2-40B4-BE49-F238E27FC236}">
              <a16:creationId xmlns:a16="http://schemas.microsoft.com/office/drawing/2014/main" id="{834434A9-96BB-4F15-AD30-C430C22D96D5}"/>
            </a:ext>
          </a:extLst>
        </xdr:cNvPr>
        <xdr:cNvSpPr txBox="1"/>
      </xdr:nvSpPr>
      <xdr:spPr>
        <a:xfrm>
          <a:off x="193104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15104</xdr:rowOff>
    </xdr:from>
    <xdr:ext cx="469744" cy="259045"/>
    <xdr:sp macro="" textlink="">
      <xdr:nvSpPr>
        <xdr:cNvPr id="640" name="n_4mainValue【消防施設】&#10;一人当たり面積">
          <a:extLst>
            <a:ext uri="{FF2B5EF4-FFF2-40B4-BE49-F238E27FC236}">
              <a16:creationId xmlns:a16="http://schemas.microsoft.com/office/drawing/2014/main" id="{77B11D6F-D106-4146-9E7C-0FA237883222}"/>
            </a:ext>
          </a:extLst>
        </xdr:cNvPr>
        <xdr:cNvSpPr txBox="1"/>
      </xdr:nvSpPr>
      <xdr:spPr>
        <a:xfrm>
          <a:off x="18421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3EA1D40-8B7A-4851-8BB4-32171A87FA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D1BDB2EF-3B7D-402A-9267-2D3C7343B0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9736EEE5-4C7F-43DB-9714-BB3A8E89C7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44073444-7731-4227-A22B-576120CFE9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4B697CC2-7140-4615-8E8E-236936401E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8378FA49-429F-42D7-9A29-0AB4C5A6C7B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1DBD284C-15D6-433E-AF53-8EDB3C9B16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3C835495-926D-40A6-83EC-BFCF993838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96DC03-AE2B-4980-A0BF-BD4BA9A9DF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E5C53032-EFE2-4C74-BAA6-7454EF4B14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F082482-4FF8-4B34-BB2F-02BAC030AD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C1CA449-4A4F-486B-8816-9B288C3455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F0BAF5F8-88C7-4DD2-A3AB-2C534CCDB62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DB775DEA-5119-4CB3-BDEC-11DEED831F0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EE73CE6D-D1AD-4820-9421-7D895FEC39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46D8F03C-7FD9-4976-A3AE-931F68C4C05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B9655F60-310E-407C-ADAD-D7329434806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512D23DF-5A60-4876-A3C9-0A15EE7518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6B21C384-E8B5-4343-89B6-D491D381FEE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4CC2821-9839-4EB8-ADDC-6ACB7AD869E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EF06F32-B1AC-4E26-88C8-21751DD7E2B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C934A9E8-D4F3-4104-B507-DEA0CC5D13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5A928216-6E1A-479D-B90E-FF68F32482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71BA6BC2-3B74-4298-BBA3-55EBE8E4C83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FBEBCD04-864A-4EB1-B94E-0AE0D27BCF0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91868342-6E64-4980-BD43-905A9F87F2C5}"/>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0A8DF2ED-3247-4969-B1B1-40E5BD35DCC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D18AAC12-BAE1-41D2-94EE-938EA66F54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669" name="【庁舎】&#10;有形固定資産減価償却率最大値テキスト">
          <a:extLst>
            <a:ext uri="{FF2B5EF4-FFF2-40B4-BE49-F238E27FC236}">
              <a16:creationId xmlns:a16="http://schemas.microsoft.com/office/drawing/2014/main" id="{E5389D9F-D5FF-4CF6-B5B1-EF93C64BBB1D}"/>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670" name="直線コネクタ 669">
          <a:extLst>
            <a:ext uri="{FF2B5EF4-FFF2-40B4-BE49-F238E27FC236}">
              <a16:creationId xmlns:a16="http://schemas.microsoft.com/office/drawing/2014/main" id="{0C70380E-CCA9-44CC-A5C4-4716E5CC63D4}"/>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71" name="【庁舎】&#10;有形固定資産減価償却率平均値テキスト">
          <a:extLst>
            <a:ext uri="{FF2B5EF4-FFF2-40B4-BE49-F238E27FC236}">
              <a16:creationId xmlns:a16="http://schemas.microsoft.com/office/drawing/2014/main" id="{FA121014-1429-4F2E-BA3E-1BC1ACFFA495}"/>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672" name="フローチャート: 判断 671">
          <a:extLst>
            <a:ext uri="{FF2B5EF4-FFF2-40B4-BE49-F238E27FC236}">
              <a16:creationId xmlns:a16="http://schemas.microsoft.com/office/drawing/2014/main" id="{C9D89999-535C-4236-80E6-6DE5C7B23DDB}"/>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3" name="フローチャート: 判断 672">
          <a:extLst>
            <a:ext uri="{FF2B5EF4-FFF2-40B4-BE49-F238E27FC236}">
              <a16:creationId xmlns:a16="http://schemas.microsoft.com/office/drawing/2014/main" id="{8DDB6E8C-90D1-4265-BE12-3B52D419F25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4" name="フローチャート: 判断 673">
          <a:extLst>
            <a:ext uri="{FF2B5EF4-FFF2-40B4-BE49-F238E27FC236}">
              <a16:creationId xmlns:a16="http://schemas.microsoft.com/office/drawing/2014/main" id="{4FCDF95C-8015-47A7-8AE7-EDDF93124765}"/>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675" name="フローチャート: 判断 674">
          <a:extLst>
            <a:ext uri="{FF2B5EF4-FFF2-40B4-BE49-F238E27FC236}">
              <a16:creationId xmlns:a16="http://schemas.microsoft.com/office/drawing/2014/main" id="{1316E99A-4A55-4967-9BB3-6DE27683531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676" name="フローチャート: 判断 675">
          <a:extLst>
            <a:ext uri="{FF2B5EF4-FFF2-40B4-BE49-F238E27FC236}">
              <a16:creationId xmlns:a16="http://schemas.microsoft.com/office/drawing/2014/main" id="{9C194345-3782-45E8-82A6-7D02418268A4}"/>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12F2DB4-19D0-4A47-8F2C-DEB85466B6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C1466FD-727D-42A9-A80A-1CBA95F2245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B56F84C-2CB8-4C82-832A-E79CD513E1D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41CF9D3-E561-4611-BE5C-FECC5FFBE5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08B07BA-9FA0-4E10-AEA2-6C5FCA82BE9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682" name="楕円 681">
          <a:extLst>
            <a:ext uri="{FF2B5EF4-FFF2-40B4-BE49-F238E27FC236}">
              <a16:creationId xmlns:a16="http://schemas.microsoft.com/office/drawing/2014/main" id="{B4D55836-8E27-4440-82EE-E9C50A207D62}"/>
            </a:ext>
          </a:extLst>
        </xdr:cNvPr>
        <xdr:cNvSpPr/>
      </xdr:nvSpPr>
      <xdr:spPr>
        <a:xfrm>
          <a:off x="16268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683" name="【庁舎】&#10;有形固定資産減価償却率該当値テキスト">
          <a:extLst>
            <a:ext uri="{FF2B5EF4-FFF2-40B4-BE49-F238E27FC236}">
              <a16:creationId xmlns:a16="http://schemas.microsoft.com/office/drawing/2014/main" id="{9196F147-0DDD-433F-B239-A835DDA6A02C}"/>
            </a:ext>
          </a:extLst>
        </xdr:cNvPr>
        <xdr:cNvSpPr txBox="1"/>
      </xdr:nvSpPr>
      <xdr:spPr>
        <a:xfrm>
          <a:off x="16357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118473</xdr:rowOff>
    </xdr:from>
    <xdr:to>
      <xdr:col>81</xdr:col>
      <xdr:colOff>101600</xdr:colOff>
      <xdr:row>105</xdr:row>
      <xdr:rowOff>48623</xdr:rowOff>
    </xdr:to>
    <xdr:sp macro="" textlink="">
      <xdr:nvSpPr>
        <xdr:cNvPr id="684" name="楕円 683">
          <a:extLst>
            <a:ext uri="{FF2B5EF4-FFF2-40B4-BE49-F238E27FC236}">
              <a16:creationId xmlns:a16="http://schemas.microsoft.com/office/drawing/2014/main" id="{B4E5EB3B-D40B-4A47-9451-608A77D35594}"/>
            </a:ext>
          </a:extLst>
        </xdr:cNvPr>
        <xdr:cNvSpPr/>
      </xdr:nvSpPr>
      <xdr:spPr>
        <a:xfrm>
          <a:off x="15430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169273</xdr:rowOff>
    </xdr:from>
    <xdr:to>
      <xdr:col>85</xdr:col>
      <xdr:colOff>127000</xdr:colOff>
      <xdr:row>105</xdr:row>
      <xdr:rowOff>33745</xdr:rowOff>
    </xdr:to>
    <xdr:cxnSp macro="">
      <xdr:nvCxnSpPr>
        <xdr:cNvPr id="685" name="直線コネクタ 684">
          <a:extLst>
            <a:ext uri="{FF2B5EF4-FFF2-40B4-BE49-F238E27FC236}">
              <a16:creationId xmlns:a16="http://schemas.microsoft.com/office/drawing/2014/main" id="{E9ECAF6F-9A89-44D0-8292-446C1E4E7031}"/>
            </a:ext>
          </a:extLst>
        </xdr:cNvPr>
        <xdr:cNvCxnSpPr/>
      </xdr:nvCxnSpPr>
      <xdr:spPr>
        <a:xfrm>
          <a:off x="15481300" y="180000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86" name="楕円 685">
          <a:extLst>
            <a:ext uri="{FF2B5EF4-FFF2-40B4-BE49-F238E27FC236}">
              <a16:creationId xmlns:a16="http://schemas.microsoft.com/office/drawing/2014/main" id="{05030C37-635D-4206-B7ED-691758454D80}"/>
            </a:ext>
          </a:extLst>
        </xdr:cNvPr>
        <xdr:cNvSpPr/>
      </xdr:nvSpPr>
      <xdr:spPr>
        <a:xfrm>
          <a:off x="14541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112123</xdr:rowOff>
    </xdr:from>
    <xdr:to>
      <xdr:col>81</xdr:col>
      <xdr:colOff>50800</xdr:colOff>
      <xdr:row>104</xdr:row>
      <xdr:rowOff>169273</xdr:rowOff>
    </xdr:to>
    <xdr:cxnSp macro="">
      <xdr:nvCxnSpPr>
        <xdr:cNvPr id="687" name="直線コネクタ 686">
          <a:extLst>
            <a:ext uri="{FF2B5EF4-FFF2-40B4-BE49-F238E27FC236}">
              <a16:creationId xmlns:a16="http://schemas.microsoft.com/office/drawing/2014/main" id="{66679D49-6F64-4694-BEC4-2D127E677C98}"/>
            </a:ext>
          </a:extLst>
        </xdr:cNvPr>
        <xdr:cNvCxnSpPr/>
      </xdr:nvCxnSpPr>
      <xdr:spPr>
        <a:xfrm>
          <a:off x="14592300" y="179429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88" name="楕円 687">
          <a:extLst>
            <a:ext uri="{FF2B5EF4-FFF2-40B4-BE49-F238E27FC236}">
              <a16:creationId xmlns:a16="http://schemas.microsoft.com/office/drawing/2014/main" id="{EF513F61-967B-4412-959A-88E331DE0A6F}"/>
            </a:ext>
          </a:extLst>
        </xdr:cNvPr>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112123</xdr:rowOff>
    </xdr:from>
    <xdr:to>
      <xdr:col>76</xdr:col>
      <xdr:colOff>114300</xdr:colOff>
      <xdr:row>104</xdr:row>
      <xdr:rowOff>144780</xdr:rowOff>
    </xdr:to>
    <xdr:cxnSp macro="">
      <xdr:nvCxnSpPr>
        <xdr:cNvPr id="689" name="直線コネクタ 688">
          <a:extLst>
            <a:ext uri="{FF2B5EF4-FFF2-40B4-BE49-F238E27FC236}">
              <a16:creationId xmlns:a16="http://schemas.microsoft.com/office/drawing/2014/main" id="{D4FBD16D-C79E-4C4C-8A93-E14B847871CE}"/>
            </a:ext>
          </a:extLst>
        </xdr:cNvPr>
        <xdr:cNvCxnSpPr/>
      </xdr:nvCxnSpPr>
      <xdr:spPr>
        <a:xfrm flipV="1">
          <a:off x="13703300" y="179429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46627</xdr:rowOff>
    </xdr:from>
    <xdr:to>
      <xdr:col>67</xdr:col>
      <xdr:colOff>101600</xdr:colOff>
      <xdr:row>104</xdr:row>
      <xdr:rowOff>148227</xdr:rowOff>
    </xdr:to>
    <xdr:sp macro="" textlink="">
      <xdr:nvSpPr>
        <xdr:cNvPr id="690" name="楕円 689">
          <a:extLst>
            <a:ext uri="{FF2B5EF4-FFF2-40B4-BE49-F238E27FC236}">
              <a16:creationId xmlns:a16="http://schemas.microsoft.com/office/drawing/2014/main" id="{36E42E17-890D-43D7-A9A5-F5D048536FAE}"/>
            </a:ext>
          </a:extLst>
        </xdr:cNvPr>
        <xdr:cNvSpPr/>
      </xdr:nvSpPr>
      <xdr:spPr>
        <a:xfrm>
          <a:off x="12763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97427</xdr:rowOff>
    </xdr:from>
    <xdr:to>
      <xdr:col>71</xdr:col>
      <xdr:colOff>177800</xdr:colOff>
      <xdr:row>104</xdr:row>
      <xdr:rowOff>144780</xdr:rowOff>
    </xdr:to>
    <xdr:cxnSp macro="">
      <xdr:nvCxnSpPr>
        <xdr:cNvPr id="691" name="直線コネクタ 690">
          <a:extLst>
            <a:ext uri="{FF2B5EF4-FFF2-40B4-BE49-F238E27FC236}">
              <a16:creationId xmlns:a16="http://schemas.microsoft.com/office/drawing/2014/main" id="{512D79D1-8C28-461E-AA48-765FF300F3DD}"/>
            </a:ext>
          </a:extLst>
        </xdr:cNvPr>
        <xdr:cNvCxnSpPr/>
      </xdr:nvCxnSpPr>
      <xdr:spPr>
        <a:xfrm>
          <a:off x="12814300" y="179282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2" name="n_1aveValue【庁舎】&#10;有形固定資産減価償却率">
          <a:extLst>
            <a:ext uri="{FF2B5EF4-FFF2-40B4-BE49-F238E27FC236}">
              <a16:creationId xmlns:a16="http://schemas.microsoft.com/office/drawing/2014/main" id="{0409674A-0EB7-499B-AA0E-8623BA5D11CC}"/>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3" name="n_2aveValue【庁舎】&#10;有形固定資産減価償却率">
          <a:extLst>
            <a:ext uri="{FF2B5EF4-FFF2-40B4-BE49-F238E27FC236}">
              <a16:creationId xmlns:a16="http://schemas.microsoft.com/office/drawing/2014/main" id="{C5A8EF70-9E4C-45E2-8498-25CBF784D2CE}"/>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694" name="n_3aveValue【庁舎】&#10;有形固定資産減価償却率">
          <a:extLst>
            <a:ext uri="{FF2B5EF4-FFF2-40B4-BE49-F238E27FC236}">
              <a16:creationId xmlns:a16="http://schemas.microsoft.com/office/drawing/2014/main" id="{BA4C78EC-4F84-4023-9C64-8A5EEA0D6495}"/>
            </a:ext>
          </a:extLst>
        </xdr:cNvPr>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695" name="n_4aveValue【庁舎】&#10;有形固定資産減価償却率">
          <a:extLst>
            <a:ext uri="{FF2B5EF4-FFF2-40B4-BE49-F238E27FC236}">
              <a16:creationId xmlns:a16="http://schemas.microsoft.com/office/drawing/2014/main" id="{9A4E4AA0-E0B0-4919-93D0-0787FCE667EE}"/>
            </a:ext>
          </a:extLst>
        </xdr:cNvPr>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39750</xdr:rowOff>
    </xdr:from>
    <xdr:ext cx="405111" cy="259045"/>
    <xdr:sp macro="" textlink="">
      <xdr:nvSpPr>
        <xdr:cNvPr id="696" name="n_1mainValue【庁舎】&#10;有形固定資産減価償却率">
          <a:extLst>
            <a:ext uri="{FF2B5EF4-FFF2-40B4-BE49-F238E27FC236}">
              <a16:creationId xmlns:a16="http://schemas.microsoft.com/office/drawing/2014/main" id="{D8D60927-F6B7-4F46-9665-9CA3E5E42DAE}"/>
            </a:ext>
          </a:extLst>
        </xdr:cNvPr>
        <xdr:cNvSpPr txBox="1"/>
      </xdr:nvSpPr>
      <xdr:spPr>
        <a:xfrm>
          <a:off x="152660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697" name="n_2mainValue【庁舎】&#10;有形固定資産減価償却率">
          <a:extLst>
            <a:ext uri="{FF2B5EF4-FFF2-40B4-BE49-F238E27FC236}">
              <a16:creationId xmlns:a16="http://schemas.microsoft.com/office/drawing/2014/main" id="{58F94E0C-12BF-4851-9A4A-7C6C9E40D53E}"/>
            </a:ext>
          </a:extLst>
        </xdr:cNvPr>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98" name="n_3mainValue【庁舎】&#10;有形固定資産減価償却率">
          <a:extLst>
            <a:ext uri="{FF2B5EF4-FFF2-40B4-BE49-F238E27FC236}">
              <a16:creationId xmlns:a16="http://schemas.microsoft.com/office/drawing/2014/main" id="{1846B85E-A5F9-4ED4-BA99-8AC28D2C6742}"/>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699" name="n_4mainValue【庁舎】&#10;有形固定資産減価償却率">
          <a:extLst>
            <a:ext uri="{FF2B5EF4-FFF2-40B4-BE49-F238E27FC236}">
              <a16:creationId xmlns:a16="http://schemas.microsoft.com/office/drawing/2014/main" id="{AE20B92E-2E1E-4219-8E73-1663DA9CDE14}"/>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E1EBD6C-50B2-4BF7-AE2E-EF4AC73287B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F74B475E-F955-40D5-92B2-C8ACCFAB06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959AB8B5-4C09-4F16-879B-363828511B0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715DDCF1-431D-41B8-8E93-84D1493650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E6B15C8-9315-4018-87D5-E43F0AA961D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D57BD2AE-C0B2-455F-8E9F-890638CCC6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EF43FEB-BE4A-4DE5-AEE8-69BF6476290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48559DA6-6C08-4316-B57B-65A84EBADE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7CE64707-F12C-4507-9B10-DEBFAE4A5DF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B9567967-B08B-4EF9-8B58-4A11DD7EFF7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10" name="直線コネクタ 709">
          <a:extLst>
            <a:ext uri="{FF2B5EF4-FFF2-40B4-BE49-F238E27FC236}">
              <a16:creationId xmlns:a16="http://schemas.microsoft.com/office/drawing/2014/main" id="{55DE0BC5-D42D-4152-82AE-25F71DEC9C4E}"/>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11" name="テキスト ボックス 710">
          <a:extLst>
            <a:ext uri="{FF2B5EF4-FFF2-40B4-BE49-F238E27FC236}">
              <a16:creationId xmlns:a16="http://schemas.microsoft.com/office/drawing/2014/main" id="{2BC41FBD-2D40-46CC-80E0-EACF901C8F3A}"/>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12" name="直線コネクタ 711">
          <a:extLst>
            <a:ext uri="{FF2B5EF4-FFF2-40B4-BE49-F238E27FC236}">
              <a16:creationId xmlns:a16="http://schemas.microsoft.com/office/drawing/2014/main" id="{8448CB6D-C617-4D05-AE79-9AEF7F56392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3" name="テキスト ボックス 712">
          <a:extLst>
            <a:ext uri="{FF2B5EF4-FFF2-40B4-BE49-F238E27FC236}">
              <a16:creationId xmlns:a16="http://schemas.microsoft.com/office/drawing/2014/main" id="{84A4BCA1-B1D4-4CF8-A770-F9DBB5CE8554}"/>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14" name="直線コネクタ 713">
          <a:extLst>
            <a:ext uri="{FF2B5EF4-FFF2-40B4-BE49-F238E27FC236}">
              <a16:creationId xmlns:a16="http://schemas.microsoft.com/office/drawing/2014/main" id="{F41CF28E-8B39-43DF-BC7B-5FE5949BC541}"/>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15" name="テキスト ボックス 714">
          <a:extLst>
            <a:ext uri="{FF2B5EF4-FFF2-40B4-BE49-F238E27FC236}">
              <a16:creationId xmlns:a16="http://schemas.microsoft.com/office/drawing/2014/main" id="{2B5333E3-1BC6-41CD-A260-55344ADE47F9}"/>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2421A1CB-5591-4955-B5F6-A66F62839A6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2D5F128E-6864-448D-8357-CD49A1D54A9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18" name="直線コネクタ 717">
          <a:extLst>
            <a:ext uri="{FF2B5EF4-FFF2-40B4-BE49-F238E27FC236}">
              <a16:creationId xmlns:a16="http://schemas.microsoft.com/office/drawing/2014/main" id="{F24E1BE0-9AF1-4788-B1E5-E6567E4F8F1B}"/>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9" name="テキスト ボックス 718">
          <a:extLst>
            <a:ext uri="{FF2B5EF4-FFF2-40B4-BE49-F238E27FC236}">
              <a16:creationId xmlns:a16="http://schemas.microsoft.com/office/drawing/2014/main" id="{60C11C73-4410-40D1-85AB-B57C7CD1DF4A}"/>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20" name="直線コネクタ 719">
          <a:extLst>
            <a:ext uri="{FF2B5EF4-FFF2-40B4-BE49-F238E27FC236}">
              <a16:creationId xmlns:a16="http://schemas.microsoft.com/office/drawing/2014/main" id="{E9390C1B-BB90-49B6-B6EB-66BDC1C5EF96}"/>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21" name="テキスト ボックス 720">
          <a:extLst>
            <a:ext uri="{FF2B5EF4-FFF2-40B4-BE49-F238E27FC236}">
              <a16:creationId xmlns:a16="http://schemas.microsoft.com/office/drawing/2014/main" id="{A84EBDE2-3FEF-480D-BE69-1FFA27EEFC8C}"/>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22" name="直線コネクタ 721">
          <a:extLst>
            <a:ext uri="{FF2B5EF4-FFF2-40B4-BE49-F238E27FC236}">
              <a16:creationId xmlns:a16="http://schemas.microsoft.com/office/drawing/2014/main" id="{E33FDE41-B7F7-4DFF-BF19-F2848A0023EC}"/>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23" name="テキスト ボックス 722">
          <a:extLst>
            <a:ext uri="{FF2B5EF4-FFF2-40B4-BE49-F238E27FC236}">
              <a16:creationId xmlns:a16="http://schemas.microsoft.com/office/drawing/2014/main" id="{ECE0B1A7-906E-45D5-B5FD-B2D928D49451}"/>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FFD7B373-FADC-4CCF-AF2A-ED40642C20B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01982AFA-198E-471F-B81A-A0E7A42983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CD60CE69-501D-4028-A0ED-D8B12676E72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727" name="直線コネクタ 726">
          <a:extLst>
            <a:ext uri="{FF2B5EF4-FFF2-40B4-BE49-F238E27FC236}">
              <a16:creationId xmlns:a16="http://schemas.microsoft.com/office/drawing/2014/main" id="{0D34068F-129E-45B8-9453-504B6952496E}"/>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728" name="【庁舎】&#10;一人当たり面積最小値テキスト">
          <a:extLst>
            <a:ext uri="{FF2B5EF4-FFF2-40B4-BE49-F238E27FC236}">
              <a16:creationId xmlns:a16="http://schemas.microsoft.com/office/drawing/2014/main" id="{462274E7-25BD-422A-B392-BBFAEB317AF4}"/>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729" name="直線コネクタ 728">
          <a:extLst>
            <a:ext uri="{FF2B5EF4-FFF2-40B4-BE49-F238E27FC236}">
              <a16:creationId xmlns:a16="http://schemas.microsoft.com/office/drawing/2014/main" id="{8C1A6D93-191A-4579-866A-8B79F0A07161}"/>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730" name="【庁舎】&#10;一人当たり面積最大値テキスト">
          <a:extLst>
            <a:ext uri="{FF2B5EF4-FFF2-40B4-BE49-F238E27FC236}">
              <a16:creationId xmlns:a16="http://schemas.microsoft.com/office/drawing/2014/main" id="{F88176D3-8C3F-4248-A29F-E4EB3FF0C112}"/>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731" name="直線コネクタ 730">
          <a:extLst>
            <a:ext uri="{FF2B5EF4-FFF2-40B4-BE49-F238E27FC236}">
              <a16:creationId xmlns:a16="http://schemas.microsoft.com/office/drawing/2014/main" id="{EE607065-8304-4AD1-B232-5AF0B9E3DE07}"/>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732" name="【庁舎】&#10;一人当たり面積平均値テキスト">
          <a:extLst>
            <a:ext uri="{FF2B5EF4-FFF2-40B4-BE49-F238E27FC236}">
              <a16:creationId xmlns:a16="http://schemas.microsoft.com/office/drawing/2014/main" id="{7E0643D2-444E-4179-8D21-34086DA7AFFE}"/>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733" name="フローチャート: 判断 732">
          <a:extLst>
            <a:ext uri="{FF2B5EF4-FFF2-40B4-BE49-F238E27FC236}">
              <a16:creationId xmlns:a16="http://schemas.microsoft.com/office/drawing/2014/main" id="{2933C3D7-E452-4A39-8F86-41DF14FAE0A6}"/>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734" name="フローチャート: 判断 733">
          <a:extLst>
            <a:ext uri="{FF2B5EF4-FFF2-40B4-BE49-F238E27FC236}">
              <a16:creationId xmlns:a16="http://schemas.microsoft.com/office/drawing/2014/main" id="{9751EE07-8C86-47AC-99E5-FBAD6BC157D2}"/>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35" name="フローチャート: 判断 734">
          <a:extLst>
            <a:ext uri="{FF2B5EF4-FFF2-40B4-BE49-F238E27FC236}">
              <a16:creationId xmlns:a16="http://schemas.microsoft.com/office/drawing/2014/main" id="{732A0BF9-6C3B-4E1E-BC98-D153CC9944DF}"/>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736" name="フローチャート: 判断 735">
          <a:extLst>
            <a:ext uri="{FF2B5EF4-FFF2-40B4-BE49-F238E27FC236}">
              <a16:creationId xmlns:a16="http://schemas.microsoft.com/office/drawing/2014/main" id="{D70FA8B4-7AF3-40C2-8FDD-DBE7B76317E8}"/>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7" name="フローチャート: 判断 736">
          <a:extLst>
            <a:ext uri="{FF2B5EF4-FFF2-40B4-BE49-F238E27FC236}">
              <a16:creationId xmlns:a16="http://schemas.microsoft.com/office/drawing/2014/main" id="{A571CF0F-C455-40AE-A5BC-F6F3FCEA7FE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1F0CA1C-1607-4613-B2E9-85778CDC7E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598725AC-EF53-4E0B-8E34-4ECDE88F7D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BC217193-02A4-4FC2-9733-59531DA91B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3B06E6B-01E2-4176-8824-333026B247C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B0FF7576-8A65-4047-B7B8-B10AAE36F0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163988</xdr:rowOff>
    </xdr:from>
    <xdr:to>
      <xdr:col>116</xdr:col>
      <xdr:colOff>114300</xdr:colOff>
      <xdr:row>106</xdr:row>
      <xdr:rowOff>94138</xdr:rowOff>
    </xdr:to>
    <xdr:sp macro="" textlink="">
      <xdr:nvSpPr>
        <xdr:cNvPr id="743" name="楕円 742">
          <a:extLst>
            <a:ext uri="{FF2B5EF4-FFF2-40B4-BE49-F238E27FC236}">
              <a16:creationId xmlns:a16="http://schemas.microsoft.com/office/drawing/2014/main" id="{8EFF5001-A061-45FA-98C8-8C9F6224EC6D}"/>
            </a:ext>
          </a:extLst>
        </xdr:cNvPr>
        <xdr:cNvSpPr/>
      </xdr:nvSpPr>
      <xdr:spPr>
        <a:xfrm>
          <a:off x="22110700" y="181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142415</xdr:rowOff>
    </xdr:from>
    <xdr:ext cx="469744" cy="259045"/>
    <xdr:sp macro="" textlink="">
      <xdr:nvSpPr>
        <xdr:cNvPr id="744" name="【庁舎】&#10;一人当たり面積該当値テキスト">
          <a:extLst>
            <a:ext uri="{FF2B5EF4-FFF2-40B4-BE49-F238E27FC236}">
              <a16:creationId xmlns:a16="http://schemas.microsoft.com/office/drawing/2014/main" id="{4C81A47F-EFED-455B-8D78-F2BFECF00DBF}"/>
            </a:ext>
          </a:extLst>
        </xdr:cNvPr>
        <xdr:cNvSpPr txBox="1"/>
      </xdr:nvSpPr>
      <xdr:spPr>
        <a:xfrm>
          <a:off x="22199600" y="1814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168275</xdr:rowOff>
    </xdr:from>
    <xdr:to>
      <xdr:col>112</xdr:col>
      <xdr:colOff>38100</xdr:colOff>
      <xdr:row>106</xdr:row>
      <xdr:rowOff>98425</xdr:rowOff>
    </xdr:to>
    <xdr:sp macro="" textlink="">
      <xdr:nvSpPr>
        <xdr:cNvPr id="745" name="楕円 744">
          <a:extLst>
            <a:ext uri="{FF2B5EF4-FFF2-40B4-BE49-F238E27FC236}">
              <a16:creationId xmlns:a16="http://schemas.microsoft.com/office/drawing/2014/main" id="{2829AA7B-0C5B-4FAE-8265-4FF742922568}"/>
            </a:ext>
          </a:extLst>
        </xdr:cNvPr>
        <xdr:cNvSpPr/>
      </xdr:nvSpPr>
      <xdr:spPr>
        <a:xfrm>
          <a:off x="21272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43338</xdr:rowOff>
    </xdr:from>
    <xdr:to>
      <xdr:col>116</xdr:col>
      <xdr:colOff>63500</xdr:colOff>
      <xdr:row>106</xdr:row>
      <xdr:rowOff>47625</xdr:rowOff>
    </xdr:to>
    <xdr:cxnSp macro="">
      <xdr:nvCxnSpPr>
        <xdr:cNvPr id="746" name="直線コネクタ 745">
          <a:extLst>
            <a:ext uri="{FF2B5EF4-FFF2-40B4-BE49-F238E27FC236}">
              <a16:creationId xmlns:a16="http://schemas.microsoft.com/office/drawing/2014/main" id="{3FBFD71B-082E-4905-9DB9-CC48FF01A88B}"/>
            </a:ext>
          </a:extLst>
        </xdr:cNvPr>
        <xdr:cNvCxnSpPr/>
      </xdr:nvCxnSpPr>
      <xdr:spPr>
        <a:xfrm flipV="1">
          <a:off x="21323300" y="18217038"/>
          <a:ext cx="838200" cy="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747" name="楕円 746">
          <a:extLst>
            <a:ext uri="{FF2B5EF4-FFF2-40B4-BE49-F238E27FC236}">
              <a16:creationId xmlns:a16="http://schemas.microsoft.com/office/drawing/2014/main" id="{2FC25890-9967-4C44-A8D2-C7941AE03D59}"/>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47625</xdr:rowOff>
    </xdr:from>
    <xdr:to>
      <xdr:col>111</xdr:col>
      <xdr:colOff>177800</xdr:colOff>
      <xdr:row>106</xdr:row>
      <xdr:rowOff>53339</xdr:rowOff>
    </xdr:to>
    <xdr:cxnSp macro="">
      <xdr:nvCxnSpPr>
        <xdr:cNvPr id="748" name="直線コネクタ 747">
          <a:extLst>
            <a:ext uri="{FF2B5EF4-FFF2-40B4-BE49-F238E27FC236}">
              <a16:creationId xmlns:a16="http://schemas.microsoft.com/office/drawing/2014/main" id="{61DE889E-8847-4E50-AFC5-84666BE30BD0}"/>
            </a:ext>
          </a:extLst>
        </xdr:cNvPr>
        <xdr:cNvCxnSpPr/>
      </xdr:nvCxnSpPr>
      <xdr:spPr>
        <a:xfrm flipV="1">
          <a:off x="20434300" y="1822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9683</xdr:rowOff>
    </xdr:from>
    <xdr:to>
      <xdr:col>102</xdr:col>
      <xdr:colOff>165100</xdr:colOff>
      <xdr:row>106</xdr:row>
      <xdr:rowOff>111283</xdr:rowOff>
    </xdr:to>
    <xdr:sp macro="" textlink="">
      <xdr:nvSpPr>
        <xdr:cNvPr id="749" name="楕円 748">
          <a:extLst>
            <a:ext uri="{FF2B5EF4-FFF2-40B4-BE49-F238E27FC236}">
              <a16:creationId xmlns:a16="http://schemas.microsoft.com/office/drawing/2014/main" id="{40A58804-D954-4778-A87B-918B3DD37D6D}"/>
            </a:ext>
          </a:extLst>
        </xdr:cNvPr>
        <xdr:cNvSpPr/>
      </xdr:nvSpPr>
      <xdr:spPr>
        <a:xfrm>
          <a:off x="19494500" y="181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60483</xdr:rowOff>
    </xdr:to>
    <xdr:cxnSp macro="">
      <xdr:nvCxnSpPr>
        <xdr:cNvPr id="750" name="直線コネクタ 749">
          <a:extLst>
            <a:ext uri="{FF2B5EF4-FFF2-40B4-BE49-F238E27FC236}">
              <a16:creationId xmlns:a16="http://schemas.microsoft.com/office/drawing/2014/main" id="{9831BCAF-F02D-45A3-87B0-BFE24160EE10}"/>
            </a:ext>
          </a:extLst>
        </xdr:cNvPr>
        <xdr:cNvCxnSpPr/>
      </xdr:nvCxnSpPr>
      <xdr:spPr>
        <a:xfrm flipV="1">
          <a:off x="19545300" y="1822703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9683</xdr:rowOff>
    </xdr:from>
    <xdr:to>
      <xdr:col>98</xdr:col>
      <xdr:colOff>38100</xdr:colOff>
      <xdr:row>106</xdr:row>
      <xdr:rowOff>111283</xdr:rowOff>
    </xdr:to>
    <xdr:sp macro="" textlink="">
      <xdr:nvSpPr>
        <xdr:cNvPr id="751" name="楕円 750">
          <a:extLst>
            <a:ext uri="{FF2B5EF4-FFF2-40B4-BE49-F238E27FC236}">
              <a16:creationId xmlns:a16="http://schemas.microsoft.com/office/drawing/2014/main" id="{8DBEF182-DA44-4857-A551-2C9D7C1F74AE}"/>
            </a:ext>
          </a:extLst>
        </xdr:cNvPr>
        <xdr:cNvSpPr/>
      </xdr:nvSpPr>
      <xdr:spPr>
        <a:xfrm>
          <a:off x="18605500" y="1818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60483</xdr:rowOff>
    </xdr:from>
    <xdr:to>
      <xdr:col>102</xdr:col>
      <xdr:colOff>114300</xdr:colOff>
      <xdr:row>106</xdr:row>
      <xdr:rowOff>60483</xdr:rowOff>
    </xdr:to>
    <xdr:cxnSp macro="">
      <xdr:nvCxnSpPr>
        <xdr:cNvPr id="752" name="直線コネクタ 751">
          <a:extLst>
            <a:ext uri="{FF2B5EF4-FFF2-40B4-BE49-F238E27FC236}">
              <a16:creationId xmlns:a16="http://schemas.microsoft.com/office/drawing/2014/main" id="{C6A209F9-98EB-45C3-B1BD-0146C0C26C71}"/>
            </a:ext>
          </a:extLst>
        </xdr:cNvPr>
        <xdr:cNvCxnSpPr/>
      </xdr:nvCxnSpPr>
      <xdr:spPr>
        <a:xfrm>
          <a:off x="18656300" y="18234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753" name="n_1aveValue【庁舎】&#10;一人当たり面積">
          <a:extLst>
            <a:ext uri="{FF2B5EF4-FFF2-40B4-BE49-F238E27FC236}">
              <a16:creationId xmlns:a16="http://schemas.microsoft.com/office/drawing/2014/main" id="{AAE1D900-E449-4C01-B7FA-36B0AE095DB6}"/>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754" name="n_2aveValue【庁舎】&#10;一人当たり面積">
          <a:extLst>
            <a:ext uri="{FF2B5EF4-FFF2-40B4-BE49-F238E27FC236}">
              <a16:creationId xmlns:a16="http://schemas.microsoft.com/office/drawing/2014/main" id="{E78B49CA-9166-41DE-A519-7A2A831C7D66}"/>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755" name="n_3aveValue【庁舎】&#10;一人当たり面積">
          <a:extLst>
            <a:ext uri="{FF2B5EF4-FFF2-40B4-BE49-F238E27FC236}">
              <a16:creationId xmlns:a16="http://schemas.microsoft.com/office/drawing/2014/main" id="{EE5A9E4C-F67B-4896-A048-9A5DA19EC4A8}"/>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6" name="n_4aveValue【庁舎】&#10;一人当たり面積">
          <a:extLst>
            <a:ext uri="{FF2B5EF4-FFF2-40B4-BE49-F238E27FC236}">
              <a16:creationId xmlns:a16="http://schemas.microsoft.com/office/drawing/2014/main" id="{0D23A89F-7035-44B7-9117-49663E5F9DA9}"/>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89552</xdr:rowOff>
    </xdr:from>
    <xdr:ext cx="469744" cy="259045"/>
    <xdr:sp macro="" textlink="">
      <xdr:nvSpPr>
        <xdr:cNvPr id="757" name="n_1mainValue【庁舎】&#10;一人当たり面積">
          <a:extLst>
            <a:ext uri="{FF2B5EF4-FFF2-40B4-BE49-F238E27FC236}">
              <a16:creationId xmlns:a16="http://schemas.microsoft.com/office/drawing/2014/main" id="{A0F79FBF-F03F-4EF4-8897-FA91384A4CEE}"/>
            </a:ext>
          </a:extLst>
        </xdr:cNvPr>
        <xdr:cNvSpPr txBox="1"/>
      </xdr:nvSpPr>
      <xdr:spPr>
        <a:xfrm>
          <a:off x="21075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758" name="n_2mainValue【庁舎】&#10;一人当たり面積">
          <a:extLst>
            <a:ext uri="{FF2B5EF4-FFF2-40B4-BE49-F238E27FC236}">
              <a16:creationId xmlns:a16="http://schemas.microsoft.com/office/drawing/2014/main" id="{CDE9EDFE-E054-47CE-827B-2DAC8275443B}"/>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102410</xdr:rowOff>
    </xdr:from>
    <xdr:ext cx="469744" cy="259045"/>
    <xdr:sp macro="" textlink="">
      <xdr:nvSpPr>
        <xdr:cNvPr id="759" name="n_3mainValue【庁舎】&#10;一人当たり面積">
          <a:extLst>
            <a:ext uri="{FF2B5EF4-FFF2-40B4-BE49-F238E27FC236}">
              <a16:creationId xmlns:a16="http://schemas.microsoft.com/office/drawing/2014/main" id="{ADC8A737-0E61-4206-9E72-E31FE3E8B417}"/>
            </a:ext>
          </a:extLst>
        </xdr:cNvPr>
        <xdr:cNvSpPr txBox="1"/>
      </xdr:nvSpPr>
      <xdr:spPr>
        <a:xfrm>
          <a:off x="19310427" y="1827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102410</xdr:rowOff>
    </xdr:from>
    <xdr:ext cx="469744" cy="259045"/>
    <xdr:sp macro="" textlink="">
      <xdr:nvSpPr>
        <xdr:cNvPr id="760" name="n_4mainValue【庁舎】&#10;一人当たり面積">
          <a:extLst>
            <a:ext uri="{FF2B5EF4-FFF2-40B4-BE49-F238E27FC236}">
              <a16:creationId xmlns:a16="http://schemas.microsoft.com/office/drawing/2014/main" id="{1FA38E88-2A6B-4868-BD6A-8CF2F8A70DDD}"/>
            </a:ext>
          </a:extLst>
        </xdr:cNvPr>
        <xdr:cNvSpPr txBox="1"/>
      </xdr:nvSpPr>
      <xdr:spPr>
        <a:xfrm>
          <a:off x="18421427" y="1827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278C53D3-E0C5-4828-A2C1-D7A796D4AC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21C55F77-D0E1-4E31-B450-47EE942D34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6C0848B6-C7A7-46F2-B636-0D5773E0AE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体育館・プールについては、昭和</a:t>
          </a:r>
          <a:r>
            <a:rPr kumimoji="1" lang="en-US" altLang="ja-JP" sz="1100">
              <a:solidFill>
                <a:sysClr val="windowText" lastClr="000000"/>
              </a:solidFill>
              <a:effectLst/>
              <a:latin typeface="+mn-lt"/>
              <a:ea typeface="+mn-ea"/>
              <a:cs typeface="+mn-cs"/>
            </a:rPr>
            <a:t>59</a:t>
          </a:r>
          <a:r>
            <a:rPr kumimoji="1" lang="ja-JP" altLang="ja-JP" sz="1100">
              <a:solidFill>
                <a:sysClr val="windowText" lastClr="000000"/>
              </a:solidFill>
              <a:effectLst/>
              <a:latin typeface="+mn-lt"/>
              <a:ea typeface="+mn-ea"/>
              <a:cs typeface="+mn-cs"/>
            </a:rPr>
            <a:t>年建設の勤労者体育センター及び付属設備のみを資産計上していることから、有形固定資産減価償却率が高くなっている。当該施設は平成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年度において帳簿価格（残存価格）が備忘価格</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円に達しており、今後の改修を見据えて、建物の劣化診断及び定期的な点検を実施していく必要がある。保健センターについては、木造建築物である事から、単年度減価償却額が高く、計画的な維持補修に努めていく必要がある。また、庁舎については平成</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年に建築しており、有形固定資産減価償却率は類似団体とほぼ同水準であるが、経年劣化により、雨漏りや空調等の付属設備の不具合が近年頻発しているため、個別施設計画に基づき、令和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大規模改修を実施した。一般廃棄物処理施設及び消防施設については、本町保有資産に加え、一部事務組合所有の施設について経費負担割合により按分した数値を計上している。計上されているものは、その大部分が一部事務組合所有の施設ではあるが、今後、資産の老朽化が進めば、一部事務組合への負担金増に直結してくるため、指標の推移を注視しておく必要がある。なお、消防施設について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月豪雨災害により被災した消防本部及び分署の移転・建替が計画され</a:t>
          </a:r>
          <a:r>
            <a:rPr kumimoji="1" lang="ja-JP" altLang="en-US" sz="1100">
              <a:solidFill>
                <a:sysClr val="windowText" lastClr="000000"/>
              </a:solidFill>
              <a:effectLst/>
              <a:latin typeface="+mn-lt"/>
              <a:ea typeface="+mn-ea"/>
              <a:cs typeface="+mn-cs"/>
            </a:rPr>
            <a:t>いる。また、一般廃棄物処理施設においては、ゴミ焼却施設の建直しが計画されている。それぞれの</a:t>
          </a:r>
          <a:r>
            <a:rPr kumimoji="1" lang="ja-JP" altLang="ja-JP" sz="1100">
              <a:solidFill>
                <a:sysClr val="windowText" lastClr="000000"/>
              </a:solidFill>
              <a:effectLst/>
              <a:latin typeface="+mn-lt"/>
              <a:ea typeface="+mn-ea"/>
              <a:cs typeface="+mn-cs"/>
            </a:rPr>
            <a:t>事業が完工すれば、有形固定資産減価償却率は減少に転じる見込みである。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年）の平均値と定められている。前年度算定に用いた令和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年度（単年）の財政力指数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年度（単年）の財政力指数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に置き換えて平均値を算定するため、財政力指数は、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年度（単年）の財政力指数は、基準財政需要額の増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86,819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千円に対し、基準財政収入額の増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112,502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千円であったため、財政力指数は増となっている。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977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125413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46690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74613</xdr:rowOff>
    </xdr:from>
    <xdr:to>
      <xdr:col>15</xdr:col>
      <xdr:colOff>133350</xdr:colOff>
      <xdr:row>44</xdr:row>
      <xdr:rowOff>4763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160990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40,438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千円の増及びふるさと納税基金繰入金を一般財源扱いに見直し、一般財源所要が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151,458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千円増となったため、経常収支比率は上昇している。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また、アフターコロナにシフトし、中止となっていたイベント補助金や各種団体の運営補助金、出張旅費等の経常経費が平常時に回帰している。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169756</xdr:rowOff>
    </xdr:from>
    <xdr:to>
      <xdr:col>23</xdr:col>
      <xdr:colOff>133350</xdr:colOff>
      <xdr:row>60</xdr:row>
      <xdr:rowOff>97790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994240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169756</xdr:rowOff>
    </xdr:from>
    <xdr:to>
      <xdr:col>19</xdr:col>
      <xdr:colOff>133350</xdr:colOff>
      <xdr:row>58</xdr:row>
      <xdr:rowOff>143087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994240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61</xdr:row>
      <xdr:rowOff>167640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087187"/>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122344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62609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63517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118956</xdr:rowOff>
    </xdr:from>
    <xdr:to>
      <xdr:col>19</xdr:col>
      <xdr:colOff>184150</xdr:colOff>
      <xdr:row>58</xdr:row>
      <xdr:rowOff>49106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98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59283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9660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92287</xdr:rowOff>
    </xdr:from>
    <xdr:to>
      <xdr:col>15</xdr:col>
      <xdr:colOff>133350</xdr:colOff>
      <xdr:row>59</xdr:row>
      <xdr:rowOff>22437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32614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71544</xdr:rowOff>
    </xdr:from>
    <xdr:to>
      <xdr:col>7</xdr:col>
      <xdr:colOff>31750</xdr:colOff>
      <xdr:row>64</xdr:row>
      <xdr:rowOff>1694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157921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人件費は、新規採用の抑制を行い職員数の削減を行ってきたこと、給与水準（ラスパイレス指数）が低いこと、副町長が不在であること等により、全国平均・県平均・類似団体を下回っている。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物件費等は、錦ネット加入者増による宅内機器購入や保守委託が増加しているほか、ふるさと納税に対する返礼品等の外部委託料によるものである。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163266</xdr:rowOff>
    </xdr:from>
    <xdr:to>
      <xdr:col>23</xdr:col>
      <xdr:colOff>133350</xdr:colOff>
      <xdr:row>82</xdr:row>
      <xdr:rowOff>48974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050716"/>
          <a:ext cx="838200" cy="5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48974</xdr:rowOff>
    </xdr:from>
    <xdr:to>
      <xdr:col>19</xdr:col>
      <xdr:colOff>133350</xdr:colOff>
      <xdr:row>82</xdr:row>
      <xdr:rowOff>56696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4107874"/>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159507</xdr:rowOff>
    </xdr:from>
    <xdr:to>
      <xdr:col>15</xdr:col>
      <xdr:colOff>82550</xdr:colOff>
      <xdr:row>82</xdr:row>
      <xdr:rowOff>56696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046957"/>
          <a:ext cx="889000" cy="6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106962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11568</xdr:rowOff>
    </xdr:from>
    <xdr:to>
      <xdr:col>11</xdr:col>
      <xdr:colOff>31750</xdr:colOff>
      <xdr:row>81</xdr:row>
      <xdr:rowOff>159507</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99018"/>
          <a:ext cx="889000" cy="14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112466</xdr:rowOff>
    </xdr:from>
    <xdr:to>
      <xdr:col>23</xdr:col>
      <xdr:colOff>184150</xdr:colOff>
      <xdr:row>82</xdr:row>
      <xdr:rowOff>42616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128993</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4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169624</xdr:rowOff>
    </xdr:from>
    <xdr:to>
      <xdr:col>19</xdr:col>
      <xdr:colOff>184150</xdr:colOff>
      <xdr:row>82</xdr:row>
      <xdr:rowOff>99774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05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109951</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825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5896</xdr:rowOff>
    </xdr:from>
    <xdr:to>
      <xdr:col>15</xdr:col>
      <xdr:colOff>133350</xdr:colOff>
      <xdr:row>82</xdr:row>
      <xdr:rowOff>107496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0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92273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15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108707</xdr:rowOff>
    </xdr:from>
    <xdr:to>
      <xdr:col>11</xdr:col>
      <xdr:colOff>82550</xdr:colOff>
      <xdr:row>82</xdr:row>
      <xdr:rowOff>38857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49034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132218</xdr:rowOff>
    </xdr:from>
    <xdr:to>
      <xdr:col>7</xdr:col>
      <xdr:colOff>31750</xdr:colOff>
      <xdr:row>81</xdr:row>
      <xdr:rowOff>62368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4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72545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は全国町村平均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下回り、給与水準は抑制されている状況である。今後も人事院勧告等を注視し、住民の理解を得られる給与制度の維持に努める。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88295</xdr:rowOff>
    </xdr:from>
    <xdr:to>
      <xdr:col>72</xdr:col>
      <xdr:colOff>203200</xdr:colOff>
      <xdr:row>84</xdr:row>
      <xdr:rowOff>99786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449009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88295</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4326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37495</xdr:rowOff>
    </xdr:from>
    <xdr:to>
      <xdr:col>68</xdr:col>
      <xdr:colOff>203200</xdr:colOff>
      <xdr:row>84</xdr:row>
      <xdr:rowOff>139095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149272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近年、類似団体平均よりも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人程度少ない状況が続いている。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定員管理計画に基づき、現在の職員数程度を確保しつつ、職員のスキルアップや組織体制の見直し、再任用職員の活用により、限られた職員数での効率化に取り組む必要がある。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111820</xdr:rowOff>
    </xdr:from>
    <xdr:to>
      <xdr:col>81</xdr:col>
      <xdr:colOff>44450</xdr:colOff>
      <xdr:row>59</xdr:row>
      <xdr:rowOff>129056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22737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79647</xdr:rowOff>
    </xdr:from>
    <xdr:to>
      <xdr:col>77</xdr:col>
      <xdr:colOff>44450</xdr:colOff>
      <xdr:row>59</xdr:row>
      <xdr:rowOff>111820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19519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64709</xdr:rowOff>
    </xdr:from>
    <xdr:to>
      <xdr:col>72</xdr:col>
      <xdr:colOff>203200</xdr:colOff>
      <xdr:row>59</xdr:row>
      <xdr:rowOff>79647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18025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32536</xdr:rowOff>
    </xdr:from>
    <xdr:to>
      <xdr:col>68</xdr:col>
      <xdr:colOff>152400</xdr:colOff>
      <xdr:row>59</xdr:row>
      <xdr:rowOff>64709</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148086"/>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78256</xdr:rowOff>
    </xdr:from>
    <xdr:to>
      <xdr:col>81</xdr:col>
      <xdr:colOff>95250</xdr:colOff>
      <xdr:row>60</xdr:row>
      <xdr:rowOff>8406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94783</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0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61020</xdr:rowOff>
    </xdr:from>
    <xdr:to>
      <xdr:col>77</xdr:col>
      <xdr:colOff>95250</xdr:colOff>
      <xdr:row>59</xdr:row>
      <xdr:rowOff>162620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1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1347</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94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28847</xdr:rowOff>
    </xdr:from>
    <xdr:to>
      <xdr:col>73</xdr:col>
      <xdr:colOff>44450</xdr:colOff>
      <xdr:row>59</xdr:row>
      <xdr:rowOff>130447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140624</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13909</xdr:rowOff>
    </xdr:from>
    <xdr:to>
      <xdr:col>68</xdr:col>
      <xdr:colOff>203200</xdr:colOff>
      <xdr:row>59</xdr:row>
      <xdr:rowOff>115509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125686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153186</xdr:rowOff>
    </xdr:from>
    <xdr:to>
      <xdr:col>64</xdr:col>
      <xdr:colOff>152400</xdr:colOff>
      <xdr:row>59</xdr:row>
      <xdr:rowOff>83336</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0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93513</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8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分子の構成要素である「一般会計の元利償還金」は、橋梁長寿命化、道路改良等の元金償還開始等により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44,496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千円増加し、加えて人吉下球磨消防組合への負担金が、救助工作車及び救急車の償還開始により</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6,568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千円増加したことから、分子全体で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47,326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一方、分母の構成要素である「標準税収入額等」のうち、法人税割が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74,808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千円増加するなど、税・譲与税が全般的に前年度を上回り、普通交付税は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41,014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千円減少したものの分母全体で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83,053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千円増加した。</a:t>
          </a: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年度単年の実質公債費比率は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9.762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％と前年度比で</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1.222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％増加し、さらに令和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年度の</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8.105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％を上回ったことから</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ヵ年（令和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）平均の実質公債費比率は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56621</xdr:rowOff>
    </xdr:from>
    <xdr:to>
      <xdr:col>81</xdr:col>
      <xdr:colOff>44450</xdr:colOff>
      <xdr:row>40</xdr:row>
      <xdr:rowOff>116946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91462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56621</xdr:rowOff>
    </xdr:from>
    <xdr:to>
      <xdr:col>77</xdr:col>
      <xdr:colOff>44450</xdr:colOff>
      <xdr:row>40</xdr:row>
      <xdr:rowOff>86783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9146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116946</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94478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116946</xdr:rowOff>
    </xdr:from>
    <xdr:to>
      <xdr:col>68</xdr:col>
      <xdr:colOff>152400</xdr:colOff>
      <xdr:row>40</xdr:row>
      <xdr:rowOff>147108</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97494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66146</xdr:rowOff>
    </xdr:from>
    <xdr:to>
      <xdr:col>81</xdr:col>
      <xdr:colOff>95250</xdr:colOff>
      <xdr:row>40</xdr:row>
      <xdr:rowOff>167746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38223</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89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5821</xdr:rowOff>
    </xdr:from>
    <xdr:to>
      <xdr:col>77</xdr:col>
      <xdr:colOff>95250</xdr:colOff>
      <xdr:row>40</xdr:row>
      <xdr:rowOff>107421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117598</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63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66146</xdr:rowOff>
    </xdr:from>
    <xdr:to>
      <xdr:col>68</xdr:col>
      <xdr:colOff>203200</xdr:colOff>
      <xdr:row>40</xdr:row>
      <xdr:rowOff>167746</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分子の構成要素である「一般会計の地方債現在高」は、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97,524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年度中に工事が完了できず、</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年度へ繰越となった地方債が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138,900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千円あったことの影響が大きい。また、上下水道に関しては、施設整備が概ね完了していることから、新たな借入よりも償還額の方が大きく上回っており、地方債残高に対する繰出見込額が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163,407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千円減少した。さらに分子から控除する基金残高が、減債基金・介護給付費準備基金等の増により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217,589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千円増加したこと等により、算出式の分子全体では前年度比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307,143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千円減少した。一方、分母の構成要素である「標準税収入額等」のうち、法人税割が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74,808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千円増加するなど、税・譲与税が全般的に前年度を上回り、普通交付税は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41,014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千円減少したものの分母全体で</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83,053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千円増加した。この結果、算出式の分子は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84,660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千円、分母は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3,291,598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千円となり、将来負担比率は前年度比</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113090</xdr:rowOff>
    </xdr:from>
    <xdr:to>
      <xdr:col>81</xdr:col>
      <xdr:colOff>44450</xdr:colOff>
      <xdr:row>14</xdr:row>
      <xdr:rowOff>53098</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341940"/>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53098</xdr:rowOff>
    </xdr:from>
    <xdr:to>
      <xdr:col>77</xdr:col>
      <xdr:colOff>44450</xdr:colOff>
      <xdr:row>15</xdr:row>
      <xdr:rowOff>6894</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453398"/>
          <a:ext cx="889000" cy="1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6894</xdr:rowOff>
    </xdr:from>
    <xdr:to>
      <xdr:col>72</xdr:col>
      <xdr:colOff>203200</xdr:colOff>
      <xdr:row>17</xdr:row>
      <xdr:rowOff>124762</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578644"/>
          <a:ext cx="889000" cy="46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124762</xdr:rowOff>
    </xdr:from>
    <xdr:to>
      <xdr:col>68</xdr:col>
      <xdr:colOff>152400</xdr:colOff>
      <xdr:row>18</xdr:row>
      <xdr:rowOff>106136</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3039412"/>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132140</xdr:rowOff>
    </xdr:from>
    <xdr:to>
      <xdr:col>68</xdr:col>
      <xdr:colOff>203200</xdr:colOff>
      <xdr:row>15</xdr:row>
      <xdr:rowOff>62290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62290</xdr:rowOff>
    </xdr:from>
    <xdr:to>
      <xdr:col>81</xdr:col>
      <xdr:colOff>95250</xdr:colOff>
      <xdr:row>13</xdr:row>
      <xdr:rowOff>163890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34367</xdr:rowOff>
    </xdr:from>
    <xdr:ext cx="762000" cy="25904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2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xdr:rowOff>
    </xdr:from>
    <xdr:to>
      <xdr:col>77</xdr:col>
      <xdr:colOff>95250</xdr:colOff>
      <xdr:row>14</xdr:row>
      <xdr:rowOff>103898</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88675</xdr:rowOff>
    </xdr:from>
    <xdr:ext cx="7366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48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127544</xdr:rowOff>
    </xdr:from>
    <xdr:to>
      <xdr:col>73</xdr:col>
      <xdr:colOff>44450</xdr:colOff>
      <xdr:row>15</xdr:row>
      <xdr:rowOff>57694</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42471</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73962</xdr:rowOff>
    </xdr:from>
    <xdr:to>
      <xdr:col>68</xdr:col>
      <xdr:colOff>203200</xdr:colOff>
      <xdr:row>18</xdr:row>
      <xdr:rowOff>4112</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9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160339</xdr:rowOff>
    </xdr:from>
    <xdr:ext cx="762000" cy="259045"/>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307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55336</xdr:rowOff>
    </xdr:from>
    <xdr:to>
      <xdr:col>64</xdr:col>
      <xdr:colOff>152400</xdr:colOff>
      <xdr:row>18</xdr:row>
      <xdr:rowOff>156936</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141713</xdr:rowOff>
    </xdr:from>
    <xdr:ext cx="762000" cy="259045"/>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32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類似団体と比べ職員数（令和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人）、ライパイレス指数（令和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）ともに低い水準で推移しており、人件費は類似団体や県内自治体の中でも、抑制されている状況にある。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％へ減少した理由は、退職手当負担金率の引下げによるものである。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73660</xdr:rowOff>
    </xdr:from>
    <xdr:to>
      <xdr:col>19</xdr:col>
      <xdr:colOff>187325</xdr:colOff>
      <xdr:row>35</xdr:row>
      <xdr:rowOff>54610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029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73660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029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労務単価の増のため委託料が全般的に増となった。新型コロナウイルス感染症によって抑制されていた財政需要が平常時に回帰したことにより増となった。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また、人吉海軍基地資料館指定管理委託料に要する一般財源分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千円、光熱水費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千円、燃えるごみ収集回数週</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回から週二回に伴い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千円、物品修繕（主に学校関係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千円）が増となった。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75565</xdr:rowOff>
    </xdr:from>
    <xdr:to>
      <xdr:col>82</xdr:col>
      <xdr:colOff>107950</xdr:colOff>
      <xdr:row>15</xdr:row>
      <xdr:rowOff>6985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7586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132715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758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132715</xdr:rowOff>
    </xdr:from>
    <xdr:to>
      <xdr:col>73</xdr:col>
      <xdr:colOff>180975</xdr:colOff>
      <xdr:row>15</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3301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167005</xdr:rowOff>
    </xdr:from>
    <xdr:to>
      <xdr:col>69</xdr:col>
      <xdr:colOff>92075</xdr:colOff>
      <xdr:row>15</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5673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127635</xdr:rowOff>
    </xdr:from>
    <xdr:to>
      <xdr:col>82</xdr:col>
      <xdr:colOff>158750</xdr:colOff>
      <xdr:row>15</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144162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7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81915</xdr:rowOff>
    </xdr:from>
    <xdr:to>
      <xdr:col>74</xdr:col>
      <xdr:colOff>31750</xdr:colOff>
      <xdr:row>15</xdr:row>
      <xdr:rowOff>12065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22242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5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144780</xdr:rowOff>
    </xdr:from>
    <xdr:to>
      <xdr:col>69</xdr:col>
      <xdr:colOff>142875</xdr:colOff>
      <xdr:row>15</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116205</xdr:rowOff>
    </xdr:from>
    <xdr:to>
      <xdr:col>65</xdr:col>
      <xdr:colOff>53975</xdr:colOff>
      <xdr:row>15</xdr:row>
      <xdr:rowOff>46355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56532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本町は類似団体の中でも、過疎指定外かつ子どもの数が多い（合計特殊出生率全国</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位）という特性を持っており、保育負担金、児童手当等に対する財政需要が大きい。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子育て支援対策のため、高校生以下の医療費無償化も行っており、少子化対策に積極的に取り組んでいることが要因である。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94343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66420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94343</xdr:rowOff>
    </xdr:from>
    <xdr:to>
      <xdr:col>24</xdr:col>
      <xdr:colOff>114300</xdr:colOff>
      <xdr:row>60</xdr:row>
      <xdr:rowOff>94343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8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78015</xdr:rowOff>
    </xdr:from>
    <xdr:to>
      <xdr:col>24</xdr:col>
      <xdr:colOff>25400</xdr:colOff>
      <xdr:row>60</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22115"/>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221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267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78015</xdr:rowOff>
    </xdr:from>
    <xdr:to>
      <xdr:col>11</xdr:col>
      <xdr:colOff>9525</xdr:colOff>
      <xdr:row>61</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3650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43543</xdr:rowOff>
    </xdr:from>
    <xdr:to>
      <xdr:col>24</xdr:col>
      <xdr:colOff>76200</xdr:colOff>
      <xdr:row>60</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123570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27215</xdr:rowOff>
    </xdr:from>
    <xdr:to>
      <xdr:col>11</xdr:col>
      <xdr:colOff>60325</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84365</xdr:rowOff>
    </xdr:from>
    <xdr:to>
      <xdr:col>6</xdr:col>
      <xdr:colOff>171450</xdr:colOff>
      <xdr:row>62</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下水道整備に伴う公債費分の繰出しの占める割合が高いことから、令和３年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月から下水道料金の改定（値上げ）を行った。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国保特別会計や介護保険特別会計に対する繰出金が、高齢化の進展により増加傾向にあることから、住民の健康増進・予防介護予防等に取組み、一般会計からの繰出金削減に取り組む必要がある。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207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48078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98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167822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98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72572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404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87284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108149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人吉球磨広域行政組合ごみ・し尿処理経常負担金が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41,484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千円減、私立保育園経常補助金（副食費補助、一時預かり、延長保育等）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千円減、県からの派遣職員給与費負担金が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一方、新型コロナの流行により中止となっていたふるさと祭り事業が再開したため、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千円増加した。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36</xdr:row>
      <xdr:rowOff>22225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087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37</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08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22225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5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22225</xdr:rowOff>
    </xdr:from>
    <xdr:to>
      <xdr:col>69</xdr:col>
      <xdr:colOff>92075</xdr:colOff>
      <xdr:row>37</xdr:row>
      <xdr:rowOff>79375</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65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142875</xdr:rowOff>
    </xdr:from>
    <xdr:to>
      <xdr:col>82</xdr:col>
      <xdr:colOff>158750</xdr:colOff>
      <xdr:row>36</xdr:row>
      <xdr:rowOff>73025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159402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142875</xdr:rowOff>
    </xdr:from>
    <xdr:to>
      <xdr:col>69</xdr:col>
      <xdr:colOff>142875</xdr:colOff>
      <xdr:row>37</xdr:row>
      <xdr:rowOff>73025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1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57802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28575</xdr:rowOff>
    </xdr:from>
    <xdr:to>
      <xdr:col>65</xdr:col>
      <xdr:colOff>53975</xdr:colOff>
      <xdr:row>37</xdr:row>
      <xdr:rowOff>130175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114952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5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錦大橋改修分等の土木債、</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月豪雨災害復旧事業債等の新たな償還開始に伴い増加した。</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125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0749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113285</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経費のうち、人件費については、定員管理計画に基づく職員数の削減効果が表れているが、これ以上の人員削減は難しい状況となっている。扶助費については、人口減少対策の一環として、子育て世代への支援強化（子宝祝い金・１８歳以下の医療費無償化）に取り組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引き続き、事務の効率化による経常経費の削減と、将来の公債費負担を見据えた財政運営に努める。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76</xdr:row>
      <xdr:rowOff>94996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3317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74422</xdr:rowOff>
    </xdr:from>
    <xdr:to>
      <xdr:col>78</xdr:col>
      <xdr:colOff>69850</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33172"/>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77</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65761"/>
          <a:ext cx="889000" cy="26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99568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33550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60723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48768</xdr:rowOff>
    </xdr:from>
    <xdr:to>
      <xdr:col>65</xdr:col>
      <xdr:colOff>53975</xdr:colOff>
      <xdr:row>78</xdr:row>
      <xdr:rowOff>150368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135145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138963</xdr:rowOff>
    </xdr:from>
    <xdr:to>
      <xdr:col>29</xdr:col>
      <xdr:colOff>127000</xdr:colOff>
      <xdr:row>18</xdr:row>
      <xdr:rowOff>160393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2688"/>
          <a:ext cx="647700" cy="21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160393</xdr:rowOff>
    </xdr:from>
    <xdr:to>
      <xdr:col>26</xdr:col>
      <xdr:colOff>50800</xdr:colOff>
      <xdr:row>18</xdr:row>
      <xdr:rowOff>164410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4118"/>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164410</xdr:rowOff>
    </xdr:from>
    <xdr:to>
      <xdr:col>22</xdr:col>
      <xdr:colOff>114300</xdr:colOff>
      <xdr:row>19</xdr:row>
      <xdr:rowOff>6676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98135"/>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6676</xdr:rowOff>
    </xdr:from>
    <xdr:to>
      <xdr:col>18</xdr:col>
      <xdr:colOff>177800</xdr:colOff>
      <xdr:row>19</xdr:row>
      <xdr:rowOff>17113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11851"/>
          <a:ext cx="698500" cy="1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88163</xdr:rowOff>
    </xdr:from>
    <xdr:to>
      <xdr:col>29</xdr:col>
      <xdr:colOff>177800</xdr:colOff>
      <xdr:row>19</xdr:row>
      <xdr:rowOff>18314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188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60240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109593</xdr:rowOff>
    </xdr:from>
    <xdr:to>
      <xdr:col>26</xdr:col>
      <xdr:colOff>101600</xdr:colOff>
      <xdr:row>19</xdr:row>
      <xdr:rowOff>39743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3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24520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2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113610</xdr:rowOff>
    </xdr:from>
    <xdr:to>
      <xdr:col>22</xdr:col>
      <xdr:colOff>165100</xdr:colOff>
      <xdr:row>19</xdr:row>
      <xdr:rowOff>43760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4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3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127326</xdr:rowOff>
    </xdr:from>
    <xdr:to>
      <xdr:col>19</xdr:col>
      <xdr:colOff>38100</xdr:colOff>
      <xdr:row>19</xdr:row>
      <xdr:rowOff>57476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61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42253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137763</xdr:rowOff>
    </xdr:from>
    <xdr:to>
      <xdr:col>15</xdr:col>
      <xdr:colOff>101600</xdr:colOff>
      <xdr:row>19</xdr:row>
      <xdr:rowOff>67913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52690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5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151415</xdr:rowOff>
    </xdr:from>
    <xdr:to>
      <xdr:col>29</xdr:col>
      <xdr:colOff>127000</xdr:colOff>
      <xdr:row>35</xdr:row>
      <xdr:rowOff>260777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761765"/>
          <a:ext cx="647700" cy="109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136191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260000</xdr:rowOff>
    </xdr:from>
    <xdr:to>
      <xdr:col>26</xdr:col>
      <xdr:colOff>50800</xdr:colOff>
      <xdr:row>35</xdr:row>
      <xdr:rowOff>260777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0350"/>
          <a:ext cx="6985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260000</xdr:rowOff>
    </xdr:from>
    <xdr:to>
      <xdr:col>22</xdr:col>
      <xdr:colOff>114300</xdr:colOff>
      <xdr:row>35</xdr:row>
      <xdr:rowOff>342044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0350"/>
          <a:ext cx="698500" cy="8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282471</xdr:rowOff>
    </xdr:from>
    <xdr:to>
      <xdr:col>18</xdr:col>
      <xdr:colOff>177800</xdr:colOff>
      <xdr:row>35</xdr:row>
      <xdr:rowOff>342044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92821"/>
          <a:ext cx="698500" cy="59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100615</xdr:rowOff>
    </xdr:from>
    <xdr:to>
      <xdr:col>29</xdr:col>
      <xdr:colOff>177800</xdr:colOff>
      <xdr:row>35</xdr:row>
      <xdr:rowOff>202215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10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288592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5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209977</xdr:rowOff>
    </xdr:from>
    <xdr:to>
      <xdr:col>26</xdr:col>
      <xdr:colOff>101600</xdr:colOff>
      <xdr:row>35</xdr:row>
      <xdr:rowOff>311577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296354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06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209200</xdr:rowOff>
    </xdr:from>
    <xdr:to>
      <xdr:col>22</xdr:col>
      <xdr:colOff>165100</xdr:colOff>
      <xdr:row>35</xdr:row>
      <xdr:rowOff>310800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1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0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291244</xdr:rowOff>
    </xdr:from>
    <xdr:to>
      <xdr:col>19</xdr:col>
      <xdr:colOff>38100</xdr:colOff>
      <xdr:row>36</xdr:row>
      <xdr:rowOff>49944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1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34721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9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231671</xdr:rowOff>
    </xdr:from>
    <xdr:to>
      <xdr:col>15</xdr:col>
      <xdr:colOff>101600</xdr:colOff>
      <xdr:row>35</xdr:row>
      <xdr:rowOff>333271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318048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92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120167</xdr:rowOff>
    </xdr:from>
    <xdr:to>
      <xdr:col>24</xdr:col>
      <xdr:colOff>63500</xdr:colOff>
      <xdr:row>37</xdr:row>
      <xdr:rowOff>160325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63817"/>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120167</xdr:rowOff>
    </xdr:from>
    <xdr:to>
      <xdr:col>19</xdr:col>
      <xdr:colOff>177800</xdr:colOff>
      <xdr:row>38</xdr:row>
      <xdr:rowOff>23723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3817"/>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16599</xdr:rowOff>
    </xdr:from>
    <xdr:to>
      <xdr:col>15</xdr:col>
      <xdr:colOff>50800</xdr:colOff>
      <xdr:row>38</xdr:row>
      <xdr:rowOff>23723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31699"/>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3505</xdr:rowOff>
    </xdr:from>
    <xdr:to>
      <xdr:col>10</xdr:col>
      <xdr:colOff>114300</xdr:colOff>
      <xdr:row>38</xdr:row>
      <xdr:rowOff>16599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518605"/>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109525</xdr:rowOff>
    </xdr:from>
    <xdr:to>
      <xdr:col>24</xdr:col>
      <xdr:colOff>114300</xdr:colOff>
      <xdr:row>38</xdr:row>
      <xdr:rowOff>39675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87952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69367</xdr:rowOff>
    </xdr:from>
    <xdr:to>
      <xdr:col>20</xdr:col>
      <xdr:colOff>38100</xdr:colOff>
      <xdr:row>37</xdr:row>
      <xdr:rowOff>170968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30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162094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144374</xdr:rowOff>
    </xdr:from>
    <xdr:to>
      <xdr:col>15</xdr:col>
      <xdr:colOff>101600</xdr:colOff>
      <xdr:row>38</xdr:row>
      <xdr:rowOff>74524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65650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137249</xdr:rowOff>
    </xdr:from>
    <xdr:to>
      <xdr:col>10</xdr:col>
      <xdr:colOff>165100</xdr:colOff>
      <xdr:row>38</xdr:row>
      <xdr:rowOff>67399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58526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124155</xdr:rowOff>
    </xdr:from>
    <xdr:to>
      <xdr:col>6</xdr:col>
      <xdr:colOff>38100</xdr:colOff>
      <xdr:row>38</xdr:row>
      <xdr:rowOff>54305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45432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100038</xdr:rowOff>
    </xdr:from>
    <xdr:to>
      <xdr:col>24</xdr:col>
      <xdr:colOff>63500</xdr:colOff>
      <xdr:row>56</xdr:row>
      <xdr:rowOff>166473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01238"/>
          <a:ext cx="838200" cy="6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74610</xdr:rowOff>
    </xdr:from>
    <xdr:to>
      <xdr:col>19</xdr:col>
      <xdr:colOff>177800</xdr:colOff>
      <xdr:row>56</xdr:row>
      <xdr:rowOff>100038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75810"/>
          <a:ext cx="8890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29989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74610</xdr:rowOff>
    </xdr:from>
    <xdr:to>
      <xdr:col>15</xdr:col>
      <xdr:colOff>50800</xdr:colOff>
      <xdr:row>56</xdr:row>
      <xdr:rowOff>143800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75810"/>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55817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143800</xdr:rowOff>
    </xdr:from>
    <xdr:to>
      <xdr:col>10</xdr:col>
      <xdr:colOff>114300</xdr:colOff>
      <xdr:row>57</xdr:row>
      <xdr:rowOff>124308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45000"/>
          <a:ext cx="889000" cy="15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84823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115673</xdr:rowOff>
    </xdr:from>
    <xdr:to>
      <xdr:col>24</xdr:col>
      <xdr:colOff>114300</xdr:colOff>
      <xdr:row>57</xdr:row>
      <xdr:rowOff>45823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94100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49238</xdr:rowOff>
    </xdr:from>
    <xdr:to>
      <xdr:col>20</xdr:col>
      <xdr:colOff>38100</xdr:colOff>
      <xdr:row>56</xdr:row>
      <xdr:rowOff>150838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167365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2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23810</xdr:rowOff>
    </xdr:from>
    <xdr:to>
      <xdr:col>15</xdr:col>
      <xdr:colOff>101600</xdr:colOff>
      <xdr:row>56</xdr:row>
      <xdr:rowOff>125410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141937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0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93000</xdr:rowOff>
    </xdr:from>
    <xdr:to>
      <xdr:col>10</xdr:col>
      <xdr:colOff>165100</xdr:colOff>
      <xdr:row>57</xdr:row>
      <xdr:rowOff>23150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39677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6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73508</xdr:rowOff>
    </xdr:from>
    <xdr:to>
      <xdr:col>6</xdr:col>
      <xdr:colOff>38100</xdr:colOff>
      <xdr:row>58</xdr:row>
      <xdr:rowOff>3658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166235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93638</xdr:rowOff>
    </xdr:from>
    <xdr:to>
      <xdr:col>24</xdr:col>
      <xdr:colOff>63500</xdr:colOff>
      <xdr:row>78</xdr:row>
      <xdr:rowOff>17323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95288"/>
          <a:ext cx="838200" cy="9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93638</xdr:rowOff>
    </xdr:from>
    <xdr:to>
      <xdr:col>19</xdr:col>
      <xdr:colOff>177800</xdr:colOff>
      <xdr:row>78</xdr:row>
      <xdr:rowOff>16370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95288"/>
          <a:ext cx="889000" cy="9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16370</xdr:rowOff>
    </xdr:from>
    <xdr:to>
      <xdr:col>15</xdr:col>
      <xdr:colOff>50800</xdr:colOff>
      <xdr:row>78</xdr:row>
      <xdr:rowOff>55727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89470"/>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55727</xdr:rowOff>
    </xdr:from>
    <xdr:to>
      <xdr:col>10</xdr:col>
      <xdr:colOff>114300</xdr:colOff>
      <xdr:row>78</xdr:row>
      <xdr:rowOff>115164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882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137973</xdr:rowOff>
    </xdr:from>
    <xdr:to>
      <xdr:col>24</xdr:col>
      <xdr:colOff>114300</xdr:colOff>
      <xdr:row>78</xdr:row>
      <xdr:rowOff>68123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116400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8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42838</xdr:rowOff>
    </xdr:from>
    <xdr:to>
      <xdr:col>20</xdr:col>
      <xdr:colOff>38100</xdr:colOff>
      <xdr:row>77</xdr:row>
      <xdr:rowOff>144438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135565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3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137020</xdr:rowOff>
    </xdr:from>
    <xdr:to>
      <xdr:col>15</xdr:col>
      <xdr:colOff>101600</xdr:colOff>
      <xdr:row>78</xdr:row>
      <xdr:rowOff>67170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58297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4927</xdr:rowOff>
    </xdr:from>
    <xdr:to>
      <xdr:col>10</xdr:col>
      <xdr:colOff>165100</xdr:colOff>
      <xdr:row>78</xdr:row>
      <xdr:rowOff>106527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97654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64364</xdr:rowOff>
    </xdr:from>
    <xdr:to>
      <xdr:col>6</xdr:col>
      <xdr:colOff>38100</xdr:colOff>
      <xdr:row>78</xdr:row>
      <xdr:rowOff>165964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157091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137973</xdr:rowOff>
    </xdr:from>
    <xdr:to>
      <xdr:col>24</xdr:col>
      <xdr:colOff>62865</xdr:colOff>
      <xdr:row>98</xdr:row>
      <xdr:rowOff>25845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473"/>
          <a:ext cx="1270" cy="125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25845</xdr:rowOff>
    </xdr:from>
    <xdr:to>
      <xdr:col>24</xdr:col>
      <xdr:colOff>152400</xdr:colOff>
      <xdr:row>98</xdr:row>
      <xdr:rowOff>25845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84650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137973</xdr:rowOff>
    </xdr:from>
    <xdr:to>
      <xdr:col>24</xdr:col>
      <xdr:colOff>152400</xdr:colOff>
      <xdr:row>90</xdr:row>
      <xdr:rowOff>137973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137973</xdr:rowOff>
    </xdr:from>
    <xdr:to>
      <xdr:col>24</xdr:col>
      <xdr:colOff>63500</xdr:colOff>
      <xdr:row>91</xdr:row>
      <xdr:rowOff>142190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568473"/>
          <a:ext cx="838200" cy="1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151452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7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1575</xdr:rowOff>
    </xdr:from>
    <xdr:to>
      <xdr:col>24</xdr:col>
      <xdr:colOff>114300</xdr:colOff>
      <xdr:row>95</xdr:row>
      <xdr:rowOff>103175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33286</xdr:rowOff>
    </xdr:from>
    <xdr:to>
      <xdr:col>19</xdr:col>
      <xdr:colOff>177800</xdr:colOff>
      <xdr:row>91</xdr:row>
      <xdr:rowOff>142190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463786"/>
          <a:ext cx="889000" cy="28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113728</xdr:rowOff>
    </xdr:from>
    <xdr:to>
      <xdr:col>20</xdr:col>
      <xdr:colOff>38100</xdr:colOff>
      <xdr:row>96</xdr:row>
      <xdr:rowOff>43878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35005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33286</xdr:rowOff>
    </xdr:from>
    <xdr:to>
      <xdr:col>15</xdr:col>
      <xdr:colOff>50800</xdr:colOff>
      <xdr:row>92</xdr:row>
      <xdr:rowOff>56807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463786"/>
          <a:ext cx="889000" cy="3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149898</xdr:rowOff>
    </xdr:from>
    <xdr:to>
      <xdr:col>15</xdr:col>
      <xdr:colOff>101600</xdr:colOff>
      <xdr:row>95</xdr:row>
      <xdr:rowOff>80048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71175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23825</xdr:rowOff>
    </xdr:from>
    <xdr:to>
      <xdr:col>10</xdr:col>
      <xdr:colOff>114300</xdr:colOff>
      <xdr:row>92</xdr:row>
      <xdr:rowOff>56807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5797225"/>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64821</xdr:rowOff>
    </xdr:from>
    <xdr:to>
      <xdr:col>10</xdr:col>
      <xdr:colOff>165100</xdr:colOff>
      <xdr:row>96</xdr:row>
      <xdr:rowOff>166421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157548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97549</xdr:rowOff>
    </xdr:from>
    <xdr:to>
      <xdr:col>6</xdr:col>
      <xdr:colOff>38100</xdr:colOff>
      <xdr:row>97</xdr:row>
      <xdr:rowOff>27699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18826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87173</xdr:rowOff>
    </xdr:from>
    <xdr:to>
      <xdr:col>24</xdr:col>
      <xdr:colOff>114300</xdr:colOff>
      <xdr:row>91</xdr:row>
      <xdr:rowOff>17323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5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40200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4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91390</xdr:rowOff>
    </xdr:from>
    <xdr:to>
      <xdr:col>20</xdr:col>
      <xdr:colOff>38100</xdr:colOff>
      <xdr:row>92</xdr:row>
      <xdr:rowOff>21540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38067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6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89</xdr:row>
      <xdr:rowOff>153936</xdr:rowOff>
    </xdr:from>
    <xdr:to>
      <xdr:col>15</xdr:col>
      <xdr:colOff>101600</xdr:colOff>
      <xdr:row>90</xdr:row>
      <xdr:rowOff>84086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41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100613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18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6007</xdr:rowOff>
    </xdr:from>
    <xdr:to>
      <xdr:col>10</xdr:col>
      <xdr:colOff>165100</xdr:colOff>
      <xdr:row>92</xdr:row>
      <xdr:rowOff>107607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124134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5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144475</xdr:rowOff>
    </xdr:from>
    <xdr:to>
      <xdr:col>6</xdr:col>
      <xdr:colOff>38100</xdr:colOff>
      <xdr:row>92</xdr:row>
      <xdr:rowOff>74625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7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91152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52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114047</xdr:rowOff>
    </xdr:from>
    <xdr:to>
      <xdr:col>55</xdr:col>
      <xdr:colOff>0</xdr:colOff>
      <xdr:row>37</xdr:row>
      <xdr:rowOff>4449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286247"/>
          <a:ext cx="8382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114047</xdr:rowOff>
    </xdr:from>
    <xdr:to>
      <xdr:col>50</xdr:col>
      <xdr:colOff>114300</xdr:colOff>
      <xdr:row>36</xdr:row>
      <xdr:rowOff>168797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86247"/>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52219</xdr:rowOff>
    </xdr:from>
    <xdr:to>
      <xdr:col>45</xdr:col>
      <xdr:colOff>177800</xdr:colOff>
      <xdr:row>36</xdr:row>
      <xdr:rowOff>168797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881519"/>
          <a:ext cx="889000" cy="45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52219</xdr:rowOff>
    </xdr:from>
    <xdr:to>
      <xdr:col>41</xdr:col>
      <xdr:colOff>50800</xdr:colOff>
      <xdr:row>37</xdr:row>
      <xdr:rowOff>65398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881519"/>
          <a:ext cx="889000" cy="5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125099</xdr:rowOff>
    </xdr:from>
    <xdr:to>
      <xdr:col>55</xdr:col>
      <xdr:colOff>50800</xdr:colOff>
      <xdr:row>37</xdr:row>
      <xdr:rowOff>55249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103526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7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63247</xdr:rowOff>
    </xdr:from>
    <xdr:to>
      <xdr:col>50</xdr:col>
      <xdr:colOff>165100</xdr:colOff>
      <xdr:row>36</xdr:row>
      <xdr:rowOff>164847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3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155974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32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117997</xdr:rowOff>
    </xdr:from>
    <xdr:to>
      <xdr:col>46</xdr:col>
      <xdr:colOff>38100</xdr:colOff>
      <xdr:row>37</xdr:row>
      <xdr:rowOff>48147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39274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38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1419</xdr:rowOff>
    </xdr:from>
    <xdr:to>
      <xdr:col>41</xdr:col>
      <xdr:colOff>101600</xdr:colOff>
      <xdr:row>34</xdr:row>
      <xdr:rowOff>103019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119546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60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14598</xdr:rowOff>
    </xdr:from>
    <xdr:to>
      <xdr:col>36</xdr:col>
      <xdr:colOff>165100</xdr:colOff>
      <xdr:row>37</xdr:row>
      <xdr:rowOff>116198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107325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2502</xdr:rowOff>
    </xdr:from>
    <xdr:to>
      <xdr:col>55</xdr:col>
      <xdr:colOff>0</xdr:colOff>
      <xdr:row>56</xdr:row>
      <xdr:rowOff>104115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03702"/>
          <a:ext cx="8382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112376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13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2502</xdr:rowOff>
    </xdr:from>
    <xdr:to>
      <xdr:col>50</xdr:col>
      <xdr:colOff>114300</xdr:colOff>
      <xdr:row>56</xdr:row>
      <xdr:rowOff>10187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03702"/>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8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10187</xdr:rowOff>
    </xdr:from>
    <xdr:to>
      <xdr:col>45</xdr:col>
      <xdr:colOff>177800</xdr:colOff>
      <xdr:row>56</xdr:row>
      <xdr:rowOff>149671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11387"/>
          <a:ext cx="8890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149671</xdr:rowOff>
    </xdr:from>
    <xdr:to>
      <xdr:col>41</xdr:col>
      <xdr:colOff>50800</xdr:colOff>
      <xdr:row>57</xdr:row>
      <xdr:rowOff>164911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50871"/>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68104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8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53315</xdr:rowOff>
    </xdr:from>
    <xdr:to>
      <xdr:col>55</xdr:col>
      <xdr:colOff>50800</xdr:colOff>
      <xdr:row>56</xdr:row>
      <xdr:rowOff>154915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76192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123152</xdr:rowOff>
    </xdr:from>
    <xdr:to>
      <xdr:col>50</xdr:col>
      <xdr:colOff>165100</xdr:colOff>
      <xdr:row>56</xdr:row>
      <xdr:rowOff>53302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5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69829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2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130837</xdr:rowOff>
    </xdr:from>
    <xdr:to>
      <xdr:col>46</xdr:col>
      <xdr:colOff>38100</xdr:colOff>
      <xdr:row>56</xdr:row>
      <xdr:rowOff>60987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77514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3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98871</xdr:rowOff>
    </xdr:from>
    <xdr:to>
      <xdr:col>41</xdr:col>
      <xdr:colOff>101600</xdr:colOff>
      <xdr:row>57</xdr:row>
      <xdr:rowOff>29021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45548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7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114111</xdr:rowOff>
    </xdr:from>
    <xdr:to>
      <xdr:col>36</xdr:col>
      <xdr:colOff>165100</xdr:colOff>
      <xdr:row>58</xdr:row>
      <xdr:rowOff>44261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35388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146427</xdr:rowOff>
    </xdr:from>
    <xdr:to>
      <xdr:col>55</xdr:col>
      <xdr:colOff>0</xdr:colOff>
      <xdr:row>77</xdr:row>
      <xdr:rowOff>157896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48077"/>
          <a:ext cx="8382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103467</xdr:rowOff>
    </xdr:from>
    <xdr:to>
      <xdr:col>50</xdr:col>
      <xdr:colOff>114300</xdr:colOff>
      <xdr:row>77</xdr:row>
      <xdr:rowOff>146427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305117"/>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158011</xdr:rowOff>
    </xdr:from>
    <xdr:to>
      <xdr:col>45</xdr:col>
      <xdr:colOff>177800</xdr:colOff>
      <xdr:row>77</xdr:row>
      <xdr:rowOff>103467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8821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158011</xdr:rowOff>
    </xdr:from>
    <xdr:to>
      <xdr:col>41</xdr:col>
      <xdr:colOff>50800</xdr:colOff>
      <xdr:row>77</xdr:row>
      <xdr:rowOff>95906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188211"/>
          <a:ext cx="889000" cy="1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107096</xdr:rowOff>
    </xdr:from>
    <xdr:to>
      <xdr:col>55</xdr:col>
      <xdr:colOff>50800</xdr:colOff>
      <xdr:row>78</xdr:row>
      <xdr:rowOff>37246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22023</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2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95627</xdr:rowOff>
    </xdr:from>
    <xdr:to>
      <xdr:col>50</xdr:col>
      <xdr:colOff>165100</xdr:colOff>
      <xdr:row>78</xdr:row>
      <xdr:rowOff>25777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16904</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39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52667</xdr:rowOff>
    </xdr:from>
    <xdr:to>
      <xdr:col>46</xdr:col>
      <xdr:colOff>38100</xdr:colOff>
      <xdr:row>77</xdr:row>
      <xdr:rowOff>154267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5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145394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34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107211</xdr:rowOff>
    </xdr:from>
    <xdr:to>
      <xdr:col>41</xdr:col>
      <xdr:colOff>101600</xdr:colOff>
      <xdr:row>77</xdr:row>
      <xdr:rowOff>37361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3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53888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45106</xdr:rowOff>
    </xdr:from>
    <xdr:to>
      <xdr:col>36</xdr:col>
      <xdr:colOff>165100</xdr:colOff>
      <xdr:row>77</xdr:row>
      <xdr:rowOff>146706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4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137833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33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36023</xdr:rowOff>
    </xdr:from>
    <xdr:to>
      <xdr:col>55</xdr:col>
      <xdr:colOff>0</xdr:colOff>
      <xdr:row>95</xdr:row>
      <xdr:rowOff>131341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152323"/>
          <a:ext cx="838200" cy="26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36023</xdr:rowOff>
    </xdr:from>
    <xdr:to>
      <xdr:col>50</xdr:col>
      <xdr:colOff>114300</xdr:colOff>
      <xdr:row>96</xdr:row>
      <xdr:rowOff>158948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152323"/>
          <a:ext cx="889000" cy="46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19268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158948</xdr:rowOff>
    </xdr:from>
    <xdr:to>
      <xdr:col>45</xdr:col>
      <xdr:colOff>177800</xdr:colOff>
      <xdr:row>97</xdr:row>
      <xdr:rowOff>55285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18148"/>
          <a:ext cx="889000" cy="6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55285</xdr:rowOff>
    </xdr:from>
    <xdr:to>
      <xdr:col>41</xdr:col>
      <xdr:colOff>50800</xdr:colOff>
      <xdr:row>98</xdr:row>
      <xdr:rowOff>12331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85935"/>
          <a:ext cx="889000" cy="12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62293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80541</xdr:rowOff>
    </xdr:from>
    <xdr:to>
      <xdr:col>55</xdr:col>
      <xdr:colOff>50800</xdr:colOff>
      <xdr:row>96</xdr:row>
      <xdr:rowOff>10691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6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103418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156673</xdr:rowOff>
    </xdr:from>
    <xdr:to>
      <xdr:col>50</xdr:col>
      <xdr:colOff>165100</xdr:colOff>
      <xdr:row>94</xdr:row>
      <xdr:rowOff>86823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1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103350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87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108148</xdr:rowOff>
    </xdr:from>
    <xdr:to>
      <xdr:col>46</xdr:col>
      <xdr:colOff>38100</xdr:colOff>
      <xdr:row>97</xdr:row>
      <xdr:rowOff>38298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54825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4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4485</xdr:rowOff>
    </xdr:from>
    <xdr:to>
      <xdr:col>41</xdr:col>
      <xdr:colOff>101600</xdr:colOff>
      <xdr:row>97</xdr:row>
      <xdr:rowOff>106085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97212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132981</xdr:rowOff>
    </xdr:from>
    <xdr:to>
      <xdr:col>36</xdr:col>
      <xdr:colOff>165100</xdr:colOff>
      <xdr:row>98</xdr:row>
      <xdr:rowOff>63131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54258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57962</xdr:rowOff>
    </xdr:from>
    <xdr:to>
      <xdr:col>85</xdr:col>
      <xdr:colOff>127000</xdr:colOff>
      <xdr:row>37</xdr:row>
      <xdr:rowOff>165678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01612"/>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35493</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50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121289</xdr:rowOff>
    </xdr:from>
    <xdr:to>
      <xdr:col>81</xdr:col>
      <xdr:colOff>50800</xdr:colOff>
      <xdr:row>37</xdr:row>
      <xdr:rowOff>165678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464939"/>
          <a:ext cx="889000" cy="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136327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65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121289</xdr:rowOff>
    </xdr:from>
    <xdr:to>
      <xdr:col>76</xdr:col>
      <xdr:colOff>114300</xdr:colOff>
      <xdr:row>38</xdr:row>
      <xdr:rowOff>33758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464939"/>
          <a:ext cx="889000" cy="8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138709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65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33758</xdr:rowOff>
    </xdr:from>
    <xdr:to>
      <xdr:col>71</xdr:col>
      <xdr:colOff>177800</xdr:colOff>
      <xdr:row>38</xdr:row>
      <xdr:rowOff>112785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48858"/>
          <a:ext cx="8890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110057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2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7162</xdr:rowOff>
    </xdr:from>
    <xdr:to>
      <xdr:col>85</xdr:col>
      <xdr:colOff>177800</xdr:colOff>
      <xdr:row>37</xdr:row>
      <xdr:rowOff>108762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3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30039</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114878</xdr:rowOff>
    </xdr:from>
    <xdr:to>
      <xdr:col>81</xdr:col>
      <xdr:colOff>101600</xdr:colOff>
      <xdr:row>38</xdr:row>
      <xdr:rowOff>45028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61555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2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70489</xdr:rowOff>
    </xdr:from>
    <xdr:to>
      <xdr:col>76</xdr:col>
      <xdr:colOff>165100</xdr:colOff>
      <xdr:row>38</xdr:row>
      <xdr:rowOff>639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17166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1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154408</xdr:rowOff>
    </xdr:from>
    <xdr:to>
      <xdr:col>72</xdr:col>
      <xdr:colOff>38100</xdr:colOff>
      <xdr:row>38</xdr:row>
      <xdr:rowOff>84558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101085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6111" y="62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61985</xdr:rowOff>
    </xdr:from>
    <xdr:to>
      <xdr:col>67</xdr:col>
      <xdr:colOff>101600</xdr:colOff>
      <xdr:row>38</xdr:row>
      <xdr:rowOff>163585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154712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6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86235</xdr:rowOff>
    </xdr:from>
    <xdr:to>
      <xdr:col>85</xdr:col>
      <xdr:colOff>127000</xdr:colOff>
      <xdr:row>77</xdr:row>
      <xdr:rowOff>107339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87885"/>
          <a:ext cx="8382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107339</xdr:rowOff>
    </xdr:from>
    <xdr:to>
      <xdr:col>81</xdr:col>
      <xdr:colOff>50800</xdr:colOff>
      <xdr:row>77</xdr:row>
      <xdr:rowOff>123794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08989"/>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123794</xdr:rowOff>
    </xdr:from>
    <xdr:to>
      <xdr:col>76</xdr:col>
      <xdr:colOff>114300</xdr:colOff>
      <xdr:row>77</xdr:row>
      <xdr:rowOff>130282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25444"/>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125133</xdr:rowOff>
    </xdr:from>
    <xdr:to>
      <xdr:col>71</xdr:col>
      <xdr:colOff>177800</xdr:colOff>
      <xdr:row>77</xdr:row>
      <xdr:rowOff>130282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26783"/>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35435</xdr:rowOff>
    </xdr:from>
    <xdr:to>
      <xdr:col>85</xdr:col>
      <xdr:colOff>177800</xdr:colOff>
      <xdr:row>77</xdr:row>
      <xdr:rowOff>137035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13862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1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56539</xdr:rowOff>
    </xdr:from>
    <xdr:to>
      <xdr:col>81</xdr:col>
      <xdr:colOff>101600</xdr:colOff>
      <xdr:row>77</xdr:row>
      <xdr:rowOff>158139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149266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72994</xdr:rowOff>
    </xdr:from>
    <xdr:to>
      <xdr:col>76</xdr:col>
      <xdr:colOff>165100</xdr:colOff>
      <xdr:row>78</xdr:row>
      <xdr:rowOff>3144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165721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79482</xdr:rowOff>
    </xdr:from>
    <xdr:to>
      <xdr:col>72</xdr:col>
      <xdr:colOff>38100</xdr:colOff>
      <xdr:row>78</xdr:row>
      <xdr:rowOff>9632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8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7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74333</xdr:rowOff>
    </xdr:from>
    <xdr:to>
      <xdr:col>67</xdr:col>
      <xdr:colOff>101600</xdr:colOff>
      <xdr:row>78</xdr:row>
      <xdr:rowOff>4483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7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167060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6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80164</xdr:rowOff>
    </xdr:from>
    <xdr:to>
      <xdr:col>85</xdr:col>
      <xdr:colOff>127000</xdr:colOff>
      <xdr:row>96</xdr:row>
      <xdr:rowOff>153846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39364"/>
          <a:ext cx="838200" cy="7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37133</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6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60494</xdr:rowOff>
    </xdr:from>
    <xdr:to>
      <xdr:col>81</xdr:col>
      <xdr:colOff>50800</xdr:colOff>
      <xdr:row>96</xdr:row>
      <xdr:rowOff>80164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348244"/>
          <a:ext cx="889000" cy="1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132588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7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60494</xdr:rowOff>
    </xdr:from>
    <xdr:to>
      <xdr:col>76</xdr:col>
      <xdr:colOff>114300</xdr:colOff>
      <xdr:row>96</xdr:row>
      <xdr:rowOff>40351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348244"/>
          <a:ext cx="889000" cy="1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40351</xdr:rowOff>
    </xdr:from>
    <xdr:to>
      <xdr:col>71</xdr:col>
      <xdr:colOff>177800</xdr:colOff>
      <xdr:row>98</xdr:row>
      <xdr:rowOff>19118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499551"/>
          <a:ext cx="889000" cy="32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35295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3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103046</xdr:rowOff>
    </xdr:from>
    <xdr:to>
      <xdr:col>85</xdr:col>
      <xdr:colOff>177800</xdr:colOff>
      <xdr:row>97</xdr:row>
      <xdr:rowOff>33196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5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125923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29364</xdr:rowOff>
    </xdr:from>
    <xdr:to>
      <xdr:col>81</xdr:col>
      <xdr:colOff>101600</xdr:colOff>
      <xdr:row>96</xdr:row>
      <xdr:rowOff>130964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4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147491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2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9694</xdr:rowOff>
    </xdr:from>
    <xdr:to>
      <xdr:col>76</xdr:col>
      <xdr:colOff>165100</xdr:colOff>
      <xdr:row>95</xdr:row>
      <xdr:rowOff>111294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2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127821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07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161001</xdr:rowOff>
    </xdr:from>
    <xdr:to>
      <xdr:col>72</xdr:col>
      <xdr:colOff>38100</xdr:colOff>
      <xdr:row>96</xdr:row>
      <xdr:rowOff>91151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107678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2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139768</xdr:rowOff>
    </xdr:from>
    <xdr:to>
      <xdr:col>67</xdr:col>
      <xdr:colOff>101600</xdr:colOff>
      <xdr:row>98</xdr:row>
      <xdr:rowOff>69918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61045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6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78436</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93986"/>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78436</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93986"/>
          <a:ext cx="889000" cy="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27636</xdr:rowOff>
    </xdr:from>
    <xdr:to>
      <xdr:col>102</xdr:col>
      <xdr:colOff>165100</xdr:colOff>
      <xdr:row>59</xdr:row>
      <xdr:rowOff>129236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120363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2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119900</xdr:rowOff>
    </xdr:from>
    <xdr:to>
      <xdr:col>116</xdr:col>
      <xdr:colOff>63500</xdr:colOff>
      <xdr:row>77</xdr:row>
      <xdr:rowOff>148735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21550"/>
          <a:ext cx="838200" cy="2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148735</xdr:rowOff>
    </xdr:from>
    <xdr:to>
      <xdr:col>111</xdr:col>
      <xdr:colOff>177800</xdr:colOff>
      <xdr:row>77</xdr:row>
      <xdr:rowOff>152381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50385"/>
          <a:ext cx="8890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152381</xdr:rowOff>
    </xdr:from>
    <xdr:to>
      <xdr:col>107</xdr:col>
      <xdr:colOff>50800</xdr:colOff>
      <xdr:row>77</xdr:row>
      <xdr:rowOff>163725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354031"/>
          <a:ext cx="889000" cy="1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160959</xdr:rowOff>
    </xdr:from>
    <xdr:to>
      <xdr:col>102</xdr:col>
      <xdr:colOff>114300</xdr:colOff>
      <xdr:row>77</xdr:row>
      <xdr:rowOff>163725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362609"/>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69100</xdr:rowOff>
    </xdr:from>
    <xdr:to>
      <xdr:col>116</xdr:col>
      <xdr:colOff>114300</xdr:colOff>
      <xdr:row>77</xdr:row>
      <xdr:rowOff>170700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7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47527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97935</xdr:rowOff>
    </xdr:from>
    <xdr:to>
      <xdr:col>112</xdr:col>
      <xdr:colOff>38100</xdr:colOff>
      <xdr:row>78</xdr:row>
      <xdr:rowOff>28085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19212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9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101581</xdr:rowOff>
    </xdr:from>
    <xdr:to>
      <xdr:col>107</xdr:col>
      <xdr:colOff>101600</xdr:colOff>
      <xdr:row>78</xdr:row>
      <xdr:rowOff>31731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22858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112925</xdr:rowOff>
    </xdr:from>
    <xdr:to>
      <xdr:col>102</xdr:col>
      <xdr:colOff>165100</xdr:colOff>
      <xdr:row>78</xdr:row>
      <xdr:rowOff>43075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34202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0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110159</xdr:rowOff>
    </xdr:from>
    <xdr:to>
      <xdr:col>98</xdr:col>
      <xdr:colOff>38100</xdr:colOff>
      <xdr:row>78</xdr:row>
      <xdr:rowOff>40309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1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31436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定員適正化計画に基づき削減を進めた結果、類似団体や県平均を下回っているが、会計年度任用職員は増加している状況である。・退職手当負担金率の引下げ（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）年度であるため前年度よりも減少した。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合計特殊出生率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）全国９位であり、類似団体内では、子どもの割合が高く、私立保育園に対する負担金、児童手当、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歳以下の医療費無償化、保育所等施設整備事業等が平均を上回る要因である。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普通建設事業（うち更新整備）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前年度において、橋りょう長寿命化（木綿葉大橋）に約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千万円支出したことが減少の要因である。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林業施設災害復旧（令和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号）、くま川鉄道経営安定化補助金（令和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月豪雨）が増加の要因である。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10,223
10,117
85.04
8,368,407
8,036,121
115,530
3,654,570
5,467,685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39497</xdr:rowOff>
    </xdr:from>
    <xdr:to>
      <xdr:col>24</xdr:col>
      <xdr:colOff>63500</xdr:colOff>
      <xdr:row>35</xdr:row>
      <xdr:rowOff>79121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0247"/>
          <a:ext cx="8382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79121</xdr:rowOff>
    </xdr:from>
    <xdr:to>
      <xdr:col>19</xdr:col>
      <xdr:colOff>177800</xdr:colOff>
      <xdr:row>35</xdr:row>
      <xdr:rowOff>113983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9871"/>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113983</xdr:rowOff>
    </xdr:from>
    <xdr:to>
      <xdr:col>15</xdr:col>
      <xdr:colOff>50800</xdr:colOff>
      <xdr:row>35</xdr:row>
      <xdr:rowOff>165798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4733"/>
          <a:ext cx="889000" cy="5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165798</xdr:rowOff>
    </xdr:from>
    <xdr:to>
      <xdr:col>10</xdr:col>
      <xdr:colOff>114300</xdr:colOff>
      <xdr:row>36</xdr:row>
      <xdr:rowOff>36640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6548"/>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160147</xdr:rowOff>
    </xdr:from>
    <xdr:to>
      <xdr:col>24</xdr:col>
      <xdr:colOff>114300</xdr:colOff>
      <xdr:row>35</xdr:row>
      <xdr:rowOff>90297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11574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28321</xdr:rowOff>
    </xdr:from>
    <xdr:to>
      <xdr:col>20</xdr:col>
      <xdr:colOff>38100</xdr:colOff>
      <xdr:row>35</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146448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63183</xdr:rowOff>
    </xdr:from>
    <xdr:to>
      <xdr:col>15</xdr:col>
      <xdr:colOff>101600</xdr:colOff>
      <xdr:row>35</xdr:row>
      <xdr:rowOff>164783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114998</xdr:rowOff>
    </xdr:from>
    <xdr:to>
      <xdr:col>10</xdr:col>
      <xdr:colOff>165100</xdr:colOff>
      <xdr:row>36</xdr:row>
      <xdr:rowOff>45148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61675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157290</xdr:rowOff>
    </xdr:from>
    <xdr:to>
      <xdr:col>6</xdr:col>
      <xdr:colOff>38100</xdr:colOff>
      <xdr:row>36</xdr:row>
      <xdr:rowOff>87440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78567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123557</xdr:rowOff>
    </xdr:from>
    <xdr:to>
      <xdr:col>24</xdr:col>
      <xdr:colOff>63500</xdr:colOff>
      <xdr:row>55</xdr:row>
      <xdr:rowOff>127915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53307"/>
          <a:ext cx="8382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6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149423</xdr:rowOff>
    </xdr:from>
    <xdr:to>
      <xdr:col>19</xdr:col>
      <xdr:colOff>177800</xdr:colOff>
      <xdr:row>55</xdr:row>
      <xdr:rowOff>127915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07723"/>
          <a:ext cx="889000" cy="14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76261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74431</xdr:rowOff>
    </xdr:from>
    <xdr:to>
      <xdr:col>15</xdr:col>
      <xdr:colOff>50800</xdr:colOff>
      <xdr:row>54</xdr:row>
      <xdr:rowOff>149423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61281"/>
          <a:ext cx="889000" cy="24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86491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8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74431</xdr:rowOff>
    </xdr:from>
    <xdr:to>
      <xdr:col>10</xdr:col>
      <xdr:colOff>114300</xdr:colOff>
      <xdr:row>57</xdr:row>
      <xdr:rowOff>46664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61281"/>
          <a:ext cx="889000" cy="65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74413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72757</xdr:rowOff>
    </xdr:from>
    <xdr:to>
      <xdr:col>24</xdr:col>
      <xdr:colOff>114300</xdr:colOff>
      <xdr:row>56</xdr:row>
      <xdr:rowOff>2907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95634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5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77115</xdr:rowOff>
    </xdr:from>
    <xdr:to>
      <xdr:col>20</xdr:col>
      <xdr:colOff>38100</xdr:colOff>
      <xdr:row>56</xdr:row>
      <xdr:rowOff>7265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23792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8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98623</xdr:rowOff>
    </xdr:from>
    <xdr:to>
      <xdr:col>15</xdr:col>
      <xdr:colOff>101600</xdr:colOff>
      <xdr:row>55</xdr:row>
      <xdr:rowOff>28773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5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45300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23631</xdr:rowOff>
    </xdr:from>
    <xdr:to>
      <xdr:col>10</xdr:col>
      <xdr:colOff>165100</xdr:colOff>
      <xdr:row>53</xdr:row>
      <xdr:rowOff>125231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141758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167314</xdr:rowOff>
    </xdr:from>
    <xdr:to>
      <xdr:col>6</xdr:col>
      <xdr:colOff>38100</xdr:colOff>
      <xdr:row>57</xdr:row>
      <xdr:rowOff>97464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88591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84368</xdr:rowOff>
    </xdr:from>
    <xdr:to>
      <xdr:col>24</xdr:col>
      <xdr:colOff>63500</xdr:colOff>
      <xdr:row>74</xdr:row>
      <xdr:rowOff>74549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28768"/>
          <a:ext cx="838200" cy="33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114097</xdr:rowOff>
    </xdr:from>
    <xdr:to>
      <xdr:col>19</xdr:col>
      <xdr:colOff>177800</xdr:colOff>
      <xdr:row>74</xdr:row>
      <xdr:rowOff>74549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29947"/>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114097</xdr:rowOff>
    </xdr:from>
    <xdr:to>
      <xdr:col>15</xdr:col>
      <xdr:colOff>50800</xdr:colOff>
      <xdr:row>75</xdr:row>
      <xdr:rowOff>55542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29947"/>
          <a:ext cx="889000" cy="28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55542</xdr:rowOff>
    </xdr:from>
    <xdr:to>
      <xdr:col>10</xdr:col>
      <xdr:colOff>114300</xdr:colOff>
      <xdr:row>75</xdr:row>
      <xdr:rowOff>101154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14292"/>
          <a:ext cx="889000" cy="4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33568</xdr:rowOff>
    </xdr:from>
    <xdr:to>
      <xdr:col>24</xdr:col>
      <xdr:colOff>114300</xdr:colOff>
      <xdr:row>72</xdr:row>
      <xdr:rowOff>135168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3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56445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2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23749</xdr:rowOff>
    </xdr:from>
    <xdr:to>
      <xdr:col>20</xdr:col>
      <xdr:colOff>38100</xdr:colOff>
      <xdr:row>74</xdr:row>
      <xdr:rowOff>125349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141876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8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63297</xdr:rowOff>
    </xdr:from>
    <xdr:to>
      <xdr:col>15</xdr:col>
      <xdr:colOff>101600</xdr:colOff>
      <xdr:row>73</xdr:row>
      <xdr:rowOff>164897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7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4742</xdr:rowOff>
    </xdr:from>
    <xdr:to>
      <xdr:col>10</xdr:col>
      <xdr:colOff>165100</xdr:colOff>
      <xdr:row>75</xdr:row>
      <xdr:rowOff>106342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122869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50354</xdr:rowOff>
    </xdr:from>
    <xdr:to>
      <xdr:col>6</xdr:col>
      <xdr:colOff>38100</xdr:colOff>
      <xdr:row>75</xdr:row>
      <xdr:rowOff>151954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168481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8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97213</xdr:rowOff>
    </xdr:from>
    <xdr:to>
      <xdr:col>24</xdr:col>
      <xdr:colOff>63500</xdr:colOff>
      <xdr:row>98</xdr:row>
      <xdr:rowOff>141029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99313"/>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10562</xdr:rowOff>
    </xdr:from>
    <xdr:to>
      <xdr:col>19</xdr:col>
      <xdr:colOff>177800</xdr:colOff>
      <xdr:row>98</xdr:row>
      <xdr:rowOff>97213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41212"/>
          <a:ext cx="889000" cy="25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10562</xdr:rowOff>
    </xdr:from>
    <xdr:to>
      <xdr:col>15</xdr:col>
      <xdr:colOff>50800</xdr:colOff>
      <xdr:row>98</xdr:row>
      <xdr:rowOff>8637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41212"/>
          <a:ext cx="889000" cy="16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8637</xdr:rowOff>
    </xdr:from>
    <xdr:to>
      <xdr:col>10</xdr:col>
      <xdr:colOff>114300</xdr:colOff>
      <xdr:row>98</xdr:row>
      <xdr:rowOff>126223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10737"/>
          <a:ext cx="889000" cy="11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90229</xdr:rowOff>
    </xdr:from>
    <xdr:to>
      <xdr:col>24</xdr:col>
      <xdr:colOff>114300</xdr:colOff>
      <xdr:row>99</xdr:row>
      <xdr:rowOff>20379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68656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7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46413</xdr:rowOff>
    </xdr:from>
    <xdr:to>
      <xdr:col>20</xdr:col>
      <xdr:colOff>38100</xdr:colOff>
      <xdr:row>98</xdr:row>
      <xdr:rowOff>148013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139140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131212</xdr:rowOff>
    </xdr:from>
    <xdr:to>
      <xdr:col>15</xdr:col>
      <xdr:colOff>101600</xdr:colOff>
      <xdr:row>97</xdr:row>
      <xdr:rowOff>61362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77889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129287</xdr:rowOff>
    </xdr:from>
    <xdr:to>
      <xdr:col>10</xdr:col>
      <xdr:colOff>165100</xdr:colOff>
      <xdr:row>98</xdr:row>
      <xdr:rowOff>59437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5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75964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75423</xdr:rowOff>
    </xdr:from>
    <xdr:to>
      <xdr:col>6</xdr:col>
      <xdr:colOff>38100</xdr:colOff>
      <xdr:row>99</xdr:row>
      <xdr:rowOff>5573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7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168150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7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138329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138329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105867</xdr:rowOff>
    </xdr:from>
    <xdr:to>
      <xdr:col>45</xdr:col>
      <xdr:colOff>177800</xdr:colOff>
      <xdr:row>38</xdr:row>
      <xdr:rowOff>138329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2096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65634</xdr:rowOff>
    </xdr:from>
    <xdr:to>
      <xdr:col>41</xdr:col>
      <xdr:colOff>50800</xdr:colOff>
      <xdr:row>38</xdr:row>
      <xdr:rowOff>105867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80734"/>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87529</xdr:rowOff>
    </xdr:from>
    <xdr:to>
      <xdr:col>50</xdr:col>
      <xdr:colOff>165100</xdr:colOff>
      <xdr:row>39</xdr:row>
      <xdr:rowOff>17679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8806</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8806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55067</xdr:rowOff>
    </xdr:from>
    <xdr:to>
      <xdr:col>41</xdr:col>
      <xdr:colOff>101600</xdr:colOff>
      <xdr:row>38</xdr:row>
      <xdr:rowOff>156667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147794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14834</xdr:rowOff>
    </xdr:from>
    <xdr:to>
      <xdr:col>36</xdr:col>
      <xdr:colOff>165100</xdr:colOff>
      <xdr:row>38</xdr:row>
      <xdr:rowOff>116434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107561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2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132124</xdr:rowOff>
    </xdr:from>
    <xdr:to>
      <xdr:col>55</xdr:col>
      <xdr:colOff>0</xdr:colOff>
      <xdr:row>57</xdr:row>
      <xdr:rowOff>134378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733324"/>
          <a:ext cx="838200" cy="17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124658</xdr:rowOff>
    </xdr:from>
    <xdr:to>
      <xdr:col>50</xdr:col>
      <xdr:colOff>114300</xdr:colOff>
      <xdr:row>56</xdr:row>
      <xdr:rowOff>132124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54408"/>
          <a:ext cx="889000" cy="17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124658</xdr:rowOff>
    </xdr:from>
    <xdr:to>
      <xdr:col>45</xdr:col>
      <xdr:colOff>177800</xdr:colOff>
      <xdr:row>56</xdr:row>
      <xdr:rowOff>139805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54408"/>
          <a:ext cx="889000" cy="18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139805</xdr:rowOff>
    </xdr:from>
    <xdr:to>
      <xdr:col>41</xdr:col>
      <xdr:colOff>50800</xdr:colOff>
      <xdr:row>57</xdr:row>
      <xdr:rowOff>131690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41005"/>
          <a:ext cx="889000" cy="16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83578</xdr:rowOff>
    </xdr:from>
    <xdr:to>
      <xdr:col>55</xdr:col>
      <xdr:colOff>50800</xdr:colOff>
      <xdr:row>58</xdr:row>
      <xdr:rowOff>13728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46428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81324</xdr:rowOff>
    </xdr:from>
    <xdr:to>
      <xdr:col>50</xdr:col>
      <xdr:colOff>165100</xdr:colOff>
      <xdr:row>57</xdr:row>
      <xdr:rowOff>11474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28001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73858</xdr:rowOff>
    </xdr:from>
    <xdr:to>
      <xdr:col>46</xdr:col>
      <xdr:colOff>38100</xdr:colOff>
      <xdr:row>56</xdr:row>
      <xdr:rowOff>4008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0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20535</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27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89005</xdr:rowOff>
    </xdr:from>
    <xdr:to>
      <xdr:col>41</xdr:col>
      <xdr:colOff>101600</xdr:colOff>
      <xdr:row>57</xdr:row>
      <xdr:rowOff>19155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9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35682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80890</xdr:rowOff>
    </xdr:from>
    <xdr:to>
      <xdr:col>36</xdr:col>
      <xdr:colOff>165100</xdr:colOff>
      <xdr:row>58</xdr:row>
      <xdr:rowOff>11040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27567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2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65089</xdr:rowOff>
    </xdr:from>
    <xdr:to>
      <xdr:col>55</xdr:col>
      <xdr:colOff>0</xdr:colOff>
      <xdr:row>76</xdr:row>
      <xdr:rowOff>141931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23839"/>
          <a:ext cx="838200" cy="24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112437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65089</xdr:rowOff>
    </xdr:from>
    <xdr:to>
      <xdr:col>50</xdr:col>
      <xdr:colOff>114300</xdr:colOff>
      <xdr:row>76</xdr:row>
      <xdr:rowOff>126997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923839"/>
          <a:ext cx="889000" cy="23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145682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19598</xdr:rowOff>
    </xdr:from>
    <xdr:to>
      <xdr:col>45</xdr:col>
      <xdr:colOff>177800</xdr:colOff>
      <xdr:row>76</xdr:row>
      <xdr:rowOff>126997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878348"/>
          <a:ext cx="889000" cy="27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4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19598</xdr:rowOff>
    </xdr:from>
    <xdr:to>
      <xdr:col>41</xdr:col>
      <xdr:colOff>50800</xdr:colOff>
      <xdr:row>77</xdr:row>
      <xdr:rowOff>122358</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878348"/>
          <a:ext cx="889000" cy="44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99310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91131</xdr:rowOff>
    </xdr:from>
    <xdr:to>
      <xdr:col>55</xdr:col>
      <xdr:colOff>50800</xdr:colOff>
      <xdr:row>77</xdr:row>
      <xdr:rowOff>21281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2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114008</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14289</xdr:rowOff>
    </xdr:from>
    <xdr:to>
      <xdr:col>50</xdr:col>
      <xdr:colOff>165100</xdr:colOff>
      <xdr:row>75</xdr:row>
      <xdr:rowOff>115889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8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132416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64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76197</xdr:rowOff>
    </xdr:from>
    <xdr:to>
      <xdr:col>46</xdr:col>
      <xdr:colOff>38100</xdr:colOff>
      <xdr:row>77</xdr:row>
      <xdr:rowOff>6347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0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22873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140248</xdr:rowOff>
    </xdr:from>
    <xdr:to>
      <xdr:col>41</xdr:col>
      <xdr:colOff>101600</xdr:colOff>
      <xdr:row>75</xdr:row>
      <xdr:rowOff>70398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86925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0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71558</xdr:rowOff>
    </xdr:from>
    <xdr:to>
      <xdr:col>36</xdr:col>
      <xdr:colOff>165100</xdr:colOff>
      <xdr:row>78</xdr:row>
      <xdr:rowOff>1708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18235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105166</xdr:rowOff>
    </xdr:from>
    <xdr:to>
      <xdr:col>55</xdr:col>
      <xdr:colOff>0</xdr:colOff>
      <xdr:row>97</xdr:row>
      <xdr:rowOff>48648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64366"/>
          <a:ext cx="838200" cy="11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27026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105166</xdr:rowOff>
    </xdr:from>
    <xdr:to>
      <xdr:col>50</xdr:col>
      <xdr:colOff>114300</xdr:colOff>
      <xdr:row>97</xdr:row>
      <xdr:rowOff>119236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64366"/>
          <a:ext cx="889000" cy="18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120580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119236</xdr:rowOff>
    </xdr:from>
    <xdr:to>
      <xdr:col>45</xdr:col>
      <xdr:colOff>177800</xdr:colOff>
      <xdr:row>97</xdr:row>
      <xdr:rowOff>120517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4988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120517</xdr:rowOff>
    </xdr:from>
    <xdr:to>
      <xdr:col>41</xdr:col>
      <xdr:colOff>50800</xdr:colOff>
      <xdr:row>98</xdr:row>
      <xdr:rowOff>38250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51167"/>
          <a:ext cx="889000" cy="8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169298</xdr:rowOff>
    </xdr:from>
    <xdr:to>
      <xdr:col>55</xdr:col>
      <xdr:colOff>50800</xdr:colOff>
      <xdr:row>97</xdr:row>
      <xdr:rowOff>99448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20725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54366</xdr:rowOff>
    </xdr:from>
    <xdr:to>
      <xdr:col>50</xdr:col>
      <xdr:colOff>165100</xdr:colOff>
      <xdr:row>96</xdr:row>
      <xdr:rowOff>155966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1043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28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68436</xdr:rowOff>
    </xdr:from>
    <xdr:to>
      <xdr:col>46</xdr:col>
      <xdr:colOff>38100</xdr:colOff>
      <xdr:row>97</xdr:row>
      <xdr:rowOff>170036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9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161163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69717</xdr:rowOff>
    </xdr:from>
    <xdr:to>
      <xdr:col>41</xdr:col>
      <xdr:colOff>101600</xdr:colOff>
      <xdr:row>97</xdr:row>
      <xdr:rowOff>171317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16394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158900</xdr:rowOff>
    </xdr:from>
    <xdr:to>
      <xdr:col>36</xdr:col>
      <xdr:colOff>165100</xdr:colOff>
      <xdr:row>98</xdr:row>
      <xdr:rowOff>89050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80177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23212</xdr:rowOff>
    </xdr:from>
    <xdr:to>
      <xdr:col>85</xdr:col>
      <xdr:colOff>127000</xdr:colOff>
      <xdr:row>39</xdr:row>
      <xdr:rowOff>33434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709762"/>
          <a:ext cx="8382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115354</xdr:rowOff>
    </xdr:from>
    <xdr:to>
      <xdr:col>81</xdr:col>
      <xdr:colOff>50800</xdr:colOff>
      <xdr:row>39</xdr:row>
      <xdr:rowOff>23212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30454"/>
          <a:ext cx="889000" cy="7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115354</xdr:rowOff>
    </xdr:from>
    <xdr:to>
      <xdr:col>76</xdr:col>
      <xdr:colOff>114300</xdr:colOff>
      <xdr:row>39</xdr:row>
      <xdr:rowOff>76688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30454"/>
          <a:ext cx="889000" cy="13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12643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27588</xdr:rowOff>
    </xdr:from>
    <xdr:to>
      <xdr:col>71</xdr:col>
      <xdr:colOff>177800</xdr:colOff>
      <xdr:row>39</xdr:row>
      <xdr:rowOff>76688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714138"/>
          <a:ext cx="889000" cy="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154084</xdr:rowOff>
    </xdr:from>
    <xdr:to>
      <xdr:col>85</xdr:col>
      <xdr:colOff>177800</xdr:colOff>
      <xdr:row>39</xdr:row>
      <xdr:rowOff>84234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69011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143862</xdr:rowOff>
    </xdr:from>
    <xdr:to>
      <xdr:col>81</xdr:col>
      <xdr:colOff>101600</xdr:colOff>
      <xdr:row>39</xdr:row>
      <xdr:rowOff>74012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5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65139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5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64554</xdr:rowOff>
    </xdr:from>
    <xdr:to>
      <xdr:col>76</xdr:col>
      <xdr:colOff>165100</xdr:colOff>
      <xdr:row>38</xdr:row>
      <xdr:rowOff>166154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35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25888</xdr:rowOff>
    </xdr:from>
    <xdr:to>
      <xdr:col>72</xdr:col>
      <xdr:colOff>38100</xdr:colOff>
      <xdr:row>39</xdr:row>
      <xdr:rowOff>127488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1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118615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80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148238</xdr:rowOff>
    </xdr:from>
    <xdr:to>
      <xdr:col>67</xdr:col>
      <xdr:colOff>101600</xdr:colOff>
      <xdr:row>39</xdr:row>
      <xdr:rowOff>78388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6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69515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90382</xdr:rowOff>
    </xdr:from>
    <xdr:to>
      <xdr:col>85</xdr:col>
      <xdr:colOff>127000</xdr:colOff>
      <xdr:row>57</xdr:row>
      <xdr:rowOff>99375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63032"/>
          <a:ext cx="838200" cy="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90382</xdr:rowOff>
    </xdr:from>
    <xdr:to>
      <xdr:col>81</xdr:col>
      <xdr:colOff>50800</xdr:colOff>
      <xdr:row>57</xdr:row>
      <xdr:rowOff>105973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63032"/>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88270</xdr:rowOff>
    </xdr:from>
    <xdr:to>
      <xdr:col>76</xdr:col>
      <xdr:colOff>114300</xdr:colOff>
      <xdr:row>57</xdr:row>
      <xdr:rowOff>105973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60920"/>
          <a:ext cx="889000" cy="1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88270</xdr:rowOff>
    </xdr:from>
    <xdr:to>
      <xdr:col>71</xdr:col>
      <xdr:colOff>177800</xdr:colOff>
      <xdr:row>57</xdr:row>
      <xdr:rowOff>139014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60920"/>
          <a:ext cx="889000" cy="5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48575</xdr:rowOff>
    </xdr:from>
    <xdr:to>
      <xdr:col>85</xdr:col>
      <xdr:colOff>177800</xdr:colOff>
      <xdr:row>57</xdr:row>
      <xdr:rowOff>150175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134952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39582</xdr:rowOff>
    </xdr:from>
    <xdr:to>
      <xdr:col>81</xdr:col>
      <xdr:colOff>101600</xdr:colOff>
      <xdr:row>57</xdr:row>
      <xdr:rowOff>141182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132309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55173</xdr:rowOff>
    </xdr:from>
    <xdr:to>
      <xdr:col>76</xdr:col>
      <xdr:colOff>165100</xdr:colOff>
      <xdr:row>57</xdr:row>
      <xdr:rowOff>156773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147900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37470</xdr:rowOff>
    </xdr:from>
    <xdr:to>
      <xdr:col>72</xdr:col>
      <xdr:colOff>38100</xdr:colOff>
      <xdr:row>57</xdr:row>
      <xdr:rowOff>139070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130197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0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88214</xdr:rowOff>
    </xdr:from>
    <xdr:to>
      <xdr:col>67</xdr:col>
      <xdr:colOff>101600</xdr:colOff>
      <xdr:row>58</xdr:row>
      <xdr:rowOff>18364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57962</xdr:rowOff>
    </xdr:from>
    <xdr:to>
      <xdr:col>85</xdr:col>
      <xdr:colOff>127000</xdr:colOff>
      <xdr:row>77</xdr:row>
      <xdr:rowOff>165678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259612"/>
          <a:ext cx="8382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35492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08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121289</xdr:rowOff>
    </xdr:from>
    <xdr:to>
      <xdr:col>81</xdr:col>
      <xdr:colOff>50800</xdr:colOff>
      <xdr:row>77</xdr:row>
      <xdr:rowOff>165678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322939"/>
          <a:ext cx="889000" cy="4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136327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5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121289</xdr:rowOff>
    </xdr:from>
    <xdr:to>
      <xdr:col>76</xdr:col>
      <xdr:colOff>114300</xdr:colOff>
      <xdr:row>78</xdr:row>
      <xdr:rowOff>33758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22939"/>
          <a:ext cx="889000" cy="8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138710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33758</xdr:rowOff>
    </xdr:from>
    <xdr:to>
      <xdr:col>71</xdr:col>
      <xdr:colOff>177800</xdr:colOff>
      <xdr:row>78</xdr:row>
      <xdr:rowOff>112785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06858"/>
          <a:ext cx="889000" cy="7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109979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4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7162</xdr:rowOff>
    </xdr:from>
    <xdr:to>
      <xdr:col>85</xdr:col>
      <xdr:colOff>177800</xdr:colOff>
      <xdr:row>77</xdr:row>
      <xdr:rowOff>108762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30039</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06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114878</xdr:rowOff>
    </xdr:from>
    <xdr:to>
      <xdr:col>81</xdr:col>
      <xdr:colOff>101600</xdr:colOff>
      <xdr:row>78</xdr:row>
      <xdr:rowOff>45028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61555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70489</xdr:rowOff>
    </xdr:from>
    <xdr:to>
      <xdr:col>76</xdr:col>
      <xdr:colOff>165100</xdr:colOff>
      <xdr:row>78</xdr:row>
      <xdr:rowOff>639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2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17166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0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154408</xdr:rowOff>
    </xdr:from>
    <xdr:to>
      <xdr:col>72</xdr:col>
      <xdr:colOff>38100</xdr:colOff>
      <xdr:row>78</xdr:row>
      <xdr:rowOff>84558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101085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61985</xdr:rowOff>
    </xdr:from>
    <xdr:to>
      <xdr:col>67</xdr:col>
      <xdr:colOff>101600</xdr:colOff>
      <xdr:row>78</xdr:row>
      <xdr:rowOff>163585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154712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2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86235</xdr:rowOff>
    </xdr:from>
    <xdr:to>
      <xdr:col>85</xdr:col>
      <xdr:colOff>127000</xdr:colOff>
      <xdr:row>97</xdr:row>
      <xdr:rowOff>107339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16885"/>
          <a:ext cx="838200" cy="2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107339</xdr:rowOff>
    </xdr:from>
    <xdr:to>
      <xdr:col>81</xdr:col>
      <xdr:colOff>50800</xdr:colOff>
      <xdr:row>97</xdr:row>
      <xdr:rowOff>123794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37989"/>
          <a:ext cx="889000" cy="1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123794</xdr:rowOff>
    </xdr:from>
    <xdr:to>
      <xdr:col>76</xdr:col>
      <xdr:colOff>114300</xdr:colOff>
      <xdr:row>97</xdr:row>
      <xdr:rowOff>130282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54444"/>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125133</xdr:rowOff>
    </xdr:from>
    <xdr:to>
      <xdr:col>71</xdr:col>
      <xdr:colOff>177800</xdr:colOff>
      <xdr:row>97</xdr:row>
      <xdr:rowOff>130282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55783"/>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35435</xdr:rowOff>
    </xdr:from>
    <xdr:to>
      <xdr:col>85</xdr:col>
      <xdr:colOff>177800</xdr:colOff>
      <xdr:row>97</xdr:row>
      <xdr:rowOff>137035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13862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56539</xdr:rowOff>
    </xdr:from>
    <xdr:to>
      <xdr:col>81</xdr:col>
      <xdr:colOff>101600</xdr:colOff>
      <xdr:row>97</xdr:row>
      <xdr:rowOff>158139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149266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72994</xdr:rowOff>
    </xdr:from>
    <xdr:to>
      <xdr:col>76</xdr:col>
      <xdr:colOff>165100</xdr:colOff>
      <xdr:row>98</xdr:row>
      <xdr:rowOff>3144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0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165721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79482</xdr:rowOff>
    </xdr:from>
    <xdr:to>
      <xdr:col>72</xdr:col>
      <xdr:colOff>38100</xdr:colOff>
      <xdr:row>98</xdr:row>
      <xdr:rowOff>9632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74333</xdr:rowOff>
    </xdr:from>
    <xdr:to>
      <xdr:col>67</xdr:col>
      <xdr:colOff>101600</xdr:colOff>
      <xdr:row>98</xdr:row>
      <xdr:rowOff>4483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0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167060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9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万円へ増加しているが、要因として、錦ネット通信事業（タブレット端末整備）、庁舎改修工事を行ったためである。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万円へ増加しているが、要因として、保育所等施設整備事業、電力・ガス・食料品等価格高騰緊急支援給付金事業を行ったためである。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万円へ減少しているが、要因として、前年度は林地崩壊防止事業、川辺川総合土地改良事業（地元負担金償還）を行ったためである。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万円へ減少しているが、要因として、前年度は全世帯商品券配布事業（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回分）を行ったためである。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万円から約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万円へ増加しているが、要因として、林業施設災害復旧（令和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月台風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号）、くま川鉄道経営安定化補助金（令和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月豪雨）の事業進捗によるものである。（繰越事業含む。）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財政調整基金残高は、標準財政規模比で</a:t>
          </a:r>
          <a:r>
            <a:rPr kumimoji="1" lang="en-US" altLang="ja-JP" sz="1400">
              <a:solidFill>
                <a:sysClr val="windowText" lastClr="000000"/>
              </a:solidFill>
              <a:latin typeface="ＭＳ ゴシック" pitchFamily="49" charset="-128"/>
              <a:ea typeface="ＭＳ ゴシック" pitchFamily="49" charset="-128"/>
            </a:rPr>
            <a:t>40</a:t>
          </a:r>
          <a:r>
            <a:rPr kumimoji="1" lang="ja-JP" altLang="en-US" sz="1400">
              <a:solidFill>
                <a:sysClr val="windowText" lastClr="000000"/>
              </a:solidFill>
              <a:latin typeface="ＭＳ ゴシック" pitchFamily="49" charset="-128"/>
              <a:ea typeface="ＭＳ ゴシック" pitchFamily="49" charset="-128"/>
            </a:rPr>
            <a:t>％前半台で推移している。実質収支比率は、目安といわれる概ね</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％から</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％程度の範囲で推移している。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実質単年度収支が、マイナスとなっている年度もあるが、財政調整基金の取崩しにより、過度な住民負担を抑制するための措置であり、黒字年度・赤字年度の両方があることに問題はない。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年度において、当年</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月から簡易水道事業が水道（統合水道）事業に移行し、法適用企業になりその際に水道料金を引き上げたものの資金不足が生じた。</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年度以降は、すべての会計が赤字を計上しておらず、連結実質赤字は生じていない。</a:t>
          </a:r>
        </a:p>
        <a:p>
          <a:r>
            <a:rPr kumimoji="1" lang="ja-JP" altLang="en-US" sz="1400">
              <a:solidFill>
                <a:sysClr val="windowText" lastClr="000000"/>
              </a:solidFill>
              <a:latin typeface="ＭＳ ゴシック" pitchFamily="49" charset="-128"/>
              <a:ea typeface="ＭＳ ゴシック" pitchFamily="49" charset="-128"/>
            </a:rPr>
            <a:t>　公営企業会計（上下水道）においては、基準外繰出しが続いている状況であることから、令和３年</a:t>
          </a:r>
          <a:r>
            <a:rPr kumimoji="1" lang="en-US" altLang="ja-JP" sz="1400">
              <a:solidFill>
                <a:sysClr val="windowText" lastClr="000000"/>
              </a:solidFill>
              <a:latin typeface="ＭＳ ゴシック" pitchFamily="49" charset="-128"/>
              <a:ea typeface="ＭＳ ゴシック" pitchFamily="49" charset="-128"/>
            </a:rPr>
            <a:t>10</a:t>
          </a:r>
          <a:r>
            <a:rPr kumimoji="1" lang="ja-JP" altLang="en-US" sz="1400">
              <a:solidFill>
                <a:sysClr val="windowText" lastClr="000000"/>
              </a:solidFill>
              <a:latin typeface="ＭＳ ゴシック" pitchFamily="49" charset="-128"/>
              <a:ea typeface="ＭＳ ゴシック" pitchFamily="49" charset="-128"/>
            </a:rPr>
            <a:t>月に料金改定（値上げ）を行った。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ta\data\&#32207;&#21209;&#35506;\&#36001;&#25919;&#20418;\01_&#21508;&#24180;&#24230;&#21029;&#36039;&#26009;\R7\06_&#20844;&#20250;&#35336;&#38306;&#20418;\02_&#29031;&#20250;&#12539;&#20381;&#38972;\08_&#12304;911&#65288;&#26408;&#65289;&#12294;&#12305;&#20196;&#21644;&#65301;&#24180;&#24230;&#36001;&#25919;&#29366;&#27841;&#36039;&#26009;&#38598;&#12398;&#20316;&#25104;&#12395;&#12388;&#12356;&#12390;&#65288;2&#22238;&#30446;&#12539;&#22320;&#26041;&#20844;&#20250;&#35336;&#38306;&#20418;&#65289;\04_&#12501;&#12449;&#12452;&#12523;&#32080;&#21512;\&#12304;&#36001;&#25919;&#29366;&#27841;&#36039;&#26009;&#38598;&#12305;_435015_&#37670;&#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76.5</v>
          </cell>
          <cell r="BQ51"/>
          <cell r="BR51"/>
          <cell r="BS51"/>
          <cell r="BT51"/>
          <cell r="BU51"/>
          <cell r="BV51"/>
          <cell r="BW51"/>
          <cell r="BX51">
            <v>63.2</v>
          </cell>
          <cell r="BY51"/>
          <cell r="BZ51"/>
          <cell r="CA51"/>
          <cell r="CB51"/>
          <cell r="CC51"/>
          <cell r="CD51"/>
          <cell r="CE51"/>
          <cell r="CF51">
            <v>23.1</v>
          </cell>
          <cell r="CG51"/>
          <cell r="CH51"/>
          <cell r="CI51"/>
          <cell r="CJ51"/>
          <cell r="CK51"/>
          <cell r="CL51"/>
          <cell r="CM51"/>
          <cell r="CN51">
            <v>12.2</v>
          </cell>
          <cell r="CO51"/>
          <cell r="CP51"/>
          <cell r="CQ51"/>
          <cell r="CR51"/>
          <cell r="CS51"/>
          <cell r="CT51"/>
          <cell r="CU51"/>
          <cell r="CV51">
            <v>2.5</v>
          </cell>
          <cell r="CW51"/>
          <cell r="CX51"/>
          <cell r="CY51"/>
          <cell r="CZ51"/>
          <cell r="DA51"/>
          <cell r="DB51"/>
          <cell r="DC51"/>
        </row>
        <row r="53">
          <cell r="BP53">
            <v>60.9</v>
          </cell>
          <cell r="BQ53"/>
          <cell r="BR53"/>
          <cell r="BS53"/>
          <cell r="BT53"/>
          <cell r="BU53"/>
          <cell r="BV53"/>
          <cell r="BW53"/>
          <cell r="BX53">
            <v>60.7</v>
          </cell>
          <cell r="BY53"/>
          <cell r="BZ53"/>
          <cell r="CA53"/>
          <cell r="CB53"/>
          <cell r="CC53"/>
          <cell r="CD53"/>
          <cell r="CE53"/>
          <cell r="CF53">
            <v>61.6</v>
          </cell>
          <cell r="CG53"/>
          <cell r="CH53"/>
          <cell r="CI53"/>
          <cell r="CJ53"/>
          <cell r="CK53"/>
          <cell r="CL53"/>
          <cell r="CM53"/>
          <cell r="CN53">
            <v>61.7</v>
          </cell>
          <cell r="CO53"/>
          <cell r="CP53"/>
          <cell r="CQ53"/>
          <cell r="CR53"/>
          <cell r="CS53"/>
          <cell r="CT53"/>
          <cell r="CU53"/>
          <cell r="CV53">
            <v>62.3</v>
          </cell>
          <cell r="CW53"/>
          <cell r="CX53"/>
          <cell r="CY53"/>
          <cell r="CZ53"/>
          <cell r="DA53"/>
          <cell r="DB53"/>
          <cell r="DC53"/>
        </row>
        <row r="55">
          <cell r="AN55" t="str">
            <v>類似団体内平均値</v>
          </cell>
          <cell r="BP55">
            <v>21</v>
          </cell>
          <cell r="BQ55"/>
          <cell r="BR55"/>
          <cell r="BS55"/>
          <cell r="BT55"/>
          <cell r="BU55"/>
          <cell r="BV55"/>
          <cell r="BW55"/>
          <cell r="BX55">
            <v>23.5</v>
          </cell>
          <cell r="BY55"/>
          <cell r="BZ55"/>
          <cell r="CA55"/>
          <cell r="CB55"/>
          <cell r="CC55"/>
          <cell r="CD55"/>
          <cell r="CE55"/>
          <cell r="CF55">
            <v>8.5</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61.4</v>
          </cell>
          <cell r="BQ57"/>
          <cell r="BR57"/>
          <cell r="BS57"/>
          <cell r="BT57"/>
          <cell r="BU57"/>
          <cell r="BV57"/>
          <cell r="BW57"/>
          <cell r="BX57">
            <v>62</v>
          </cell>
          <cell r="BY57"/>
          <cell r="BZ57"/>
          <cell r="CA57"/>
          <cell r="CB57"/>
          <cell r="CC57"/>
          <cell r="CD57"/>
          <cell r="CE57"/>
          <cell r="CF57">
            <v>62</v>
          </cell>
          <cell r="CG57"/>
          <cell r="CH57"/>
          <cell r="CI57"/>
          <cell r="CJ57"/>
          <cell r="CK57"/>
          <cell r="CL57"/>
          <cell r="CM57"/>
          <cell r="CN57">
            <v>63.5</v>
          </cell>
          <cell r="CO57"/>
          <cell r="CP57"/>
          <cell r="CQ57"/>
          <cell r="CR57"/>
          <cell r="CS57"/>
          <cell r="CT57"/>
          <cell r="CU57"/>
          <cell r="CV57">
            <v>63.1</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v>76.5</v>
          </cell>
          <cell r="BQ73"/>
          <cell r="BR73"/>
          <cell r="BS73"/>
          <cell r="BT73"/>
          <cell r="BU73"/>
          <cell r="BV73"/>
          <cell r="BW73"/>
          <cell r="BX73">
            <v>63.2</v>
          </cell>
          <cell r="BY73"/>
          <cell r="BZ73"/>
          <cell r="CA73"/>
          <cell r="CB73"/>
          <cell r="CC73"/>
          <cell r="CD73"/>
          <cell r="CE73"/>
          <cell r="CF73">
            <v>23.1</v>
          </cell>
          <cell r="CG73"/>
          <cell r="CH73"/>
          <cell r="CI73"/>
          <cell r="CJ73"/>
          <cell r="CK73"/>
          <cell r="CL73"/>
          <cell r="CM73"/>
          <cell r="CN73">
            <v>12.2</v>
          </cell>
          <cell r="CO73"/>
          <cell r="CP73"/>
          <cell r="CQ73"/>
          <cell r="CR73"/>
          <cell r="CS73"/>
          <cell r="CT73"/>
          <cell r="CU73"/>
          <cell r="CV73">
            <v>2.5</v>
          </cell>
          <cell r="CW73"/>
          <cell r="CX73"/>
          <cell r="CY73"/>
          <cell r="CZ73"/>
          <cell r="DA73"/>
          <cell r="DB73"/>
          <cell r="DC73"/>
        </row>
        <row r="75">
          <cell r="BP75">
            <v>9.1999999999999993</v>
          </cell>
          <cell r="BQ75"/>
          <cell r="BR75"/>
          <cell r="BS75"/>
          <cell r="BT75"/>
          <cell r="BU75"/>
          <cell r="BV75"/>
          <cell r="BW75"/>
          <cell r="BX75">
            <v>8.9</v>
          </cell>
          <cell r="BY75"/>
          <cell r="BZ75"/>
          <cell r="CA75"/>
          <cell r="CB75"/>
          <cell r="CC75"/>
          <cell r="CD75"/>
          <cell r="CE75"/>
          <cell r="CF75">
            <v>8.6</v>
          </cell>
          <cell r="CG75"/>
          <cell r="CH75"/>
          <cell r="CI75"/>
          <cell r="CJ75"/>
          <cell r="CK75"/>
          <cell r="CL75"/>
          <cell r="CM75"/>
          <cell r="CN75">
            <v>8.3000000000000007</v>
          </cell>
          <cell r="CO75"/>
          <cell r="CP75"/>
          <cell r="CQ75"/>
          <cell r="CR75"/>
          <cell r="CS75"/>
          <cell r="CT75"/>
          <cell r="CU75"/>
          <cell r="CV75">
            <v>8.9</v>
          </cell>
          <cell r="CW75"/>
          <cell r="CX75"/>
          <cell r="CY75"/>
          <cell r="CZ75"/>
          <cell r="DA75"/>
          <cell r="DB75"/>
          <cell r="DC75"/>
        </row>
        <row r="77">
          <cell r="AN77" t="str">
            <v>類似団体内平均値</v>
          </cell>
          <cell r="BP77">
            <v>21</v>
          </cell>
          <cell r="BQ77"/>
          <cell r="BR77"/>
          <cell r="BS77"/>
          <cell r="BT77"/>
          <cell r="BU77"/>
          <cell r="BV77"/>
          <cell r="BW77"/>
          <cell r="BX77">
            <v>23.5</v>
          </cell>
          <cell r="BY77"/>
          <cell r="BZ77"/>
          <cell r="CA77"/>
          <cell r="CB77"/>
          <cell r="CC77"/>
          <cell r="CD77"/>
          <cell r="CE77"/>
          <cell r="CF77">
            <v>8.5</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9.1999999999999993</v>
          </cell>
          <cell r="BQ79"/>
          <cell r="BR79"/>
          <cell r="BS79"/>
          <cell r="BT79"/>
          <cell r="BU79"/>
          <cell r="BV79"/>
          <cell r="BW79"/>
          <cell r="BX79">
            <v>8.6</v>
          </cell>
          <cell r="BY79"/>
          <cell r="BZ79"/>
          <cell r="CA79"/>
          <cell r="CB79"/>
          <cell r="CC79"/>
          <cell r="CD79"/>
          <cell r="CE79"/>
          <cell r="CF79">
            <v>8.1999999999999993</v>
          </cell>
          <cell r="CG79"/>
          <cell r="CH79"/>
          <cell r="CI79"/>
          <cell r="CJ79"/>
          <cell r="CK79"/>
          <cell r="CL79"/>
          <cell r="CM79"/>
          <cell r="CN79">
            <v>8.4</v>
          </cell>
          <cell r="CO79"/>
          <cell r="CP79"/>
          <cell r="CQ79"/>
          <cell r="CR79"/>
          <cell r="CS79"/>
          <cell r="CT79"/>
          <cell r="CU79"/>
          <cell r="CV79">
            <v>8.5</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8368407</v>
      </c>
      <c r="BO4" s="462"/>
      <c r="BP4" s="462"/>
      <c r="BQ4" s="462"/>
      <c r="BR4" s="462"/>
      <c r="BS4" s="462"/>
      <c r="BT4" s="462"/>
      <c r="BU4" s="463"/>
      <c r="BV4" s="461">
        <v>8841191</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3.2</v>
      </c>
      <c r="CU4" s="602"/>
      <c r="CV4" s="602"/>
      <c r="CW4" s="602"/>
      <c r="CX4" s="602"/>
      <c r="CY4" s="602"/>
      <c r="CZ4" s="602"/>
      <c r="DA4" s="603"/>
      <c r="DB4" s="601">
        <v>6.9</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8036121</v>
      </c>
      <c r="BO5" s="433"/>
      <c r="BP5" s="433"/>
      <c r="BQ5" s="433"/>
      <c r="BR5" s="433"/>
      <c r="BS5" s="433"/>
      <c r="BT5" s="433"/>
      <c r="BU5" s="434"/>
      <c r="BV5" s="432">
        <v>8467662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84.9</v>
      </c>
      <c r="CU5" s="430"/>
      <c r="CV5" s="430"/>
      <c r="CW5" s="430"/>
      <c r="CX5" s="430"/>
      <c r="CY5" s="430"/>
      <c r="CZ5" s="430"/>
      <c r="DA5" s="431"/>
      <c r="DB5" s="429">
        <v>79.400000000000006</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332286</v>
      </c>
      <c r="BO6" s="433"/>
      <c r="BP6" s="433"/>
      <c r="BQ6" s="433"/>
      <c r="BR6" s="433"/>
      <c r="BS6" s="433"/>
      <c r="BT6" s="433"/>
      <c r="BU6" s="434"/>
      <c r="BV6" s="432">
        <v>373529</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85.4</v>
      </c>
      <c r="CU6" s="576"/>
      <c r="CV6" s="576"/>
      <c r="CW6" s="576"/>
      <c r="CX6" s="576"/>
      <c r="CY6" s="576"/>
      <c r="CZ6" s="576"/>
      <c r="DA6" s="577"/>
      <c r="DB6" s="575">
        <v>80.400000000000006</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216756</v>
      </c>
      <c r="BO7" s="433"/>
      <c r="BP7" s="433"/>
      <c r="BQ7" s="433"/>
      <c r="BR7" s="433"/>
      <c r="BS7" s="433"/>
      <c r="BT7" s="433"/>
      <c r="BU7" s="434"/>
      <c r="BV7" s="432">
        <v>126725</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3654570</v>
      </c>
      <c r="CU7" s="433"/>
      <c r="CV7" s="433"/>
      <c r="CW7" s="433"/>
      <c r="CX7" s="433"/>
      <c r="CY7" s="433"/>
      <c r="CZ7" s="433"/>
      <c r="DA7" s="434"/>
      <c r="DB7" s="432">
        <v>3576431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115530</v>
      </c>
      <c r="BO8" s="433"/>
      <c r="BP8" s="433"/>
      <c r="BQ8" s="433"/>
      <c r="BR8" s="433"/>
      <c r="BS8" s="433"/>
      <c r="BT8" s="433"/>
      <c r="BU8" s="434"/>
      <c r="BV8" s="432">
        <v>246804</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0.39</v>
      </c>
      <c r="CU8" s="536"/>
      <c r="CV8" s="536"/>
      <c r="CW8" s="536"/>
      <c r="CX8" s="536"/>
      <c r="CY8" s="536"/>
      <c r="CZ8" s="536"/>
      <c r="DA8" s="537"/>
      <c r="DB8" s="535">
        <v>0.38</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10288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-131274</v>
      </c>
      <c r="BO9" s="433"/>
      <c r="BP9" s="433"/>
      <c r="BQ9" s="433"/>
      <c r="BR9" s="433"/>
      <c r="BS9" s="433"/>
      <c r="BT9" s="433"/>
      <c r="BU9" s="434"/>
      <c r="BV9" s="432">
        <v>47447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9.4</v>
      </c>
      <c r="CU9" s="430"/>
      <c r="CV9" s="430"/>
      <c r="CW9" s="430"/>
      <c r="CX9" s="430"/>
      <c r="CY9" s="430"/>
      <c r="CZ9" s="430"/>
      <c r="DA9" s="431"/>
      <c r="DB9" s="429">
        <v>8.9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10766</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90</v>
      </c>
      <c r="AV10" s="491"/>
      <c r="AW10" s="491"/>
      <c r="AX10" s="491"/>
      <c r="AY10" s="446" t="s">
        <v>114</v>
      </c>
      <c r="AZ10" s="447"/>
      <c r="BA10" s="447"/>
      <c r="BB10" s="447"/>
      <c r="BC10" s="447"/>
      <c r="BD10" s="447"/>
      <c r="BE10" s="447"/>
      <c r="BF10" s="447"/>
      <c r="BG10" s="447"/>
      <c r="BH10" s="447"/>
      <c r="BI10" s="447"/>
      <c r="BJ10" s="447"/>
      <c r="BK10" s="447"/>
      <c r="BL10" s="447"/>
      <c r="BM10" s="448"/>
      <c r="BN10" s="432">
        <v>182486</v>
      </c>
      <c r="BO10" s="433"/>
      <c r="BP10" s="433"/>
      <c r="BQ10" s="433"/>
      <c r="BR10" s="433"/>
      <c r="BS10" s="433"/>
      <c r="BT10" s="433"/>
      <c r="BU10" s="434"/>
      <c r="BV10" s="432">
        <v>101018</v>
      </c>
      <c r="BW10" s="433"/>
      <c r="BX10" s="433"/>
      <c r="BY10" s="433"/>
      <c r="BZ10" s="433"/>
      <c r="CA10" s="433"/>
      <c r="CB10" s="433"/>
      <c r="CC10" s="434"/>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116</v>
      </c>
      <c r="M11" s="394"/>
      <c r="N11" s="394"/>
      <c r="O11" s="394"/>
      <c r="P11" s="394"/>
      <c r="Q11" s="395"/>
      <c r="R11" s="561" t="s">
        <v>117</v>
      </c>
      <c r="S11" s="562"/>
      <c r="T11" s="562"/>
      <c r="U11" s="562"/>
      <c r="V11" s="563"/>
      <c r="W11" s="573"/>
      <c r="X11" s="383"/>
      <c r="Y11" s="383"/>
      <c r="Z11" s="383"/>
      <c r="AA11" s="383"/>
      <c r="AB11" s="383"/>
      <c r="AC11" s="383"/>
      <c r="AD11" s="383"/>
      <c r="AE11" s="383"/>
      <c r="AF11" s="383"/>
      <c r="AG11" s="383"/>
      <c r="AH11" s="383"/>
      <c r="AI11" s="383"/>
      <c r="AJ11" s="383"/>
      <c r="AK11" s="383"/>
      <c r="AL11" s="574"/>
      <c r="AM11" s="489" t="s">
        <v>118</v>
      </c>
      <c r="AN11" s="389"/>
      <c r="AO11" s="389"/>
      <c r="AP11" s="389"/>
      <c r="AQ11" s="389"/>
      <c r="AR11" s="389"/>
      <c r="AS11" s="389"/>
      <c r="AT11" s="390"/>
      <c r="AU11" s="490" t="s">
        <v>90</v>
      </c>
      <c r="AV11" s="491"/>
      <c r="AW11" s="491"/>
      <c r="AX11" s="491"/>
      <c r="AY11" s="446" t="s">
        <v>119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120</v>
      </c>
      <c r="CE11" s="392"/>
      <c r="CF11" s="392"/>
      <c r="CG11" s="392"/>
      <c r="CH11" s="392"/>
      <c r="CI11" s="392"/>
      <c r="CJ11" s="392"/>
      <c r="CK11" s="392"/>
      <c r="CL11" s="392"/>
      <c r="CM11" s="392"/>
      <c r="CN11" s="392"/>
      <c r="CO11" s="392"/>
      <c r="CP11" s="392"/>
      <c r="CQ11" s="392"/>
      <c r="CR11" s="392"/>
      <c r="CS11" s="473"/>
      <c r="CT11" s="535" t="s">
        <v>121</v>
      </c>
      <c r="CU11" s="536"/>
      <c r="CV11" s="536"/>
      <c r="CW11" s="536"/>
      <c r="CX11" s="536"/>
      <c r="CY11" s="536"/>
      <c r="CZ11" s="536"/>
      <c r="DA11" s="537"/>
      <c r="DB11" s="535" t="s">
        <v>121</v>
      </c>
      <c r="DC11" s="536"/>
      <c r="DD11" s="536"/>
      <c r="DE11" s="536"/>
      <c r="DF11" s="536"/>
      <c r="DG11" s="536"/>
      <c r="DH11" s="536"/>
      <c r="DI11" s="537"/>
    </row>
    <row r="12" spans="1:119" ht="18.75" customHeight="1" x14ac:dyDescent="0.2">
      <c r="A12" s="175"/>
      <c r="B12" s="538" t="s">
        <v>122</v>
      </c>
      <c r="C12" s="539"/>
      <c r="D12" s="539"/>
      <c r="E12" s="539"/>
      <c r="F12" s="539"/>
      <c r="G12" s="539"/>
      <c r="H12" s="539"/>
      <c r="I12" s="539"/>
      <c r="J12" s="539"/>
      <c r="K12" s="540"/>
      <c r="L12" s="547" t="s">
        <v>123</v>
      </c>
      <c r="M12" s="548"/>
      <c r="N12" s="548"/>
      <c r="O12" s="548"/>
      <c r="P12" s="548"/>
      <c r="Q12" s="549"/>
      <c r="R12" s="550">
        <v>10223</v>
      </c>
      <c r="S12" s="551"/>
      <c r="T12" s="551"/>
      <c r="U12" s="551"/>
      <c r="V12" s="552"/>
      <c r="W12" s="553" t="s">
        <v>1</v>
      </c>
      <c r="X12" s="491"/>
      <c r="Y12" s="491"/>
      <c r="Z12" s="491"/>
      <c r="AA12" s="491"/>
      <c r="AB12" s="554"/>
      <c r="AC12" s="555" t="s">
        <v>124</v>
      </c>
      <c r="AD12" s="556"/>
      <c r="AE12" s="556"/>
      <c r="AF12" s="556"/>
      <c r="AG12" s="557"/>
      <c r="AH12" s="555" t="s">
        <v>125</v>
      </c>
      <c r="AI12" s="556"/>
      <c r="AJ12" s="556"/>
      <c r="AK12" s="556"/>
      <c r="AL12" s="558"/>
      <c r="AM12" s="489" t="s">
        <v>126</v>
      </c>
      <c r="AN12" s="389"/>
      <c r="AO12" s="389"/>
      <c r="AP12" s="389"/>
      <c r="AQ12" s="389"/>
      <c r="AR12" s="389"/>
      <c r="AS12" s="389"/>
      <c r="AT12" s="390"/>
      <c r="AU12" s="490" t="s">
        <v>127</v>
      </c>
      <c r="AV12" s="491"/>
      <c r="AW12" s="491"/>
      <c r="AX12" s="491"/>
      <c r="AY12" s="446" t="s">
        <v>128</v>
      </c>
      <c r="AZ12" s="447"/>
      <c r="BA12" s="447"/>
      <c r="BB12" s="447"/>
      <c r="BC12" s="447"/>
      <c r="BD12" s="447"/>
      <c r="BE12" s="447"/>
      <c r="BF12" s="447"/>
      <c r="BG12" s="447"/>
      <c r="BH12" s="447"/>
      <c r="BI12" s="447"/>
      <c r="BJ12" s="447"/>
      <c r="BK12" s="447"/>
      <c r="BL12" s="447"/>
      <c r="BM12" s="448"/>
      <c r="BN12" s="432">
        <v>193836</v>
      </c>
      <c r="BO12" s="433"/>
      <c r="BP12" s="433"/>
      <c r="BQ12" s="433"/>
      <c r="BR12" s="433"/>
      <c r="BS12" s="433"/>
      <c r="BT12" s="433"/>
      <c r="BU12" s="434"/>
      <c r="BV12" s="432">
        <v>200000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121</v>
      </c>
      <c r="CU12" s="536"/>
      <c r="CV12" s="536"/>
      <c r="CW12" s="536"/>
      <c r="CX12" s="536"/>
      <c r="CY12" s="536"/>
      <c r="CZ12" s="536"/>
      <c r="DA12" s="537"/>
      <c r="DB12" s="535" t="s">
        <v>121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10117</v>
      </c>
      <c r="S13" s="520"/>
      <c r="T13" s="520"/>
      <c r="U13" s="520"/>
      <c r="V13" s="521"/>
      <c r="W13" s="522" t="s">
        <v>131</v>
      </c>
      <c r="X13" s="418"/>
      <c r="Y13" s="418"/>
      <c r="Z13" s="418"/>
      <c r="AA13" s="418"/>
      <c r="AB13" s="419"/>
      <c r="AC13" s="385">
        <v>1022</v>
      </c>
      <c r="AD13" s="386"/>
      <c r="AE13" s="386"/>
      <c r="AF13" s="386"/>
      <c r="AG13" s="387"/>
      <c r="AH13" s="385">
        <v>1008</v>
      </c>
      <c r="AI13" s="386"/>
      <c r="AJ13" s="386"/>
      <c r="AK13" s="386"/>
      <c r="AL13" s="445"/>
      <c r="AM13" s="489" t="s">
        <v>132</v>
      </c>
      <c r="AN13" s="389"/>
      <c r="AO13" s="389"/>
      <c r="AP13" s="389"/>
      <c r="AQ13" s="389"/>
      <c r="AR13" s="389"/>
      <c r="AS13" s="389"/>
      <c r="AT13" s="390"/>
      <c r="AU13" s="490" t="s">
        <v>127</v>
      </c>
      <c r="AV13" s="491"/>
      <c r="AW13" s="491"/>
      <c r="AX13" s="491"/>
      <c r="AY13" s="446" t="s">
        <v>133</v>
      </c>
      <c r="AZ13" s="447"/>
      <c r="BA13" s="447"/>
      <c r="BB13" s="447"/>
      <c r="BC13" s="447"/>
      <c r="BD13" s="447"/>
      <c r="BE13" s="447"/>
      <c r="BF13" s="447"/>
      <c r="BG13" s="447"/>
      <c r="BH13" s="447"/>
      <c r="BI13" s="447"/>
      <c r="BJ13" s="447"/>
      <c r="BK13" s="447"/>
      <c r="BL13" s="447"/>
      <c r="BM13" s="448"/>
      <c r="BN13" s="432">
        <v>-142624</v>
      </c>
      <c r="BO13" s="433"/>
      <c r="BP13" s="433"/>
      <c r="BQ13" s="433"/>
      <c r="BR13" s="433"/>
      <c r="BS13" s="433"/>
      <c r="BT13" s="433"/>
      <c r="BU13" s="434"/>
      <c r="BV13" s="432">
        <v>-51535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8.9</v>
      </c>
      <c r="CU13" s="430"/>
      <c r="CV13" s="430"/>
      <c r="CW13" s="430"/>
      <c r="CX13" s="430"/>
      <c r="CY13" s="430"/>
      <c r="CZ13" s="430"/>
      <c r="DA13" s="431"/>
      <c r="DB13" s="429">
        <v>8.3000000000000007</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10282</v>
      </c>
      <c r="S14" s="520"/>
      <c r="T14" s="520"/>
      <c r="U14" s="520"/>
      <c r="V14" s="521"/>
      <c r="W14" s="523"/>
      <c r="X14" s="421"/>
      <c r="Y14" s="421"/>
      <c r="Z14" s="421"/>
      <c r="AA14" s="421"/>
      <c r="AB14" s="422"/>
      <c r="AC14" s="512">
        <v>18.8</v>
      </c>
      <c r="AD14" s="513"/>
      <c r="AE14" s="513"/>
      <c r="AF14" s="513"/>
      <c r="AG14" s="514"/>
      <c r="AH14" s="512">
        <v>18.2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2.5</v>
      </c>
      <c r="CU14" s="530"/>
      <c r="CV14" s="530"/>
      <c r="CW14" s="530"/>
      <c r="CX14" s="530"/>
      <c r="CY14" s="530"/>
      <c r="CZ14" s="530"/>
      <c r="DA14" s="531"/>
      <c r="DB14" s="529">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10214</v>
      </c>
      <c r="S15" s="520"/>
      <c r="T15" s="520"/>
      <c r="U15" s="520"/>
      <c r="V15" s="521"/>
      <c r="W15" s="522" t="s">
        <v>137</v>
      </c>
      <c r="X15" s="418"/>
      <c r="Y15" s="418"/>
      <c r="Z15" s="418"/>
      <c r="AA15" s="418"/>
      <c r="AB15" s="419"/>
      <c r="AC15" s="385">
        <v>1242</v>
      </c>
      <c r="AD15" s="386"/>
      <c r="AE15" s="386"/>
      <c r="AF15" s="386"/>
      <c r="AG15" s="387"/>
      <c r="AH15" s="385">
        <v>1358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1344329</v>
      </c>
      <c r="BO15" s="462"/>
      <c r="BP15" s="462"/>
      <c r="BQ15" s="462"/>
      <c r="BR15" s="462"/>
      <c r="BS15" s="462"/>
      <c r="BT15" s="462"/>
      <c r="BU15" s="463"/>
      <c r="BV15" s="461">
        <v>1231827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22.9</v>
      </c>
      <c r="AD16" s="513"/>
      <c r="AE16" s="513"/>
      <c r="AF16" s="513"/>
      <c r="AG16" s="514"/>
      <c r="AH16" s="512">
        <v>24.6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3290555</v>
      </c>
      <c r="BO16" s="433"/>
      <c r="BP16" s="433"/>
      <c r="BQ16" s="433"/>
      <c r="BR16" s="433"/>
      <c r="BS16" s="433"/>
      <c r="BT16" s="433"/>
      <c r="BU16" s="434"/>
      <c r="BV16" s="432">
        <v>3203736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3159</v>
      </c>
      <c r="AD17" s="386"/>
      <c r="AE17" s="386"/>
      <c r="AF17" s="386"/>
      <c r="AG17" s="387"/>
      <c r="AH17" s="385">
        <v>3163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1688007</v>
      </c>
      <c r="BO17" s="433"/>
      <c r="BP17" s="433"/>
      <c r="BQ17" s="433"/>
      <c r="BR17" s="433"/>
      <c r="BS17" s="433"/>
      <c r="BT17" s="433"/>
      <c r="BU17" s="434"/>
      <c r="BV17" s="432">
        <v>1543151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85.04</v>
      </c>
      <c r="M18" s="485"/>
      <c r="N18" s="485"/>
      <c r="O18" s="485"/>
      <c r="P18" s="485"/>
      <c r="Q18" s="485"/>
      <c r="R18" s="486"/>
      <c r="S18" s="486"/>
      <c r="T18" s="486"/>
      <c r="U18" s="486"/>
      <c r="V18" s="487"/>
      <c r="W18" s="503"/>
      <c r="X18" s="504"/>
      <c r="Y18" s="504"/>
      <c r="Z18" s="504"/>
      <c r="AA18" s="504"/>
      <c r="AB18" s="528"/>
      <c r="AC18" s="402">
        <v>58.3</v>
      </c>
      <c r="AD18" s="403"/>
      <c r="AE18" s="403"/>
      <c r="AF18" s="403"/>
      <c r="AG18" s="488"/>
      <c r="AH18" s="402">
        <v>57.2</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3082143</v>
      </c>
      <c r="BO18" s="433"/>
      <c r="BP18" s="433"/>
      <c r="BQ18" s="433"/>
      <c r="BR18" s="433"/>
      <c r="BS18" s="433"/>
      <c r="BT18" s="433"/>
      <c r="BU18" s="434"/>
      <c r="BV18" s="432">
        <v>2920024</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121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5028888</v>
      </c>
      <c r="BO19" s="433"/>
      <c r="BP19" s="433"/>
      <c r="BQ19" s="433"/>
      <c r="BR19" s="433"/>
      <c r="BS19" s="433"/>
      <c r="BT19" s="433"/>
      <c r="BU19" s="434"/>
      <c r="BV19" s="432">
        <v>4905576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3729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5467685</v>
      </c>
      <c r="BO22" s="462"/>
      <c r="BP22" s="462"/>
      <c r="BQ22" s="462"/>
      <c r="BR22" s="462"/>
      <c r="BS22" s="462"/>
      <c r="BT22" s="462"/>
      <c r="BU22" s="463"/>
      <c r="BV22" s="461">
        <v>5565209</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4080727</v>
      </c>
      <c r="BO23" s="433"/>
      <c r="BP23" s="433"/>
      <c r="BQ23" s="433"/>
      <c r="BR23" s="433"/>
      <c r="BS23" s="433"/>
      <c r="BT23" s="433"/>
      <c r="BU23" s="434"/>
      <c r="BV23" s="432">
        <v>4197961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7600</v>
      </c>
      <c r="R24" s="386"/>
      <c r="S24" s="386"/>
      <c r="T24" s="386"/>
      <c r="U24" s="386"/>
      <c r="V24" s="387"/>
      <c r="W24" s="475"/>
      <c r="X24" s="412"/>
      <c r="Y24" s="413"/>
      <c r="Z24" s="388" t="s">
        <v>162</v>
      </c>
      <c r="AA24" s="389"/>
      <c r="AB24" s="389"/>
      <c r="AC24" s="389"/>
      <c r="AD24" s="389"/>
      <c r="AE24" s="389"/>
      <c r="AF24" s="389"/>
      <c r="AG24" s="390"/>
      <c r="AH24" s="385">
        <v>89</v>
      </c>
      <c r="AI24" s="386"/>
      <c r="AJ24" s="386"/>
      <c r="AK24" s="386"/>
      <c r="AL24" s="387"/>
      <c r="AM24" s="385">
        <v>255875</v>
      </c>
      <c r="AN24" s="386"/>
      <c r="AO24" s="386"/>
      <c r="AP24" s="386"/>
      <c r="AQ24" s="386"/>
      <c r="AR24" s="387"/>
      <c r="AS24" s="385">
        <v>2875</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3686537</v>
      </c>
      <c r="BO24" s="433"/>
      <c r="BP24" s="433"/>
      <c r="BQ24" s="433"/>
      <c r="BR24" s="433"/>
      <c r="BS24" s="433"/>
      <c r="BT24" s="433"/>
      <c r="BU24" s="434"/>
      <c r="BV24" s="432">
        <v>3595463</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5850</v>
      </c>
      <c r="R25" s="386"/>
      <c r="S25" s="386"/>
      <c r="T25" s="386"/>
      <c r="U25" s="386"/>
      <c r="V25" s="387"/>
      <c r="W25" s="475"/>
      <c r="X25" s="412"/>
      <c r="Y25" s="413"/>
      <c r="Z25" s="388" t="s">
        <v>165</v>
      </c>
      <c r="AA25" s="389"/>
      <c r="AB25" s="389"/>
      <c r="AC25" s="389"/>
      <c r="AD25" s="389"/>
      <c r="AE25" s="389"/>
      <c r="AF25" s="389"/>
      <c r="AG25" s="390"/>
      <c r="AH25" s="385" t="s">
        <v>121</v>
      </c>
      <c r="AI25" s="386"/>
      <c r="AJ25" s="386"/>
      <c r="AK25" s="386"/>
      <c r="AL25" s="387"/>
      <c r="AM25" s="385" t="s">
        <v>121</v>
      </c>
      <c r="AN25" s="386"/>
      <c r="AO25" s="386"/>
      <c r="AP25" s="386"/>
      <c r="AQ25" s="386"/>
      <c r="AR25" s="387"/>
      <c r="AS25" s="385" t="s">
        <v>121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419825</v>
      </c>
      <c r="BO25" s="462"/>
      <c r="BP25" s="462"/>
      <c r="BQ25" s="462"/>
      <c r="BR25" s="462"/>
      <c r="BS25" s="462"/>
      <c r="BT25" s="462"/>
      <c r="BU25" s="463"/>
      <c r="BV25" s="461">
        <v>368143</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5270</v>
      </c>
      <c r="R26" s="386"/>
      <c r="S26" s="386"/>
      <c r="T26" s="386"/>
      <c r="U26" s="386"/>
      <c r="V26" s="387"/>
      <c r="W26" s="475"/>
      <c r="X26" s="412"/>
      <c r="Y26" s="413"/>
      <c r="Z26" s="388" t="s">
        <v>168</v>
      </c>
      <c r="AA26" s="443"/>
      <c r="AB26" s="443"/>
      <c r="AC26" s="443"/>
      <c r="AD26" s="443"/>
      <c r="AE26" s="443"/>
      <c r="AF26" s="443"/>
      <c r="AG26" s="444"/>
      <c r="AH26" s="385" t="s">
        <v>121</v>
      </c>
      <c r="AI26" s="386"/>
      <c r="AJ26" s="386"/>
      <c r="AK26" s="386"/>
      <c r="AL26" s="387"/>
      <c r="AM26" s="385" t="s">
        <v>121</v>
      </c>
      <c r="AN26" s="386"/>
      <c r="AO26" s="386"/>
      <c r="AP26" s="386"/>
      <c r="AQ26" s="386"/>
      <c r="AR26" s="387"/>
      <c r="AS26" s="385" t="s">
        <v>121</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121</v>
      </c>
      <c r="BO26" s="433"/>
      <c r="BP26" s="433"/>
      <c r="BQ26" s="433"/>
      <c r="BR26" s="433"/>
      <c r="BS26" s="433"/>
      <c r="BT26" s="433"/>
      <c r="BU26" s="434"/>
      <c r="BV26" s="432" t="s">
        <v>121</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3026</v>
      </c>
      <c r="R27" s="386"/>
      <c r="S27" s="386"/>
      <c r="T27" s="386"/>
      <c r="U27" s="386"/>
      <c r="V27" s="387"/>
      <c r="W27" s="475"/>
      <c r="X27" s="412"/>
      <c r="Y27" s="413"/>
      <c r="Z27" s="388" t="s">
        <v>171</v>
      </c>
      <c r="AA27" s="389"/>
      <c r="AB27" s="389"/>
      <c r="AC27" s="389"/>
      <c r="AD27" s="389"/>
      <c r="AE27" s="389"/>
      <c r="AF27" s="389"/>
      <c r="AG27" s="390"/>
      <c r="AH27" s="385" t="s">
        <v>121</v>
      </c>
      <c r="AI27" s="386"/>
      <c r="AJ27" s="386"/>
      <c r="AK27" s="386"/>
      <c r="AL27" s="387"/>
      <c r="AM27" s="385" t="s">
        <v>121</v>
      </c>
      <c r="AN27" s="386"/>
      <c r="AO27" s="386"/>
      <c r="AP27" s="386"/>
      <c r="AQ27" s="386"/>
      <c r="AR27" s="387"/>
      <c r="AS27" s="385" t="s">
        <v>121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121</v>
      </c>
      <c r="BO27" s="467"/>
      <c r="BP27" s="467"/>
      <c r="BQ27" s="467"/>
      <c r="BR27" s="467"/>
      <c r="BS27" s="467"/>
      <c r="BT27" s="467"/>
      <c r="BU27" s="468"/>
      <c r="BV27" s="466" t="s">
        <v>121</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2501</v>
      </c>
      <c r="R28" s="386"/>
      <c r="S28" s="386"/>
      <c r="T28" s="386"/>
      <c r="U28" s="386"/>
      <c r="V28" s="387"/>
      <c r="W28" s="475"/>
      <c r="X28" s="412"/>
      <c r="Y28" s="413"/>
      <c r="Z28" s="388" t="s">
        <v>174</v>
      </c>
      <c r="AA28" s="389"/>
      <c r="AB28" s="389"/>
      <c r="AC28" s="389"/>
      <c r="AD28" s="389"/>
      <c r="AE28" s="389"/>
      <c r="AF28" s="389"/>
      <c r="AG28" s="390"/>
      <c r="AH28" s="385" t="s">
        <v>121</v>
      </c>
      <c r="AI28" s="386"/>
      <c r="AJ28" s="386"/>
      <c r="AK28" s="386"/>
      <c r="AL28" s="387"/>
      <c r="AM28" s="385" t="s">
        <v>121</v>
      </c>
      <c r="AN28" s="386"/>
      <c r="AO28" s="386"/>
      <c r="AP28" s="386"/>
      <c r="AQ28" s="386"/>
      <c r="AR28" s="387"/>
      <c r="AS28" s="385" t="s">
        <v>121</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1490678</v>
      </c>
      <c r="BO28" s="462"/>
      <c r="BP28" s="462"/>
      <c r="BQ28" s="462"/>
      <c r="BR28" s="462"/>
      <c r="BS28" s="462"/>
      <c r="BT28" s="462"/>
      <c r="BU28" s="463"/>
      <c r="BV28" s="461">
        <v>1502028</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10</v>
      </c>
      <c r="M29" s="386"/>
      <c r="N29" s="386"/>
      <c r="O29" s="386"/>
      <c r="P29" s="387"/>
      <c r="Q29" s="385">
        <v>2273</v>
      </c>
      <c r="R29" s="386"/>
      <c r="S29" s="386"/>
      <c r="T29" s="386"/>
      <c r="U29" s="386"/>
      <c r="V29" s="387"/>
      <c r="W29" s="476"/>
      <c r="X29" s="477"/>
      <c r="Y29" s="478"/>
      <c r="Z29" s="388" t="s">
        <v>177</v>
      </c>
      <c r="AA29" s="389"/>
      <c r="AB29" s="389"/>
      <c r="AC29" s="389"/>
      <c r="AD29" s="389"/>
      <c r="AE29" s="389"/>
      <c r="AF29" s="389"/>
      <c r="AG29" s="390"/>
      <c r="AH29" s="385">
        <v>89</v>
      </c>
      <c r="AI29" s="386"/>
      <c r="AJ29" s="386"/>
      <c r="AK29" s="386"/>
      <c r="AL29" s="387"/>
      <c r="AM29" s="385">
        <v>255875</v>
      </c>
      <c r="AN29" s="386"/>
      <c r="AO29" s="386"/>
      <c r="AP29" s="386"/>
      <c r="AQ29" s="386"/>
      <c r="AR29" s="387"/>
      <c r="AS29" s="385">
        <v>2875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880507</v>
      </c>
      <c r="BO29" s="433"/>
      <c r="BP29" s="433"/>
      <c r="BQ29" s="433"/>
      <c r="BR29" s="433"/>
      <c r="BS29" s="433"/>
      <c r="BT29" s="433"/>
      <c r="BU29" s="434"/>
      <c r="BV29" s="432">
        <v>520751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1527616</v>
      </c>
      <c r="BO30" s="467"/>
      <c r="BP30" s="467"/>
      <c r="BQ30" s="467"/>
      <c r="BR30" s="467"/>
      <c r="BS30" s="467"/>
      <c r="BT30" s="467"/>
      <c r="BU30" s="468"/>
      <c r="BV30" s="466">
        <v>1692117</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錦町国民健康保険特別会計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錦町水道事業会計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錦町下水道特別会計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熊本県市町村総合事務組合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14</v>
      </c>
      <c r="CP34" s="380"/>
      <c r="CQ34" s="381" t="str">
        <f>IF('各会計、関係団体の財政状況及び健全化判断比率'!BS7="","",'各会計、関係団体の財政状況及び健全化判断比率'!BS7)</f>
        <v>くま川鉄道株式会社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錦町介護保険特別会計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人吉下球磨消防組合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錦町後期高齢者医療特別会計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人吉球磨広域行政組合
（一般会計）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人吉球磨広域行政組合
（人吉球磨ふるさと市町村圏特別会計）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人吉球磨広域行政組合
（特別養護老人ホーム特別会計）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熊本県後期高齢者医療広域連合
（一般会計）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熊本県後期高齢者医療広域連合
（後期高齢者医療特別会計）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9ShKw5jdTBR+rjpF4TTURePgFhD+Ho6JZpo7hnNqFFlP1UB+wNiQGcmT9GRPmabKEDM/Jy8jTrxfm7mMIuCypQ==" saltValue="iZK9pf91ll6DQjaQ/Klu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AY26" sqref="AY26:BM2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3.49</v>
      </c>
      <c r="G34" s="33">
        <v>5.57</v>
      </c>
      <c r="H34" s="33">
        <v>5.49</v>
      </c>
      <c r="I34" s="33">
        <v>6.91</v>
      </c>
      <c r="J34" s="34">
        <v>3.19</v>
      </c>
      <c r="K34" s="22"/>
      <c r="L34" s="22"/>
      <c r="M34" s="22"/>
      <c r="N34" s="22"/>
      <c r="O34" s="22"/>
      <c r="P34" s="22"/>
    </row>
    <row r="35" spans="1:16" ht="39" customHeight="1" x14ac:dyDescent="0.2">
      <c r="A35" s="22"/>
      <c r="B35" s="35"/>
      <c r="C35" s="1158" t="s">
        <v>534</v>
      </c>
      <c r="D35" s="1158"/>
      <c r="E35" s="1159"/>
      <c r="F35" s="36">
        <v>2.14</v>
      </c>
      <c r="G35" s="37">
        <v>0.95</v>
      </c>
      <c r="H35" s="37">
        <v>1.05</v>
      </c>
      <c r="I35" s="37">
        <v>2.13</v>
      </c>
      <c r="J35" s="38">
        <v>1.69</v>
      </c>
      <c r="K35" s="22"/>
      <c r="L35" s="22"/>
      <c r="M35" s="22"/>
      <c r="N35" s="22"/>
      <c r="O35" s="22"/>
      <c r="P35" s="22"/>
    </row>
    <row r="36" spans="1:16" ht="39" customHeight="1" x14ac:dyDescent="0.2">
      <c r="A36" s="22"/>
      <c r="B36" s="35"/>
      <c r="C36" s="1158" t="s">
        <v>535</v>
      </c>
      <c r="D36" s="1158"/>
      <c r="E36" s="1159"/>
      <c r="F36" s="36">
        <v>2.5099999999999998</v>
      </c>
      <c r="G36" s="37">
        <v>2.1800000000000002</v>
      </c>
      <c r="H36" s="37">
        <v>1.8</v>
      </c>
      <c r="I36" s="37">
        <v>1.81</v>
      </c>
      <c r="J36" s="38">
        <v>1.37</v>
      </c>
      <c r="K36" s="22"/>
      <c r="L36" s="22"/>
      <c r="M36" s="22"/>
      <c r="N36" s="22"/>
      <c r="O36" s="22"/>
      <c r="P36" s="22"/>
    </row>
    <row r="37" spans="1:16" ht="39" customHeight="1" x14ac:dyDescent="0.2">
      <c r="A37" s="22"/>
      <c r="B37" s="35"/>
      <c r="C37" s="1158" t="s">
        <v>536</v>
      </c>
      <c r="D37" s="1158"/>
      <c r="E37" s="1159"/>
      <c r="F37" s="36">
        <v>0.88</v>
      </c>
      <c r="G37" s="37">
        <v>0.65</v>
      </c>
      <c r="H37" s="37">
        <v>0.51</v>
      </c>
      <c r="I37" s="37">
        <v>0.48</v>
      </c>
      <c r="J37" s="38">
        <v>0.4</v>
      </c>
      <c r="K37" s="22"/>
      <c r="L37" s="22"/>
      <c r="M37" s="22"/>
      <c r="N37" s="22"/>
      <c r="O37" s="22"/>
      <c r="P37" s="22"/>
    </row>
    <row r="38" spans="1:16" ht="39" customHeight="1" x14ac:dyDescent="0.2">
      <c r="A38" s="22"/>
      <c r="B38" s="35"/>
      <c r="C38" s="1158" t="s">
        <v>537</v>
      </c>
      <c r="D38" s="1158"/>
      <c r="E38" s="1159"/>
      <c r="F38" s="36">
        <v>0.09</v>
      </c>
      <c r="G38" s="37">
        <v>0.1</v>
      </c>
      <c r="H38" s="37">
        <v>0.13</v>
      </c>
      <c r="I38" s="37">
        <v>0.1</v>
      </c>
      <c r="J38" s="38">
        <v>0.09</v>
      </c>
      <c r="K38" s="22"/>
      <c r="L38" s="22"/>
      <c r="M38" s="22"/>
      <c r="N38" s="22"/>
      <c r="O38" s="22"/>
      <c r="P38" s="22"/>
    </row>
    <row r="39" spans="1:16" ht="39" customHeight="1" x14ac:dyDescent="0.2">
      <c r="A39" s="22"/>
      <c r="B39" s="35"/>
      <c r="C39" s="1158" t="s">
        <v>538</v>
      </c>
      <c r="D39" s="1158"/>
      <c r="E39" s="1159"/>
      <c r="F39" s="36">
        <v>0.01</v>
      </c>
      <c r="G39" s="37">
        <v>0</v>
      </c>
      <c r="H39" s="37">
        <v>0.01</v>
      </c>
      <c r="I39" s="37">
        <v>0.01</v>
      </c>
      <c r="J39" s="38">
        <v>0.02</v>
      </c>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539</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540</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4RLN6atKFH1SK478pWb07MIOV6htsMnXswyLULqHZB7i+Qi3Xaxzz6XFhPbI2rYNjYHWH1TeTeJG20xyw/CNQ==" saltValue="qCVBIsw5wKh4EbIu1QS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SheetLayoutView="55" workbookViewId="0">
      <selection activeCell="AY26" sqref="AY26:BM26"/>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429</v>
      </c>
      <c r="L45" s="58">
        <v>417</v>
      </c>
      <c r="M45" s="58">
        <v>426</v>
      </c>
      <c r="N45" s="58">
        <v>458</v>
      </c>
      <c r="O45" s="59">
        <v>503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487</v>
      </c>
      <c r="L46" s="62" t="s">
        <v>487</v>
      </c>
      <c r="M46" s="62" t="s">
        <v>487</v>
      </c>
      <c r="N46" s="62" t="s">
        <v>487</v>
      </c>
      <c r="O46" s="63" t="s">
        <v>487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487</v>
      </c>
      <c r="L47" s="62" t="s">
        <v>487</v>
      </c>
      <c r="M47" s="62" t="s">
        <v>487</v>
      </c>
      <c r="N47" s="62" t="s">
        <v>487</v>
      </c>
      <c r="O47" s="63" t="s">
        <v>487</v>
      </c>
      <c r="P47" s="46"/>
      <c r="Q47" s="46"/>
      <c r="R47" s="46"/>
      <c r="S47" s="46"/>
      <c r="T47" s="46"/>
      <c r="U47" s="46"/>
    </row>
    <row r="48" spans="1:21" ht="30.75" customHeight="1" x14ac:dyDescent="0.2">
      <c r="A48" s="46"/>
      <c r="B48" s="1189"/>
      <c r="C48" s="1190"/>
      <c r="D48" s="60"/>
      <c r="E48" s="1166" t="s">
        <v>13</v>
      </c>
      <c r="F48" s="1166"/>
      <c r="G48" s="1166"/>
      <c r="H48" s="1166"/>
      <c r="I48" s="1166"/>
      <c r="J48" s="1167"/>
      <c r="K48" s="61">
        <v>200</v>
      </c>
      <c r="L48" s="62">
        <v>189</v>
      </c>
      <c r="M48" s="62">
        <v>188</v>
      </c>
      <c r="N48" s="62">
        <v>188</v>
      </c>
      <c r="O48" s="63">
        <v>185</v>
      </c>
      <c r="P48" s="46"/>
      <c r="Q48" s="46"/>
      <c r="R48" s="46"/>
      <c r="S48" s="46"/>
      <c r="T48" s="46"/>
      <c r="U48" s="46"/>
    </row>
    <row r="49" spans="1:21" ht="30.75" customHeight="1" x14ac:dyDescent="0.2">
      <c r="A49" s="46"/>
      <c r="B49" s="1189"/>
      <c r="C49" s="1190"/>
      <c r="D49" s="60"/>
      <c r="E49" s="1166" t="s">
        <v>14</v>
      </c>
      <c r="F49" s="1166"/>
      <c r="G49" s="1166"/>
      <c r="H49" s="1166"/>
      <c r="I49" s="1166"/>
      <c r="J49" s="1167"/>
      <c r="K49" s="61">
        <v>38</v>
      </c>
      <c r="L49" s="62">
        <v>35</v>
      </c>
      <c r="M49" s="62">
        <v>43</v>
      </c>
      <c r="N49" s="62">
        <v>9</v>
      </c>
      <c r="O49" s="63">
        <v>16</v>
      </c>
      <c r="P49" s="46"/>
      <c r="Q49" s="46"/>
      <c r="R49" s="46"/>
      <c r="S49" s="46"/>
      <c r="T49" s="46"/>
      <c r="U49" s="46"/>
    </row>
    <row r="50" spans="1:21" ht="30.75" customHeight="1" x14ac:dyDescent="0.2">
      <c r="A50" s="46"/>
      <c r="B50" s="1189"/>
      <c r="C50" s="1190"/>
      <c r="D50" s="60"/>
      <c r="E50" s="1166" t="s">
        <v>15</v>
      </c>
      <c r="F50" s="1166"/>
      <c r="G50" s="1166"/>
      <c r="H50" s="1166"/>
      <c r="I50" s="1166"/>
      <c r="J50" s="1167"/>
      <c r="K50" s="61">
        <v>13</v>
      </c>
      <c r="L50" s="62">
        <v>10</v>
      </c>
      <c r="M50" s="62">
        <v>9</v>
      </c>
      <c r="N50" s="62">
        <v>10</v>
      </c>
      <c r="O50" s="63">
        <v>9</v>
      </c>
      <c r="P50" s="46"/>
      <c r="Q50" s="46"/>
      <c r="R50" s="46"/>
      <c r="S50" s="46"/>
      <c r="T50" s="46"/>
      <c r="U50" s="46"/>
    </row>
    <row r="51" spans="1:21" ht="30.75" customHeight="1" x14ac:dyDescent="0.2">
      <c r="A51" s="46"/>
      <c r="B51" s="1191"/>
      <c r="C51" s="1192"/>
      <c r="D51" s="64"/>
      <c r="E51" s="1166" t="s">
        <v>16</v>
      </c>
      <c r="F51" s="1166"/>
      <c r="G51" s="1166"/>
      <c r="H51" s="1166"/>
      <c r="I51" s="1166"/>
      <c r="J51" s="1167"/>
      <c r="K51" s="61">
        <v>0</v>
      </c>
      <c r="L51" s="62">
        <v>0</v>
      </c>
      <c r="M51" s="62" t="s">
        <v>487</v>
      </c>
      <c r="N51" s="62" t="s">
        <v>487</v>
      </c>
      <c r="O51" s="63">
        <v>0</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409</v>
      </c>
      <c r="L52" s="62">
        <v>408</v>
      </c>
      <c r="M52" s="62">
        <v>388</v>
      </c>
      <c r="N52" s="62">
        <v>393</v>
      </c>
      <c r="O52" s="63">
        <v>391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271</v>
      </c>
      <c r="L53" s="67">
        <v>243</v>
      </c>
      <c r="M53" s="67">
        <v>278</v>
      </c>
      <c r="N53" s="67">
        <v>272</v>
      </c>
      <c r="O53" s="68">
        <v>322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ClScFupVSr1/82j0Lo1FGArNvogYSkNiZDf4PxDjaadlnf1u41bT2JWAOvJ5Ef07Wsohr7ZAMMq9vO7WkIGyA==" saltValue="QA5IKAuPhFauc5Jaa27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AY26" sqref="AY26:BM2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4915</v>
      </c>
      <c r="J41" s="343">
        <v>5248</v>
      </c>
      <c r="K41" s="343">
        <v>5518</v>
      </c>
      <c r="L41" s="343">
        <v>5565</v>
      </c>
      <c r="M41" s="344">
        <v>5468</v>
      </c>
    </row>
    <row r="42" spans="2:13" ht="27.75" customHeight="1" x14ac:dyDescent="0.2">
      <c r="B42" s="1197"/>
      <c r="C42" s="1198"/>
      <c r="D42" s="104"/>
      <c r="E42" s="1201" t="s">
        <v>32</v>
      </c>
      <c r="F42" s="1201"/>
      <c r="G42" s="1201"/>
      <c r="H42" s="1202"/>
      <c r="I42" s="345">
        <v>26</v>
      </c>
      <c r="J42" s="346">
        <v>84</v>
      </c>
      <c r="K42" s="346">
        <v>76</v>
      </c>
      <c r="L42" s="346">
        <v>65</v>
      </c>
      <c r="M42" s="347">
        <v>57</v>
      </c>
    </row>
    <row r="43" spans="2:13" ht="27.75" customHeight="1" x14ac:dyDescent="0.2">
      <c r="B43" s="1197"/>
      <c r="C43" s="1198"/>
      <c r="D43" s="104"/>
      <c r="E43" s="1201" t="s">
        <v>33</v>
      </c>
      <c r="F43" s="1201"/>
      <c r="G43" s="1201"/>
      <c r="H43" s="1202"/>
      <c r="I43" s="345">
        <v>2893</v>
      </c>
      <c r="J43" s="346">
        <v>2804</v>
      </c>
      <c r="K43" s="346">
        <v>2674</v>
      </c>
      <c r="L43" s="346">
        <v>2502</v>
      </c>
      <c r="M43" s="347">
        <v>2339</v>
      </c>
    </row>
    <row r="44" spans="2:13" ht="27.75" customHeight="1" x14ac:dyDescent="0.2">
      <c r="B44" s="1197"/>
      <c r="C44" s="1198"/>
      <c r="D44" s="104"/>
      <c r="E44" s="1201" t="s">
        <v>34</v>
      </c>
      <c r="F44" s="1201"/>
      <c r="G44" s="1201"/>
      <c r="H44" s="1202"/>
      <c r="I44" s="345">
        <v>106</v>
      </c>
      <c r="J44" s="346">
        <v>77</v>
      </c>
      <c r="K44" s="346">
        <v>59</v>
      </c>
      <c r="L44" s="346">
        <v>97</v>
      </c>
      <c r="M44" s="347">
        <v>136</v>
      </c>
    </row>
    <row r="45" spans="2:13" ht="27.75" customHeight="1" x14ac:dyDescent="0.2">
      <c r="B45" s="1197"/>
      <c r="C45" s="1198"/>
      <c r="D45" s="104"/>
      <c r="E45" s="1201" t="s">
        <v>35</v>
      </c>
      <c r="F45" s="1201"/>
      <c r="G45" s="1201"/>
      <c r="H45" s="1202"/>
      <c r="I45" s="345">
        <v>957</v>
      </c>
      <c r="J45" s="346">
        <v>944</v>
      </c>
      <c r="K45" s="346">
        <v>849</v>
      </c>
      <c r="L45" s="346">
        <v>819</v>
      </c>
      <c r="M45" s="347">
        <v>857</v>
      </c>
    </row>
    <row r="46" spans="2:13" ht="27.75" customHeight="1" x14ac:dyDescent="0.2">
      <c r="B46" s="1197"/>
      <c r="C46" s="1198"/>
      <c r="D46" s="105"/>
      <c r="E46" s="1201" t="s">
        <v>36</v>
      </c>
      <c r="F46" s="1201"/>
      <c r="G46" s="1201"/>
      <c r="H46" s="1202"/>
      <c r="I46" s="345" t="s">
        <v>487</v>
      </c>
      <c r="J46" s="346" t="s">
        <v>487</v>
      </c>
      <c r="K46" s="346" t="s">
        <v>487</v>
      </c>
      <c r="L46" s="346" t="s">
        <v>487</v>
      </c>
      <c r="M46" s="347" t="s">
        <v>487</v>
      </c>
    </row>
    <row r="47" spans="2:13" ht="27.75" customHeight="1" x14ac:dyDescent="0.2">
      <c r="B47" s="1197"/>
      <c r="C47" s="1198"/>
      <c r="D47" s="106"/>
      <c r="E47" s="1211" t="s">
        <v>37</v>
      </c>
      <c r="F47" s="1212"/>
      <c r="G47" s="1212"/>
      <c r="H47" s="1213"/>
      <c r="I47" s="345" t="s">
        <v>487</v>
      </c>
      <c r="J47" s="346" t="s">
        <v>487</v>
      </c>
      <c r="K47" s="346" t="s">
        <v>487</v>
      </c>
      <c r="L47" s="346" t="s">
        <v>487</v>
      </c>
      <c r="M47" s="347" t="s">
        <v>487</v>
      </c>
    </row>
    <row r="48" spans="2:13" ht="27.75" customHeight="1" x14ac:dyDescent="0.2">
      <c r="B48" s="1197"/>
      <c r="C48" s="1198"/>
      <c r="D48" s="104"/>
      <c r="E48" s="1201" t="s">
        <v>38</v>
      </c>
      <c r="F48" s="1201"/>
      <c r="G48" s="1201"/>
      <c r="H48" s="1202"/>
      <c r="I48" s="345" t="s">
        <v>487</v>
      </c>
      <c r="J48" s="346" t="s">
        <v>487</v>
      </c>
      <c r="K48" s="346" t="s">
        <v>487</v>
      </c>
      <c r="L48" s="346" t="s">
        <v>487</v>
      </c>
      <c r="M48" s="347" t="s">
        <v>487</v>
      </c>
    </row>
    <row r="49" spans="2:13" ht="27.75" customHeight="1" x14ac:dyDescent="0.2">
      <c r="B49" s="1199"/>
      <c r="C49" s="1200"/>
      <c r="D49" s="104"/>
      <c r="E49" s="1201" t="s">
        <v>39</v>
      </c>
      <c r="F49" s="1201"/>
      <c r="G49" s="1201"/>
      <c r="H49" s="1202"/>
      <c r="I49" s="345" t="s">
        <v>487</v>
      </c>
      <c r="J49" s="346" t="s">
        <v>487</v>
      </c>
      <c r="K49" s="346" t="s">
        <v>487</v>
      </c>
      <c r="L49" s="346" t="s">
        <v>487</v>
      </c>
      <c r="M49" s="347" t="s">
        <v>487</v>
      </c>
    </row>
    <row r="50" spans="2:13" ht="27.75" customHeight="1" x14ac:dyDescent="0.2">
      <c r="B50" s="1195" t="s">
        <v>40</v>
      </c>
      <c r="C50" s="1196"/>
      <c r="D50" s="107"/>
      <c r="E50" s="1201" t="s">
        <v>41</v>
      </c>
      <c r="F50" s="1201"/>
      <c r="G50" s="1201"/>
      <c r="H50" s="1202"/>
      <c r="I50" s="345">
        <v>2394</v>
      </c>
      <c r="J50" s="346">
        <v>2774</v>
      </c>
      <c r="K50" s="346">
        <v>3812</v>
      </c>
      <c r="L50" s="346">
        <v>4099</v>
      </c>
      <c r="M50" s="347">
        <v>4316</v>
      </c>
    </row>
    <row r="51" spans="2:13" ht="27.75" customHeight="1" x14ac:dyDescent="0.2">
      <c r="B51" s="1197"/>
      <c r="C51" s="1198"/>
      <c r="D51" s="104"/>
      <c r="E51" s="1201" t="s">
        <v>42</v>
      </c>
      <c r="F51" s="1201"/>
      <c r="G51" s="1201"/>
      <c r="H51" s="1202"/>
      <c r="I51" s="345">
        <v>135</v>
      </c>
      <c r="J51" s="346">
        <v>157</v>
      </c>
      <c r="K51" s="346">
        <v>192</v>
      </c>
      <c r="L51" s="346">
        <v>197</v>
      </c>
      <c r="M51" s="347">
        <v>181</v>
      </c>
    </row>
    <row r="52" spans="2:13" ht="27.75" customHeight="1" x14ac:dyDescent="0.2">
      <c r="B52" s="1199"/>
      <c r="C52" s="1200"/>
      <c r="D52" s="104"/>
      <c r="E52" s="1201" t="s">
        <v>43</v>
      </c>
      <c r="F52" s="1201"/>
      <c r="G52" s="1201"/>
      <c r="H52" s="1202"/>
      <c r="I52" s="345">
        <v>4179</v>
      </c>
      <c r="J52" s="346">
        <v>4325</v>
      </c>
      <c r="K52" s="346">
        <v>4416</v>
      </c>
      <c r="L52" s="346">
        <v>4361</v>
      </c>
      <c r="M52" s="347">
        <v>4274</v>
      </c>
    </row>
    <row r="53" spans="2:13" ht="27.75" customHeight="1" thickBot="1" x14ac:dyDescent="0.25">
      <c r="B53" s="1203" t="s">
        <v>19</v>
      </c>
      <c r="C53" s="1204"/>
      <c r="D53" s="108"/>
      <c r="E53" s="1205" t="s">
        <v>44</v>
      </c>
      <c r="F53" s="1205"/>
      <c r="G53" s="1205"/>
      <c r="H53" s="1206"/>
      <c r="I53" s="348">
        <v>2189</v>
      </c>
      <c r="J53" s="349">
        <v>1900</v>
      </c>
      <c r="K53" s="349">
        <v>755</v>
      </c>
      <c r="L53" s="349">
        <v>392</v>
      </c>
      <c r="M53" s="350">
        <v>85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fDOLI7bUznljwtN+E6eiL+Xtru360ZBiOM+p9xGkSTGGkJRvDw20irxXOkgSzqnT8zVk/s/a0Bye4m3MMZiUw==" saltValue="GV3xEWKgcoW2TkRr+0Hj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70" zoomScaleNormal="70" zoomScaleSheetLayoutView="100" workbookViewId="0">
      <selection activeCell="AY26" sqref="AY26:BM2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1601</v>
      </c>
      <c r="G55" s="120">
        <v>1502</v>
      </c>
      <c r="H55" s="121">
        <v>1491</v>
      </c>
    </row>
    <row r="56" spans="2:8" ht="52.5" customHeight="1" x14ac:dyDescent="0.2">
      <c r="B56" s="122"/>
      <c r="C56" s="1224" t="s">
        <v>47</v>
      </c>
      <c r="D56" s="1224"/>
      <c r="E56" s="1225"/>
      <c r="F56" s="123">
        <v>189</v>
      </c>
      <c r="G56" s="123">
        <v>521</v>
      </c>
      <c r="H56" s="124">
        <v>881</v>
      </c>
    </row>
    <row r="57" spans="2:8" ht="53.25" customHeight="1" x14ac:dyDescent="0.2">
      <c r="B57" s="122"/>
      <c r="C57" s="1226" t="s">
        <v>48</v>
      </c>
      <c r="D57" s="1226"/>
      <c r="E57" s="1227"/>
      <c r="F57" s="125">
        <v>1618</v>
      </c>
      <c r="G57" s="125">
        <v>1692</v>
      </c>
      <c r="H57" s="126">
        <v>1528</v>
      </c>
    </row>
    <row r="58" spans="2:8" ht="45.75" customHeight="1" x14ac:dyDescent="0.2">
      <c r="B58" s="127"/>
      <c r="C58" s="1214" t="s">
        <v>547</v>
      </c>
      <c r="D58" s="1215"/>
      <c r="E58" s="1216"/>
      <c r="F58" s="128">
        <v>1012</v>
      </c>
      <c r="G58" s="128">
        <v>1012</v>
      </c>
      <c r="H58" s="129">
        <v>986</v>
      </c>
    </row>
    <row r="59" spans="2:8" ht="45.75" customHeight="1" x14ac:dyDescent="0.2">
      <c r="B59" s="127"/>
      <c r="C59" s="1214" t="s">
        <v>548</v>
      </c>
      <c r="D59" s="1215"/>
      <c r="E59" s="1216"/>
      <c r="F59" s="128">
        <v>415</v>
      </c>
      <c r="G59" s="128">
        <v>551</v>
      </c>
      <c r="H59" s="129">
        <v>479</v>
      </c>
    </row>
    <row r="60" spans="2:8" ht="45.75" customHeight="1" x14ac:dyDescent="0.2">
      <c r="B60" s="127"/>
      <c r="C60" s="1214" t="s">
        <v>549</v>
      </c>
      <c r="D60" s="1215"/>
      <c r="E60" s="1216"/>
      <c r="F60" s="128">
        <v>27</v>
      </c>
      <c r="G60" s="128">
        <v>53</v>
      </c>
      <c r="H60" s="129">
        <v>17</v>
      </c>
    </row>
    <row r="61" spans="2:8" ht="45.75" customHeight="1" x14ac:dyDescent="0.2">
      <c r="B61" s="127"/>
      <c r="C61" s="1214" t="s">
        <v>546</v>
      </c>
      <c r="D61" s="1215"/>
      <c r="E61" s="1216"/>
      <c r="F61" s="128">
        <v>11</v>
      </c>
      <c r="G61" s="128">
        <v>15</v>
      </c>
      <c r="H61" s="129">
        <v>12</v>
      </c>
    </row>
    <row r="62" spans="2:8" ht="45.75" customHeight="1" thickBot="1" x14ac:dyDescent="0.25">
      <c r="B62" s="130"/>
      <c r="C62" s="1217" t="s">
        <v>550</v>
      </c>
      <c r="D62" s="1218"/>
      <c r="E62" s="1219"/>
      <c r="F62" s="131">
        <v>10</v>
      </c>
      <c r="G62" s="131">
        <v>10</v>
      </c>
      <c r="H62" s="132">
        <v>10</v>
      </c>
    </row>
    <row r="63" spans="2:8" ht="52.5" customHeight="1" thickBot="1" x14ac:dyDescent="0.25">
      <c r="B63" s="133"/>
      <c r="C63" s="1220" t="s">
        <v>49</v>
      </c>
      <c r="D63" s="1220"/>
      <c r="E63" s="1221"/>
      <c r="F63" s="134">
        <v>3408</v>
      </c>
      <c r="G63" s="134">
        <v>3715</v>
      </c>
      <c r="H63" s="135">
        <v>3899</v>
      </c>
    </row>
    <row r="64" spans="2:8" ht="13" x14ac:dyDescent="0.2"/>
  </sheetData>
  <sheetProtection algorithmName="SHA-512" hashValue="lOdZHn8XzrL4bg7x9nXd6x7WL4sUhm91nqqsDIHKwNrZxlBF7jJDz+wV2HMtMDVeudaIcnqrtn3GVhQaDEh5ag==" saltValue="9aAsjoBynse3MKXWPJ/A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104D5-3878-42BB-9952-104E2CB00928}">
  <dimension ref="A1:DE85"/>
  <sheetViews>
    <sheetView tabSelected="1" topLeftCell="AD62" zoomScale="115" zoomScaleNormal="11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50" t="s">
        <v>564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565</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566</v>
      </c>
      <c r="AO51" s="1233"/>
      <c r="AP51" s="1233"/>
      <c r="AQ51" s="1233"/>
      <c r="AR51" s="1233"/>
      <c r="AS51" s="1233"/>
      <c r="AT51" s="1233"/>
      <c r="AU51" s="1233"/>
      <c r="AV51" s="1233"/>
      <c r="AW51" s="1233"/>
      <c r="AX51" s="1233"/>
      <c r="AY51" s="1233"/>
      <c r="AZ51" s="1233"/>
      <c r="BA51" s="1233"/>
      <c r="BB51" s="1233" t="s">
        <v>567</v>
      </c>
      <c r="BC51" s="1233"/>
      <c r="BD51" s="1233"/>
      <c r="BE51" s="1233"/>
      <c r="BF51" s="1233"/>
      <c r="BG51" s="1233"/>
      <c r="BH51" s="1233"/>
      <c r="BI51" s="1233"/>
      <c r="BJ51" s="1233"/>
      <c r="BK51" s="1233"/>
      <c r="BL51" s="1233"/>
      <c r="BM51" s="1233"/>
      <c r="BN51" s="1233"/>
      <c r="BO51" s="1233"/>
      <c r="BP51" s="1230">
        <v>76.5</v>
      </c>
      <c r="BQ51" s="1230"/>
      <c r="BR51" s="1230"/>
      <c r="BS51" s="1230"/>
      <c r="BT51" s="1230"/>
      <c r="BU51" s="1230"/>
      <c r="BV51" s="1230"/>
      <c r="BW51" s="1230"/>
      <c r="BX51" s="1230">
        <v>63.2</v>
      </c>
      <c r="BY51" s="1230"/>
      <c r="BZ51" s="1230"/>
      <c r="CA51" s="1230"/>
      <c r="CB51" s="1230"/>
      <c r="CC51" s="1230"/>
      <c r="CD51" s="1230"/>
      <c r="CE51" s="1230"/>
      <c r="CF51" s="1230">
        <v>23.1</v>
      </c>
      <c r="CG51" s="1230"/>
      <c r="CH51" s="1230"/>
      <c r="CI51" s="1230"/>
      <c r="CJ51" s="1230"/>
      <c r="CK51" s="1230"/>
      <c r="CL51" s="1230"/>
      <c r="CM51" s="1230"/>
      <c r="CN51" s="1230">
        <v>12.2</v>
      </c>
      <c r="CO51" s="1230"/>
      <c r="CP51" s="1230"/>
      <c r="CQ51" s="1230"/>
      <c r="CR51" s="1230"/>
      <c r="CS51" s="1230"/>
      <c r="CT51" s="1230"/>
      <c r="CU51" s="1230"/>
      <c r="CV51" s="1230">
        <v>2.5</v>
      </c>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568</v>
      </c>
      <c r="BC53" s="1233"/>
      <c r="BD53" s="1233"/>
      <c r="BE53" s="1233"/>
      <c r="BF53" s="1233"/>
      <c r="BG53" s="1233"/>
      <c r="BH53" s="1233"/>
      <c r="BI53" s="1233"/>
      <c r="BJ53" s="1233"/>
      <c r="BK53" s="1233"/>
      <c r="BL53" s="1233"/>
      <c r="BM53" s="1233"/>
      <c r="BN53" s="1233"/>
      <c r="BO53" s="1233"/>
      <c r="BP53" s="1230">
        <v>60.9</v>
      </c>
      <c r="BQ53" s="1230"/>
      <c r="BR53" s="1230"/>
      <c r="BS53" s="1230"/>
      <c r="BT53" s="1230"/>
      <c r="BU53" s="1230"/>
      <c r="BV53" s="1230"/>
      <c r="BW53" s="1230"/>
      <c r="BX53" s="1230">
        <v>60.7</v>
      </c>
      <c r="BY53" s="1230"/>
      <c r="BZ53" s="1230"/>
      <c r="CA53" s="1230"/>
      <c r="CB53" s="1230"/>
      <c r="CC53" s="1230"/>
      <c r="CD53" s="1230"/>
      <c r="CE53" s="1230"/>
      <c r="CF53" s="1230">
        <v>61.6</v>
      </c>
      <c r="CG53" s="1230"/>
      <c r="CH53" s="1230"/>
      <c r="CI53" s="1230"/>
      <c r="CJ53" s="1230"/>
      <c r="CK53" s="1230"/>
      <c r="CL53" s="1230"/>
      <c r="CM53" s="1230"/>
      <c r="CN53" s="1230">
        <v>61.7</v>
      </c>
      <c r="CO53" s="1230"/>
      <c r="CP53" s="1230"/>
      <c r="CQ53" s="1230"/>
      <c r="CR53" s="1230"/>
      <c r="CS53" s="1230"/>
      <c r="CT53" s="1230"/>
      <c r="CU53" s="1230"/>
      <c r="CV53" s="1230">
        <v>62.3</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569</v>
      </c>
      <c r="AO55" s="1234"/>
      <c r="AP55" s="1234"/>
      <c r="AQ55" s="1234"/>
      <c r="AR55" s="1234"/>
      <c r="AS55" s="1234"/>
      <c r="AT55" s="1234"/>
      <c r="AU55" s="1234"/>
      <c r="AV55" s="1234"/>
      <c r="AW55" s="1234"/>
      <c r="AX55" s="1234"/>
      <c r="AY55" s="1234"/>
      <c r="AZ55" s="1234"/>
      <c r="BA55" s="1234"/>
      <c r="BB55" s="1233" t="s">
        <v>567</v>
      </c>
      <c r="BC55" s="1233"/>
      <c r="BD55" s="1233"/>
      <c r="BE55" s="1233"/>
      <c r="BF55" s="1233"/>
      <c r="BG55" s="1233"/>
      <c r="BH55" s="1233"/>
      <c r="BI55" s="1233"/>
      <c r="BJ55" s="1233"/>
      <c r="BK55" s="1233"/>
      <c r="BL55" s="1233"/>
      <c r="BM55" s="1233"/>
      <c r="BN55" s="1233"/>
      <c r="BO55" s="1233"/>
      <c r="BP55" s="1230">
        <v>21</v>
      </c>
      <c r="BQ55" s="1230"/>
      <c r="BR55" s="1230"/>
      <c r="BS55" s="1230"/>
      <c r="BT55" s="1230"/>
      <c r="BU55" s="1230"/>
      <c r="BV55" s="1230"/>
      <c r="BW55" s="1230"/>
      <c r="BX55" s="1230">
        <v>23.5</v>
      </c>
      <c r="BY55" s="1230"/>
      <c r="BZ55" s="1230"/>
      <c r="CA55" s="1230"/>
      <c r="CB55" s="1230"/>
      <c r="CC55" s="1230"/>
      <c r="CD55" s="1230"/>
      <c r="CE55" s="1230"/>
      <c r="CF55" s="1230">
        <v>8.5</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568</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v>
      </c>
      <c r="BY57" s="1230"/>
      <c r="BZ57" s="1230"/>
      <c r="CA57" s="1230"/>
      <c r="CB57" s="1230"/>
      <c r="CC57" s="1230"/>
      <c r="CD57" s="1230"/>
      <c r="CE57" s="1230"/>
      <c r="CF57" s="1230">
        <v>62</v>
      </c>
      <c r="CG57" s="1230"/>
      <c r="CH57" s="1230"/>
      <c r="CI57" s="1230"/>
      <c r="CJ57" s="1230"/>
      <c r="CK57" s="1230"/>
      <c r="CL57" s="1230"/>
      <c r="CM57" s="1230"/>
      <c r="CN57" s="1230">
        <v>63.5</v>
      </c>
      <c r="CO57" s="1230"/>
      <c r="CP57" s="1230"/>
      <c r="CQ57" s="1230"/>
      <c r="CR57" s="1230"/>
      <c r="CS57" s="1230"/>
      <c r="CT57" s="1230"/>
      <c r="CU57" s="1230"/>
      <c r="CV57" s="1230">
        <v>63.1</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570</v>
      </c>
    </row>
    <row r="64" spans="1:109" ht="13" x14ac:dyDescent="0.2">
      <c r="B64" s="259"/>
      <c r="G64" s="357"/>
      <c r="I64" s="369"/>
      <c r="J64" s="369"/>
      <c r="K64" s="369"/>
      <c r="L64" s="369"/>
      <c r="M64" s="369"/>
      <c r="N64" s="370"/>
      <c r="AM64" s="357"/>
      <c r="AN64" s="357" t="s">
        <v>563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572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565</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566</v>
      </c>
      <c r="AO73" s="1233"/>
      <c r="AP73" s="1233"/>
      <c r="AQ73" s="1233"/>
      <c r="AR73" s="1233"/>
      <c r="AS73" s="1233"/>
      <c r="AT73" s="1233"/>
      <c r="AU73" s="1233"/>
      <c r="AV73" s="1233"/>
      <c r="AW73" s="1233"/>
      <c r="AX73" s="1233"/>
      <c r="AY73" s="1233"/>
      <c r="AZ73" s="1233"/>
      <c r="BA73" s="1233"/>
      <c r="BB73" s="1233" t="s">
        <v>567</v>
      </c>
      <c r="BC73" s="1233"/>
      <c r="BD73" s="1233"/>
      <c r="BE73" s="1233"/>
      <c r="BF73" s="1233"/>
      <c r="BG73" s="1233"/>
      <c r="BH73" s="1233"/>
      <c r="BI73" s="1233"/>
      <c r="BJ73" s="1233"/>
      <c r="BK73" s="1233"/>
      <c r="BL73" s="1233"/>
      <c r="BM73" s="1233"/>
      <c r="BN73" s="1233"/>
      <c r="BO73" s="1233"/>
      <c r="BP73" s="1230">
        <v>76.5</v>
      </c>
      <c r="BQ73" s="1230"/>
      <c r="BR73" s="1230"/>
      <c r="BS73" s="1230"/>
      <c r="BT73" s="1230"/>
      <c r="BU73" s="1230"/>
      <c r="BV73" s="1230"/>
      <c r="BW73" s="1230"/>
      <c r="BX73" s="1230">
        <v>63.2</v>
      </c>
      <c r="BY73" s="1230"/>
      <c r="BZ73" s="1230"/>
      <c r="CA73" s="1230"/>
      <c r="CB73" s="1230"/>
      <c r="CC73" s="1230"/>
      <c r="CD73" s="1230"/>
      <c r="CE73" s="1230"/>
      <c r="CF73" s="1230">
        <v>23.1</v>
      </c>
      <c r="CG73" s="1230"/>
      <c r="CH73" s="1230"/>
      <c r="CI73" s="1230"/>
      <c r="CJ73" s="1230"/>
      <c r="CK73" s="1230"/>
      <c r="CL73" s="1230"/>
      <c r="CM73" s="1230"/>
      <c r="CN73" s="1230">
        <v>12.2</v>
      </c>
      <c r="CO73" s="1230"/>
      <c r="CP73" s="1230"/>
      <c r="CQ73" s="1230"/>
      <c r="CR73" s="1230"/>
      <c r="CS73" s="1230"/>
      <c r="CT73" s="1230"/>
      <c r="CU73" s="1230"/>
      <c r="CV73" s="1230">
        <v>2.5</v>
      </c>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571</v>
      </c>
      <c r="BC75" s="1233"/>
      <c r="BD75" s="1233"/>
      <c r="BE75" s="1233"/>
      <c r="BF75" s="1233"/>
      <c r="BG75" s="1233"/>
      <c r="BH75" s="1233"/>
      <c r="BI75" s="1233"/>
      <c r="BJ75" s="1233"/>
      <c r="BK75" s="1233"/>
      <c r="BL75" s="1233"/>
      <c r="BM75" s="1233"/>
      <c r="BN75" s="1233"/>
      <c r="BO75" s="1233"/>
      <c r="BP75" s="1230">
        <v>9.1999999999999993</v>
      </c>
      <c r="BQ75" s="1230"/>
      <c r="BR75" s="1230"/>
      <c r="BS75" s="1230"/>
      <c r="BT75" s="1230"/>
      <c r="BU75" s="1230"/>
      <c r="BV75" s="1230"/>
      <c r="BW75" s="1230"/>
      <c r="BX75" s="1230">
        <v>8.9</v>
      </c>
      <c r="BY75" s="1230"/>
      <c r="BZ75" s="1230"/>
      <c r="CA75" s="1230"/>
      <c r="CB75" s="1230"/>
      <c r="CC75" s="1230"/>
      <c r="CD75" s="1230"/>
      <c r="CE75" s="1230"/>
      <c r="CF75" s="1230">
        <v>8.6</v>
      </c>
      <c r="CG75" s="1230"/>
      <c r="CH75" s="1230"/>
      <c r="CI75" s="1230"/>
      <c r="CJ75" s="1230"/>
      <c r="CK75" s="1230"/>
      <c r="CL75" s="1230"/>
      <c r="CM75" s="1230"/>
      <c r="CN75" s="1230">
        <v>8.3000000000000007</v>
      </c>
      <c r="CO75" s="1230"/>
      <c r="CP75" s="1230"/>
      <c r="CQ75" s="1230"/>
      <c r="CR75" s="1230"/>
      <c r="CS75" s="1230"/>
      <c r="CT75" s="1230"/>
      <c r="CU75" s="1230"/>
      <c r="CV75" s="1230">
        <v>8.9</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569</v>
      </c>
      <c r="AO77" s="1234"/>
      <c r="AP77" s="1234"/>
      <c r="AQ77" s="1234"/>
      <c r="AR77" s="1234"/>
      <c r="AS77" s="1234"/>
      <c r="AT77" s="1234"/>
      <c r="AU77" s="1234"/>
      <c r="AV77" s="1234"/>
      <c r="AW77" s="1234"/>
      <c r="AX77" s="1234"/>
      <c r="AY77" s="1234"/>
      <c r="AZ77" s="1234"/>
      <c r="BA77" s="1234"/>
      <c r="BB77" s="1233" t="s">
        <v>567</v>
      </c>
      <c r="BC77" s="1233"/>
      <c r="BD77" s="1233"/>
      <c r="BE77" s="1233"/>
      <c r="BF77" s="1233"/>
      <c r="BG77" s="1233"/>
      <c r="BH77" s="1233"/>
      <c r="BI77" s="1233"/>
      <c r="BJ77" s="1233"/>
      <c r="BK77" s="1233"/>
      <c r="BL77" s="1233"/>
      <c r="BM77" s="1233"/>
      <c r="BN77" s="1233"/>
      <c r="BO77" s="1233"/>
      <c r="BP77" s="1230">
        <v>21</v>
      </c>
      <c r="BQ77" s="1230"/>
      <c r="BR77" s="1230"/>
      <c r="BS77" s="1230"/>
      <c r="BT77" s="1230"/>
      <c r="BU77" s="1230"/>
      <c r="BV77" s="1230"/>
      <c r="BW77" s="1230"/>
      <c r="BX77" s="1230">
        <v>23.5</v>
      </c>
      <c r="BY77" s="1230"/>
      <c r="BZ77" s="1230"/>
      <c r="CA77" s="1230"/>
      <c r="CB77" s="1230"/>
      <c r="CC77" s="1230"/>
      <c r="CD77" s="1230"/>
      <c r="CE77" s="1230"/>
      <c r="CF77" s="1230">
        <v>8.5</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571</v>
      </c>
      <c r="BC79" s="1233"/>
      <c r="BD79" s="1233"/>
      <c r="BE79" s="1233"/>
      <c r="BF79" s="1233"/>
      <c r="BG79" s="1233"/>
      <c r="BH79" s="1233"/>
      <c r="BI79" s="1233"/>
      <c r="BJ79" s="1233"/>
      <c r="BK79" s="1233"/>
      <c r="BL79" s="1233"/>
      <c r="BM79" s="1233"/>
      <c r="BN79" s="1233"/>
      <c r="BO79" s="1233"/>
      <c r="BP79" s="1230">
        <v>9.1999999999999993</v>
      </c>
      <c r="BQ79" s="1230"/>
      <c r="BR79" s="1230"/>
      <c r="BS79" s="1230"/>
      <c r="BT79" s="1230"/>
      <c r="BU79" s="1230"/>
      <c r="BV79" s="1230"/>
      <c r="BW79" s="1230"/>
      <c r="BX79" s="1230">
        <v>8.6</v>
      </c>
      <c r="BY79" s="1230"/>
      <c r="BZ79" s="1230"/>
      <c r="CA79" s="1230"/>
      <c r="CB79" s="1230"/>
      <c r="CC79" s="1230"/>
      <c r="CD79" s="1230"/>
      <c r="CE79" s="1230"/>
      <c r="CF79" s="1230">
        <v>8.1999999999999993</v>
      </c>
      <c r="CG79" s="1230"/>
      <c r="CH79" s="1230"/>
      <c r="CI79" s="1230"/>
      <c r="CJ79" s="1230"/>
      <c r="CK79" s="1230"/>
      <c r="CL79" s="1230"/>
      <c r="CM79" s="1230"/>
      <c r="CN79" s="1230">
        <v>8.4</v>
      </c>
      <c r="CO79" s="1230"/>
      <c r="CP79" s="1230"/>
      <c r="CQ79" s="1230"/>
      <c r="CR79" s="1230"/>
      <c r="CS79" s="1230"/>
      <c r="CT79" s="1230"/>
      <c r="CU79" s="1230"/>
      <c r="CV79" s="1230">
        <v>8.5</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C37D3-C6C3-4F69-A5D8-8CB0C43E82D3}">
  <dimension ref="A1:DR125"/>
  <sheetViews>
    <sheetView topLeftCell="A81" zoomScale="85" zoomScaleNormal="85" workbookViewId="0">
      <selection activeCell="BK109" sqref="BK109"/>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F8D7-A9A4-42F4-A4A2-1C8B6B826EAE}">
  <dimension ref="A1:DR125"/>
  <sheetViews>
    <sheetView topLeftCell="A7" zoomScale="85" zoomScaleNormal="85" workbookViewId="0">
      <selection activeCell="BJ61" sqref="BJ6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58383</v>
      </c>
      <c r="E3" s="154"/>
      <c r="F3" s="155">
        <v>93492</v>
      </c>
      <c r="G3" s="156"/>
      <c r="H3" s="157"/>
    </row>
    <row r="4" spans="1:8" x14ac:dyDescent="0.2">
      <c r="A4" s="158"/>
      <c r="B4" s="159"/>
      <c r="C4" s="160"/>
      <c r="D4" s="161">
        <v>21387</v>
      </c>
      <c r="E4" s="162"/>
      <c r="F4" s="163">
        <v>53316</v>
      </c>
      <c r="G4" s="164"/>
      <c r="H4" s="165"/>
    </row>
    <row r="5" spans="1:8" x14ac:dyDescent="0.2">
      <c r="A5" s="146" t="s">
        <v>519</v>
      </c>
      <c r="B5" s="151"/>
      <c r="C5" s="152"/>
      <c r="D5" s="153">
        <v>107383</v>
      </c>
      <c r="E5" s="154"/>
      <c r="F5" s="155">
        <v>94796</v>
      </c>
      <c r="G5" s="156"/>
      <c r="H5" s="157"/>
    </row>
    <row r="6" spans="1:8" x14ac:dyDescent="0.2">
      <c r="A6" s="158"/>
      <c r="B6" s="159"/>
      <c r="C6" s="160"/>
      <c r="D6" s="161">
        <v>34845</v>
      </c>
      <c r="E6" s="162"/>
      <c r="F6" s="163">
        <v>55781</v>
      </c>
      <c r="G6" s="164"/>
      <c r="H6" s="165"/>
    </row>
    <row r="7" spans="1:8" x14ac:dyDescent="0.2">
      <c r="A7" s="146" t="s">
        <v>520</v>
      </c>
      <c r="B7" s="151"/>
      <c r="C7" s="152"/>
      <c r="D7" s="153">
        <v>143993</v>
      </c>
      <c r="E7" s="154"/>
      <c r="F7" s="155">
        <v>85942</v>
      </c>
      <c r="G7" s="156"/>
      <c r="H7" s="157"/>
    </row>
    <row r="8" spans="1:8" x14ac:dyDescent="0.2">
      <c r="A8" s="158"/>
      <c r="B8" s="159"/>
      <c r="C8" s="160"/>
      <c r="D8" s="161">
        <v>39679</v>
      </c>
      <c r="E8" s="162"/>
      <c r="F8" s="163">
        <v>48630</v>
      </c>
      <c r="G8" s="164"/>
      <c r="H8" s="165"/>
    </row>
    <row r="9" spans="1:8" x14ac:dyDescent="0.2">
      <c r="A9" s="146" t="s">
        <v>521</v>
      </c>
      <c r="B9" s="151"/>
      <c r="C9" s="152"/>
      <c r="D9" s="153">
        <v>146010</v>
      </c>
      <c r="E9" s="154"/>
      <c r="F9" s="155">
        <v>95007</v>
      </c>
      <c r="G9" s="156"/>
      <c r="H9" s="157"/>
    </row>
    <row r="10" spans="1:8" x14ac:dyDescent="0.2">
      <c r="A10" s="158"/>
      <c r="B10" s="159"/>
      <c r="C10" s="160"/>
      <c r="D10" s="161">
        <v>44651</v>
      </c>
      <c r="E10" s="162"/>
      <c r="F10" s="163">
        <v>48509</v>
      </c>
      <c r="G10" s="164"/>
      <c r="H10" s="165"/>
    </row>
    <row r="11" spans="1:8" x14ac:dyDescent="0.2">
      <c r="A11" s="146" t="s">
        <v>522</v>
      </c>
      <c r="B11" s="151"/>
      <c r="C11" s="152"/>
      <c r="D11" s="153">
        <v>119340</v>
      </c>
      <c r="E11" s="154"/>
      <c r="F11" s="155">
        <v>98176</v>
      </c>
      <c r="G11" s="156"/>
      <c r="H11" s="157"/>
    </row>
    <row r="12" spans="1:8" x14ac:dyDescent="0.2">
      <c r="A12" s="158"/>
      <c r="B12" s="159"/>
      <c r="C12" s="166"/>
      <c r="D12" s="161">
        <v>41782</v>
      </c>
      <c r="E12" s="162"/>
      <c r="F12" s="163">
        <v>58489</v>
      </c>
      <c r="G12" s="164"/>
      <c r="H12" s="165"/>
    </row>
    <row r="13" spans="1:8" x14ac:dyDescent="0.2">
      <c r="A13" s="146"/>
      <c r="B13" s="151"/>
      <c r="C13" s="152"/>
      <c r="D13" s="153">
        <v>115022</v>
      </c>
      <c r="E13" s="154"/>
      <c r="F13" s="155">
        <v>93483</v>
      </c>
      <c r="G13" s="167"/>
      <c r="H13" s="157"/>
    </row>
    <row r="14" spans="1:8" x14ac:dyDescent="0.2">
      <c r="A14" s="158"/>
      <c r="B14" s="159"/>
      <c r="C14" s="160"/>
      <c r="D14" s="161">
        <v>36469</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3.49</v>
      </c>
      <c r="C19" s="168">
        <f>ROUND(VALUE(SUBSTITUTE(実質収支比率等に係る経年分析!G$48,"▲","-")),2)</f>
        <v>5.58</v>
      </c>
      <c r="D19" s="168">
        <f>ROUND(VALUE(SUBSTITUTE(実質収支比率等に係る経年分析!H$48,"▲","-")),2)</f>
        <v>5.49</v>
      </c>
      <c r="E19" s="168">
        <f>ROUND(VALUE(SUBSTITUTE(実質収支比率等に係る経年分析!I$48,"▲","-")),2)</f>
        <v>6.9</v>
      </c>
      <c r="F19" s="168">
        <f>ROUND(VALUE(SUBSTITUTE(実質収支比率等に係る経年分析!J$48,"▲","-")),2)</f>
        <v>3.16</v>
      </c>
    </row>
    <row r="20" spans="1:11" x14ac:dyDescent="0.2">
      <c r="A20" s="168" t="s">
        <v>53</v>
      </c>
      <c r="B20" s="168">
        <f>ROUND(VALUE(SUBSTITUTE(実質収支比率等に係る経年分析!F$47,"▲","-")),2)</f>
        <v>44.13</v>
      </c>
      <c r="C20" s="168">
        <f>ROUND(VALUE(SUBSTITUTE(実質収支比率等に係る経年分析!G$47,"▲","-")),2)</f>
        <v>41.08</v>
      </c>
      <c r="D20" s="168">
        <f>ROUND(VALUE(SUBSTITUTE(実質収支比率等に係る経年分析!H$47,"▲","-")),2)</f>
        <v>44.1</v>
      </c>
      <c r="E20" s="168">
        <f>ROUND(VALUE(SUBSTITUTE(実質収支比率等に係る経年分析!I$47,"▲","-")),2)</f>
        <v>42</v>
      </c>
      <c r="F20" s="168">
        <f>ROUND(VALUE(SUBSTITUTE(実質収支比率等に係る経年分析!J$47,"▲","-")),2)</f>
        <v>40.79</v>
      </c>
    </row>
    <row r="21" spans="1:11" x14ac:dyDescent="0.2">
      <c r="A21" s="168" t="s">
        <v>54</v>
      </c>
      <c r="B21" s="168">
        <f>IF(ISNUMBER(VALUE(SUBSTITUTE(実質収支比率等に係る経年分析!F$49,"▲","-"))),ROUND(VALUE(SUBSTITUTE(実質収支比率等に係る経年分析!F$49,"▲","-")),2),NA())</f>
        <v>-0.28000000000000003</v>
      </c>
      <c r="C21" s="168">
        <f>IF(ISNUMBER(VALUE(SUBSTITUTE(実質収支比率等に係る経年分析!G$49,"▲","-"))),ROUND(VALUE(SUBSTITUTE(実質収支比率等に係る経年分析!G$49,"▲","-")),2),NA())</f>
        <v>1.05</v>
      </c>
      <c r="D21" s="168">
        <f>IF(ISNUMBER(VALUE(SUBSTITUTE(実質収支比率等に係る経年分析!H$49,"▲","-"))),ROUND(VALUE(SUBSTITUTE(実質収支比率等に係る経年分析!H$49,"▲","-")),2),NA())</f>
        <v>6.1</v>
      </c>
      <c r="E21" s="168">
        <f>IF(ISNUMBER(VALUE(SUBSTITUTE(実質収支比率等に係る経年分析!I$49,"▲","-"))),ROUND(VALUE(SUBSTITUTE(実質収支比率等に係る経年分析!I$49,"▲","-")),2),NA())</f>
        <v>-1.44</v>
      </c>
      <c r="F21" s="168">
        <f>IF(ISNUMBER(VALUE(SUBSTITUTE(実質収支比率等に係る経年分析!J$49,"▲","-"))),ROUND(VALUE(SUBSTITUTE(実質収支比率等に係る経年分析!J$49,"▲","-")),2),NA())</f>
        <v>-3.9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錦町後期高齢者医療特別会計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0.02</v>
      </c>
    </row>
    <row r="32" spans="1:11" x14ac:dyDescent="0.2">
      <c r="A32" s="169" t="str">
        <f>IF(連結実質赤字比率に係る赤字・黒字の構成分析!C$38="",NA(),連結実質赤字比率に係る赤字・黒字の構成分析!C$38)</f>
        <v>錦町下水道特別会計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0.09</v>
      </c>
    </row>
    <row r="33" spans="1:16" x14ac:dyDescent="0.2">
      <c r="A33" s="169" t="str">
        <f>IF(連結実質赤字比率に係る赤字・黒字の構成分析!C$37="",NA(),連結実質赤字比率に係る赤字・黒字の構成分析!C$37)</f>
        <v>錦町水道事業会計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x14ac:dyDescent="0.2">
      <c r="A34" s="169" t="str">
        <f>IF(連結実質赤字比率に係る赤字・黒字の構成分析!C$36="",NA(),連結実質赤字比率に係る赤字・黒字の構成分析!C$36)</f>
        <v>錦町国民健康保険特別会計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2.5099999999999998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2.1800000000000002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1.37</v>
      </c>
    </row>
    <row r="35" spans="1:16" x14ac:dyDescent="0.2">
      <c r="A35" s="169" t="str">
        <f>IF(連結実質赤字比率に係る赤字・黒字の構成分析!C$35="",NA(),連結実質赤字比率に係る赤字・黒字の構成分析!C$35)</f>
        <v>錦町介護保険特別会計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2.14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2.13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5.49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409</v>
      </c>
      <c r="E42" s="170"/>
      <c r="F42" s="170"/>
      <c r="G42" s="170">
        <f>'実質公債費比率（分子）の構造'!L$52</f>
        <v>408</v>
      </c>
      <c r="H42" s="170"/>
      <c r="I42" s="170"/>
      <c r="J42" s="170">
        <f>'実質公債費比率（分子）の構造'!M$52</f>
        <v>388</v>
      </c>
      <c r="K42" s="170"/>
      <c r="L42" s="170"/>
      <c r="M42" s="170">
        <f>'実質公債費比率（分子）の構造'!N$52</f>
        <v>393</v>
      </c>
      <c r="N42" s="170"/>
      <c r="O42" s="170"/>
      <c r="P42" s="170">
        <f>'実質公債費比率（分子）の構造'!O$52</f>
        <v>391</v>
      </c>
    </row>
    <row r="43" spans="1:16" x14ac:dyDescent="0.2">
      <c r="A43" s="170" t="s">
        <v>16</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
      <c r="A44" s="170" t="s">
        <v>62</v>
      </c>
      <c r="B44" s="170">
        <f>'実質公債費比率（分子）の構造'!K$50</f>
        <v>13</v>
      </c>
      <c r="C44" s="170"/>
      <c r="D44" s="170"/>
      <c r="E44" s="170">
        <f>'実質公債費比率（分子）の構造'!L$50</f>
        <v>10</v>
      </c>
      <c r="F44" s="170"/>
      <c r="G44" s="170"/>
      <c r="H44" s="170">
        <f>'実質公債費比率（分子）の構造'!M$50</f>
        <v>9</v>
      </c>
      <c r="I44" s="170"/>
      <c r="J44" s="170"/>
      <c r="K44" s="170">
        <f>'実質公債費比率（分子）の構造'!N$50</f>
        <v>10</v>
      </c>
      <c r="L44" s="170"/>
      <c r="M44" s="170"/>
      <c r="N44" s="170">
        <f>'実質公債費比率（分子）の構造'!O$50</f>
        <v>9</v>
      </c>
      <c r="O44" s="170"/>
      <c r="P44" s="170"/>
    </row>
    <row r="45" spans="1:16" x14ac:dyDescent="0.2">
      <c r="A45" s="170" t="s">
        <v>63</v>
      </c>
      <c r="B45" s="170">
        <f>'実質公債費比率（分子）の構造'!K$49</f>
        <v>38</v>
      </c>
      <c r="C45" s="170"/>
      <c r="D45" s="170"/>
      <c r="E45" s="170">
        <f>'実質公債費比率（分子）の構造'!L$49</f>
        <v>35</v>
      </c>
      <c r="F45" s="170"/>
      <c r="G45" s="170"/>
      <c r="H45" s="170">
        <f>'実質公債費比率（分子）の構造'!M$49</f>
        <v>43</v>
      </c>
      <c r="I45" s="170"/>
      <c r="J45" s="170"/>
      <c r="K45" s="170">
        <f>'実質公債費比率（分子）の構造'!N$49</f>
        <v>9</v>
      </c>
      <c r="L45" s="170"/>
      <c r="M45" s="170"/>
      <c r="N45" s="170">
        <f>'実質公債費比率（分子）の構造'!O$49</f>
        <v>16</v>
      </c>
      <c r="O45" s="170"/>
      <c r="P45" s="170"/>
    </row>
    <row r="46" spans="1:16" x14ac:dyDescent="0.2">
      <c r="A46" s="170" t="s">
        <v>64</v>
      </c>
      <c r="B46" s="170">
        <f>'実質公債費比率（分子）の構造'!K$48</f>
        <v>200</v>
      </c>
      <c r="C46" s="170"/>
      <c r="D46" s="170"/>
      <c r="E46" s="170">
        <f>'実質公債費比率（分子）の構造'!L$48</f>
        <v>189</v>
      </c>
      <c r="F46" s="170"/>
      <c r="G46" s="170"/>
      <c r="H46" s="170">
        <f>'実質公債費比率（分子）の構造'!M$48</f>
        <v>188</v>
      </c>
      <c r="I46" s="170"/>
      <c r="J46" s="170"/>
      <c r="K46" s="170">
        <f>'実質公債費比率（分子）の構造'!N$48</f>
        <v>188</v>
      </c>
      <c r="L46" s="170"/>
      <c r="M46" s="170"/>
      <c r="N46" s="170">
        <f>'実質公債費比率（分子）の構造'!O$48</f>
        <v>185</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429</v>
      </c>
      <c r="C49" s="170"/>
      <c r="D49" s="170"/>
      <c r="E49" s="170">
        <f>'実質公債費比率（分子）の構造'!L$45</f>
        <v>417</v>
      </c>
      <c r="F49" s="170"/>
      <c r="G49" s="170"/>
      <c r="H49" s="170">
        <f>'実質公債費比率（分子）の構造'!M$45</f>
        <v>426</v>
      </c>
      <c r="I49" s="170"/>
      <c r="J49" s="170"/>
      <c r="K49" s="170">
        <f>'実質公債費比率（分子）の構造'!N$45</f>
        <v>458</v>
      </c>
      <c r="L49" s="170"/>
      <c r="M49" s="170"/>
      <c r="N49" s="170">
        <f>'実質公債費比率（分子）の構造'!O$45</f>
        <v>503</v>
      </c>
      <c r="O49" s="170"/>
      <c r="P49" s="170"/>
    </row>
    <row r="50" spans="1:16" x14ac:dyDescent="0.2">
      <c r="A50" s="170" t="s">
        <v>67</v>
      </c>
      <c r="B50" s="170" t="e">
        <f>NA()</f>
        <v>#N/A</v>
      </c>
      <c r="C50" s="170">
        <f>IF(ISNUMBER('実質公債費比率（分子）の構造'!K$53),'実質公債費比率（分子）の構造'!K$53,NA())</f>
        <v>271</v>
      </c>
      <c r="D50" s="170" t="e">
        <f>NA()</f>
        <v>#N/A</v>
      </c>
      <c r="E50" s="170" t="e">
        <f>NA()</f>
        <v>#N/A</v>
      </c>
      <c r="F50" s="170">
        <f>IF(ISNUMBER('実質公債費比率（分子）の構造'!L$53),'実質公債費比率（分子）の構造'!L$53,NA())</f>
        <v>243</v>
      </c>
      <c r="G50" s="170" t="e">
        <f>NA()</f>
        <v>#N/A</v>
      </c>
      <c r="H50" s="170" t="e">
        <f>NA()</f>
        <v>#N/A</v>
      </c>
      <c r="I50" s="170">
        <f>IF(ISNUMBER('実質公債費比率（分子）の構造'!M$53),'実質公債費比率（分子）の構造'!M$53,NA())</f>
        <v>278</v>
      </c>
      <c r="J50" s="170" t="e">
        <f>NA()</f>
        <v>#N/A</v>
      </c>
      <c r="K50" s="170" t="e">
        <f>NA()</f>
        <v>#N/A</v>
      </c>
      <c r="L50" s="170">
        <f>IF(ISNUMBER('実質公債費比率（分子）の構造'!N$53),'実質公債費比率（分子）の構造'!N$53,NA())</f>
        <v>272</v>
      </c>
      <c r="M50" s="170" t="e">
        <f>NA()</f>
        <v>#N/A</v>
      </c>
      <c r="N50" s="170" t="e">
        <f>NA()</f>
        <v>#N/A</v>
      </c>
      <c r="O50" s="170">
        <f>IF(ISNUMBER('実質公債費比率（分子）の構造'!O$53),'実質公債費比率（分子）の構造'!O$53,NA())</f>
        <v>322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4179</v>
      </c>
      <c r="E56" s="169"/>
      <c r="F56" s="169"/>
      <c r="G56" s="169">
        <f>'将来負担比率（分子）の構造'!J$52</f>
        <v>4325</v>
      </c>
      <c r="H56" s="169"/>
      <c r="I56" s="169"/>
      <c r="J56" s="169">
        <f>'将来負担比率（分子）の構造'!K$52</f>
        <v>4416</v>
      </c>
      <c r="K56" s="169"/>
      <c r="L56" s="169"/>
      <c r="M56" s="169">
        <f>'将来負担比率（分子）の構造'!L$52</f>
        <v>4361</v>
      </c>
      <c r="N56" s="169"/>
      <c r="O56" s="169"/>
      <c r="P56" s="169">
        <f>'将来負担比率（分子）の構造'!M$52</f>
        <v>4274</v>
      </c>
    </row>
    <row r="57" spans="1:16" x14ac:dyDescent="0.2">
      <c r="A57" s="169" t="s">
        <v>42</v>
      </c>
      <c r="B57" s="169"/>
      <c r="C57" s="169"/>
      <c r="D57" s="169">
        <f>'将来負担比率（分子）の構造'!I$51</f>
        <v>135</v>
      </c>
      <c r="E57" s="169"/>
      <c r="F57" s="169"/>
      <c r="G57" s="169">
        <f>'将来負担比率（分子）の構造'!J$51</f>
        <v>157</v>
      </c>
      <c r="H57" s="169"/>
      <c r="I57" s="169"/>
      <c r="J57" s="169">
        <f>'将来負担比率（分子）の構造'!K$51</f>
        <v>192</v>
      </c>
      <c r="K57" s="169"/>
      <c r="L57" s="169"/>
      <c r="M57" s="169">
        <f>'将来負担比率（分子）の構造'!L$51</f>
        <v>197</v>
      </c>
      <c r="N57" s="169"/>
      <c r="O57" s="169"/>
      <c r="P57" s="169">
        <f>'将来負担比率（分子）の構造'!M$51</f>
        <v>181</v>
      </c>
    </row>
    <row r="58" spans="1:16" x14ac:dyDescent="0.2">
      <c r="A58" s="169" t="s">
        <v>41</v>
      </c>
      <c r="B58" s="169"/>
      <c r="C58" s="169"/>
      <c r="D58" s="169">
        <f>'将来負担比率（分子）の構造'!I$50</f>
        <v>2394</v>
      </c>
      <c r="E58" s="169"/>
      <c r="F58" s="169"/>
      <c r="G58" s="169">
        <f>'将来負担比率（分子）の構造'!J$50</f>
        <v>2774</v>
      </c>
      <c r="H58" s="169"/>
      <c r="I58" s="169"/>
      <c r="J58" s="169">
        <f>'将来負担比率（分子）の構造'!K$50</f>
        <v>3812</v>
      </c>
      <c r="K58" s="169"/>
      <c r="L58" s="169"/>
      <c r="M58" s="169">
        <f>'将来負担比率（分子）の構造'!L$50</f>
        <v>4099</v>
      </c>
      <c r="N58" s="169"/>
      <c r="O58" s="169"/>
      <c r="P58" s="169">
        <f>'将来負担比率（分子）の構造'!M$50</f>
        <v>4316</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957</v>
      </c>
      <c r="C62" s="169"/>
      <c r="D62" s="169"/>
      <c r="E62" s="169">
        <f>'将来負担比率（分子）の構造'!J$45</f>
        <v>944</v>
      </c>
      <c r="F62" s="169"/>
      <c r="G62" s="169"/>
      <c r="H62" s="169">
        <f>'将来負担比率（分子）の構造'!K$45</f>
        <v>849</v>
      </c>
      <c r="I62" s="169"/>
      <c r="J62" s="169"/>
      <c r="K62" s="169">
        <f>'将来負担比率（分子）の構造'!L$45</f>
        <v>819</v>
      </c>
      <c r="L62" s="169"/>
      <c r="M62" s="169"/>
      <c r="N62" s="169">
        <f>'将来負担比率（分子）の構造'!M$45</f>
        <v>857</v>
      </c>
      <c r="O62" s="169"/>
      <c r="P62" s="169"/>
    </row>
    <row r="63" spans="1:16" x14ac:dyDescent="0.2">
      <c r="A63" s="169" t="s">
        <v>34</v>
      </c>
      <c r="B63" s="169">
        <f>'将来負担比率（分子）の構造'!I$44</f>
        <v>106</v>
      </c>
      <c r="C63" s="169"/>
      <c r="D63" s="169"/>
      <c r="E63" s="169">
        <f>'将来負担比率（分子）の構造'!J$44</f>
        <v>77</v>
      </c>
      <c r="F63" s="169"/>
      <c r="G63" s="169"/>
      <c r="H63" s="169">
        <f>'将来負担比率（分子）の構造'!K$44</f>
        <v>59</v>
      </c>
      <c r="I63" s="169"/>
      <c r="J63" s="169"/>
      <c r="K63" s="169">
        <f>'将来負担比率（分子）の構造'!L$44</f>
        <v>97</v>
      </c>
      <c r="L63" s="169"/>
      <c r="M63" s="169"/>
      <c r="N63" s="169">
        <f>'将来負担比率（分子）の構造'!M$44</f>
        <v>136</v>
      </c>
      <c r="O63" s="169"/>
      <c r="P63" s="169"/>
    </row>
    <row r="64" spans="1:16" x14ac:dyDescent="0.2">
      <c r="A64" s="169" t="s">
        <v>33</v>
      </c>
      <c r="B64" s="169">
        <f>'将来負担比率（分子）の構造'!I$43</f>
        <v>2893</v>
      </c>
      <c r="C64" s="169"/>
      <c r="D64" s="169"/>
      <c r="E64" s="169">
        <f>'将来負担比率（分子）の構造'!J$43</f>
        <v>2804</v>
      </c>
      <c r="F64" s="169"/>
      <c r="G64" s="169"/>
      <c r="H64" s="169">
        <f>'将来負担比率（分子）の構造'!K$43</f>
        <v>2674</v>
      </c>
      <c r="I64" s="169"/>
      <c r="J64" s="169"/>
      <c r="K64" s="169">
        <f>'将来負担比率（分子）の構造'!L$43</f>
        <v>2502</v>
      </c>
      <c r="L64" s="169"/>
      <c r="M64" s="169"/>
      <c r="N64" s="169">
        <f>'将来負担比率（分子）の構造'!M$43</f>
        <v>2339</v>
      </c>
      <c r="O64" s="169"/>
      <c r="P64" s="169"/>
    </row>
    <row r="65" spans="1:16" x14ac:dyDescent="0.2">
      <c r="A65" s="169" t="s">
        <v>32</v>
      </c>
      <c r="B65" s="169">
        <f>'将来負担比率（分子）の構造'!I$42</f>
        <v>26</v>
      </c>
      <c r="C65" s="169"/>
      <c r="D65" s="169"/>
      <c r="E65" s="169">
        <f>'将来負担比率（分子）の構造'!J$42</f>
        <v>84</v>
      </c>
      <c r="F65" s="169"/>
      <c r="G65" s="169"/>
      <c r="H65" s="169">
        <f>'将来負担比率（分子）の構造'!K$42</f>
        <v>76</v>
      </c>
      <c r="I65" s="169"/>
      <c r="J65" s="169"/>
      <c r="K65" s="169">
        <f>'将来負担比率（分子）の構造'!L$42</f>
        <v>65</v>
      </c>
      <c r="L65" s="169"/>
      <c r="M65" s="169"/>
      <c r="N65" s="169">
        <f>'将来負担比率（分子）の構造'!M$42</f>
        <v>57</v>
      </c>
      <c r="O65" s="169"/>
      <c r="P65" s="169"/>
    </row>
    <row r="66" spans="1:16" x14ac:dyDescent="0.2">
      <c r="A66" s="169" t="s">
        <v>31</v>
      </c>
      <c r="B66" s="169">
        <f>'将来負担比率（分子）の構造'!I$41</f>
        <v>4915</v>
      </c>
      <c r="C66" s="169"/>
      <c r="D66" s="169"/>
      <c r="E66" s="169">
        <f>'将来負担比率（分子）の構造'!J$41</f>
        <v>5248</v>
      </c>
      <c r="F66" s="169"/>
      <c r="G66" s="169"/>
      <c r="H66" s="169">
        <f>'将来負担比率（分子）の構造'!K$41</f>
        <v>5518</v>
      </c>
      <c r="I66" s="169"/>
      <c r="J66" s="169"/>
      <c r="K66" s="169">
        <f>'将来負担比率（分子）の構造'!L$41</f>
        <v>5565</v>
      </c>
      <c r="L66" s="169"/>
      <c r="M66" s="169"/>
      <c r="N66" s="169">
        <f>'将来負担比率（分子）の構造'!M$41</f>
        <v>5468</v>
      </c>
      <c r="O66" s="169"/>
      <c r="P66" s="169"/>
    </row>
    <row r="67" spans="1:16" x14ac:dyDescent="0.2">
      <c r="A67" s="169" t="s">
        <v>71</v>
      </c>
      <c r="B67" s="169" t="e">
        <f>NA()</f>
        <v>#N/A</v>
      </c>
      <c r="C67" s="169">
        <f>IF(ISNUMBER('将来負担比率（分子）の構造'!I$53), IF('将来負担比率（分子）の構造'!I$53 &lt; 0, 0, '将来負担比率（分子）の構造'!I$53), NA())</f>
        <v>2189</v>
      </c>
      <c r="D67" s="169" t="e">
        <f>NA()</f>
        <v>#N/A</v>
      </c>
      <c r="E67" s="169" t="e">
        <f>NA()</f>
        <v>#N/A</v>
      </c>
      <c r="F67" s="169">
        <f>IF(ISNUMBER('将来負担比率（分子）の構造'!J$53), IF('将来負担比率（分子）の構造'!J$53 &lt; 0, 0, '将来負担比率（分子）の構造'!J$53), NA())</f>
        <v>1900</v>
      </c>
      <c r="G67" s="169" t="e">
        <f>NA()</f>
        <v>#N/A</v>
      </c>
      <c r="H67" s="169" t="e">
        <f>NA()</f>
        <v>#N/A</v>
      </c>
      <c r="I67" s="169">
        <f>IF(ISNUMBER('将来負担比率（分子）の構造'!K$53), IF('将来負担比率（分子）の構造'!K$53 &lt; 0, 0, '将来負担比率（分子）の構造'!K$53), NA())</f>
        <v>755</v>
      </c>
      <c r="J67" s="169" t="e">
        <f>NA()</f>
        <v>#N/A</v>
      </c>
      <c r="K67" s="169" t="e">
        <f>NA()</f>
        <v>#N/A</v>
      </c>
      <c r="L67" s="169">
        <f>IF(ISNUMBER('将来負担比率（分子）の構造'!L$53), IF('将来負担比率（分子）の構造'!L$53 &lt; 0, 0, '将来負担比率（分子）の構造'!L$53), NA())</f>
        <v>392</v>
      </c>
      <c r="M67" s="169" t="e">
        <f>NA()</f>
        <v>#N/A</v>
      </c>
      <c r="N67" s="169" t="e">
        <f>NA()</f>
        <v>#N/A</v>
      </c>
      <c r="O67" s="169">
        <f>IF(ISNUMBER('将来負担比率（分子）の構造'!M$53), IF('将来負担比率（分子）の構造'!M$53 &lt; 0, 0, '将来負担比率（分子）の構造'!M$53), NA())</f>
        <v>85</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1601</v>
      </c>
      <c r="C72" s="173">
        <f>基金残高に係る経年分析!G55</f>
        <v>1502</v>
      </c>
      <c r="D72" s="173">
        <f>基金残高に係る経年分析!H55</f>
        <v>1491</v>
      </c>
    </row>
    <row r="73" spans="1:16" x14ac:dyDescent="0.2">
      <c r="A73" s="172" t="s">
        <v>74</v>
      </c>
      <c r="B73" s="173">
        <f>基金残高に係る経年分析!F56</f>
        <v>189</v>
      </c>
      <c r="C73" s="173">
        <f>基金残高に係る経年分析!G56</f>
        <v>521</v>
      </c>
      <c r="D73" s="173">
        <f>基金残高に係る経年分析!H56</f>
        <v>881</v>
      </c>
    </row>
    <row r="74" spans="1:16" x14ac:dyDescent="0.2">
      <c r="A74" s="172" t="s">
        <v>75</v>
      </c>
      <c r="B74" s="173">
        <f>基金残高に係る経年分析!F57</f>
        <v>1618</v>
      </c>
      <c r="C74" s="173">
        <f>基金残高に係る経年分析!G57</f>
        <v>1692</v>
      </c>
      <c r="D74" s="173">
        <f>基金残高に係る経年分析!H57</f>
        <v>1528</v>
      </c>
    </row>
  </sheetData>
  <sheetProtection algorithmName="SHA-512" hashValue="wJ7s8GKW09N7YieYdohrTNAivdnOcJP3wRy63zKtg5APU+ychOsj5lnpWlv/yzHaSZNH2qK6aAM66jZih4dKtw==" saltValue="fbOXu2cIHQZkGwogRJcWn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26" sqref="AP26:BN26"/>
    </sheetView>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1261409</v>
      </c>
      <c r="S5" s="690"/>
      <c r="T5" s="690"/>
      <c r="U5" s="690"/>
      <c r="V5" s="690"/>
      <c r="W5" s="690"/>
      <c r="X5" s="690"/>
      <c r="Y5" s="715"/>
      <c r="Z5" s="728">
        <v>15.1</v>
      </c>
      <c r="AA5" s="728"/>
      <c r="AB5" s="728"/>
      <c r="AC5" s="728"/>
      <c r="AD5" s="729">
        <v>1261409</v>
      </c>
      <c r="AE5" s="729"/>
      <c r="AF5" s="729"/>
      <c r="AG5" s="729"/>
      <c r="AH5" s="729"/>
      <c r="AI5" s="729"/>
      <c r="AJ5" s="729"/>
      <c r="AK5" s="729"/>
      <c r="AL5" s="716">
        <v>35</v>
      </c>
      <c r="AM5" s="698"/>
      <c r="AN5" s="698"/>
      <c r="AO5" s="717"/>
      <c r="AP5" s="692" t="s">
        <v>216</v>
      </c>
      <c r="AQ5" s="693"/>
      <c r="AR5" s="693"/>
      <c r="AS5" s="693"/>
      <c r="AT5" s="693"/>
      <c r="AU5" s="693"/>
      <c r="AV5" s="693"/>
      <c r="AW5" s="693"/>
      <c r="AX5" s="693"/>
      <c r="AY5" s="693"/>
      <c r="AZ5" s="693"/>
      <c r="BA5" s="693"/>
      <c r="BB5" s="693"/>
      <c r="BC5" s="693"/>
      <c r="BD5" s="693"/>
      <c r="BE5" s="693"/>
      <c r="BF5" s="694"/>
      <c r="BG5" s="634">
        <v>1261093</v>
      </c>
      <c r="BH5" s="635"/>
      <c r="BI5" s="635"/>
      <c r="BJ5" s="635"/>
      <c r="BK5" s="635"/>
      <c r="BL5" s="635"/>
      <c r="BM5" s="635"/>
      <c r="BN5" s="636"/>
      <c r="BO5" s="672">
        <v>100</v>
      </c>
      <c r="BP5" s="672"/>
      <c r="BQ5" s="672"/>
      <c r="BR5" s="672"/>
      <c r="BS5" s="673" t="s">
        <v>121</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65258</v>
      </c>
      <c r="S6" s="635"/>
      <c r="T6" s="635"/>
      <c r="U6" s="635"/>
      <c r="V6" s="635"/>
      <c r="W6" s="635"/>
      <c r="X6" s="635"/>
      <c r="Y6" s="636"/>
      <c r="Z6" s="672">
        <v>0.8</v>
      </c>
      <c r="AA6" s="672"/>
      <c r="AB6" s="672"/>
      <c r="AC6" s="672"/>
      <c r="AD6" s="673">
        <v>65258</v>
      </c>
      <c r="AE6" s="673"/>
      <c r="AF6" s="673"/>
      <c r="AG6" s="673"/>
      <c r="AH6" s="673"/>
      <c r="AI6" s="673"/>
      <c r="AJ6" s="673"/>
      <c r="AK6" s="673"/>
      <c r="AL6" s="637">
        <v>1.8</v>
      </c>
      <c r="AM6" s="638"/>
      <c r="AN6" s="638"/>
      <c r="AO6" s="674"/>
      <c r="AP6" s="631" t="s">
        <v>221</v>
      </c>
      <c r="AQ6" s="632"/>
      <c r="AR6" s="632"/>
      <c r="AS6" s="632"/>
      <c r="AT6" s="632"/>
      <c r="AU6" s="632"/>
      <c r="AV6" s="632"/>
      <c r="AW6" s="632"/>
      <c r="AX6" s="632"/>
      <c r="AY6" s="632"/>
      <c r="AZ6" s="632"/>
      <c r="BA6" s="632"/>
      <c r="BB6" s="632"/>
      <c r="BC6" s="632"/>
      <c r="BD6" s="632"/>
      <c r="BE6" s="632"/>
      <c r="BF6" s="633"/>
      <c r="BG6" s="634">
        <v>1261093</v>
      </c>
      <c r="BH6" s="635"/>
      <c r="BI6" s="635"/>
      <c r="BJ6" s="635"/>
      <c r="BK6" s="635"/>
      <c r="BL6" s="635"/>
      <c r="BM6" s="635"/>
      <c r="BN6" s="636"/>
      <c r="BO6" s="672">
        <v>100</v>
      </c>
      <c r="BP6" s="672"/>
      <c r="BQ6" s="672"/>
      <c r="BR6" s="672"/>
      <c r="BS6" s="673" t="s">
        <v>121</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77960</v>
      </c>
      <c r="CS6" s="635"/>
      <c r="CT6" s="635"/>
      <c r="CU6" s="635"/>
      <c r="CV6" s="635"/>
      <c r="CW6" s="635"/>
      <c r="CX6" s="635"/>
      <c r="CY6" s="636"/>
      <c r="CZ6" s="716">
        <v>1</v>
      </c>
      <c r="DA6" s="698"/>
      <c r="DB6" s="698"/>
      <c r="DC6" s="718"/>
      <c r="DD6" s="640">
        <v>3755</v>
      </c>
      <c r="DE6" s="635"/>
      <c r="DF6" s="635"/>
      <c r="DG6" s="635"/>
      <c r="DH6" s="635"/>
      <c r="DI6" s="635"/>
      <c r="DJ6" s="635"/>
      <c r="DK6" s="635"/>
      <c r="DL6" s="635"/>
      <c r="DM6" s="635"/>
      <c r="DN6" s="635"/>
      <c r="DO6" s="635"/>
      <c r="DP6" s="636"/>
      <c r="DQ6" s="640">
        <v>77960</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193</v>
      </c>
      <c r="S7" s="635"/>
      <c r="T7" s="635"/>
      <c r="U7" s="635"/>
      <c r="V7" s="635"/>
      <c r="W7" s="635"/>
      <c r="X7" s="635"/>
      <c r="Y7" s="636"/>
      <c r="Z7" s="672">
        <v>0</v>
      </c>
      <c r="AA7" s="672"/>
      <c r="AB7" s="672"/>
      <c r="AC7" s="672"/>
      <c r="AD7" s="673">
        <v>193</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508658</v>
      </c>
      <c r="BH7" s="635"/>
      <c r="BI7" s="635"/>
      <c r="BJ7" s="635"/>
      <c r="BK7" s="635"/>
      <c r="BL7" s="635"/>
      <c r="BM7" s="635"/>
      <c r="BN7" s="636"/>
      <c r="BO7" s="672">
        <v>40.299999999999997</v>
      </c>
      <c r="BP7" s="672"/>
      <c r="BQ7" s="672"/>
      <c r="BR7" s="672"/>
      <c r="BS7" s="673" t="s">
        <v>121</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1627880</v>
      </c>
      <c r="CS7" s="635"/>
      <c r="CT7" s="635"/>
      <c r="CU7" s="635"/>
      <c r="CV7" s="635"/>
      <c r="CW7" s="635"/>
      <c r="CX7" s="635"/>
      <c r="CY7" s="636"/>
      <c r="CZ7" s="672">
        <v>20.3</v>
      </c>
      <c r="DA7" s="672"/>
      <c r="DB7" s="672"/>
      <c r="DC7" s="672"/>
      <c r="DD7" s="640">
        <v>248328</v>
      </c>
      <c r="DE7" s="635"/>
      <c r="DF7" s="635"/>
      <c r="DG7" s="635"/>
      <c r="DH7" s="635"/>
      <c r="DI7" s="635"/>
      <c r="DJ7" s="635"/>
      <c r="DK7" s="635"/>
      <c r="DL7" s="635"/>
      <c r="DM7" s="635"/>
      <c r="DN7" s="635"/>
      <c r="DO7" s="635"/>
      <c r="DP7" s="636"/>
      <c r="DQ7" s="640">
        <v>1154759</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2953</v>
      </c>
      <c r="S8" s="635"/>
      <c r="T8" s="635"/>
      <c r="U8" s="635"/>
      <c r="V8" s="635"/>
      <c r="W8" s="635"/>
      <c r="X8" s="635"/>
      <c r="Y8" s="636"/>
      <c r="Z8" s="672">
        <v>0</v>
      </c>
      <c r="AA8" s="672"/>
      <c r="AB8" s="672"/>
      <c r="AC8" s="672"/>
      <c r="AD8" s="673">
        <v>2953</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17421</v>
      </c>
      <c r="BH8" s="635"/>
      <c r="BI8" s="635"/>
      <c r="BJ8" s="635"/>
      <c r="BK8" s="635"/>
      <c r="BL8" s="635"/>
      <c r="BM8" s="635"/>
      <c r="BN8" s="636"/>
      <c r="BO8" s="672">
        <v>1.4</v>
      </c>
      <c r="BP8" s="672"/>
      <c r="BQ8" s="672"/>
      <c r="BR8" s="672"/>
      <c r="BS8" s="673" t="s">
        <v>121</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2367471</v>
      </c>
      <c r="CS8" s="635"/>
      <c r="CT8" s="635"/>
      <c r="CU8" s="635"/>
      <c r="CV8" s="635"/>
      <c r="CW8" s="635"/>
      <c r="CX8" s="635"/>
      <c r="CY8" s="636"/>
      <c r="CZ8" s="672">
        <v>29.5</v>
      </c>
      <c r="DA8" s="672"/>
      <c r="DB8" s="672"/>
      <c r="DC8" s="672"/>
      <c r="DD8" s="640">
        <v>213386</v>
      </c>
      <c r="DE8" s="635"/>
      <c r="DF8" s="635"/>
      <c r="DG8" s="635"/>
      <c r="DH8" s="635"/>
      <c r="DI8" s="635"/>
      <c r="DJ8" s="635"/>
      <c r="DK8" s="635"/>
      <c r="DL8" s="635"/>
      <c r="DM8" s="635"/>
      <c r="DN8" s="635"/>
      <c r="DO8" s="635"/>
      <c r="DP8" s="636"/>
      <c r="DQ8" s="640">
        <v>1121043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3040</v>
      </c>
      <c r="S9" s="635"/>
      <c r="T9" s="635"/>
      <c r="U9" s="635"/>
      <c r="V9" s="635"/>
      <c r="W9" s="635"/>
      <c r="X9" s="635"/>
      <c r="Y9" s="636"/>
      <c r="Z9" s="672">
        <v>0</v>
      </c>
      <c r="AA9" s="672"/>
      <c r="AB9" s="672"/>
      <c r="AC9" s="672"/>
      <c r="AD9" s="673">
        <v>3040</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342957</v>
      </c>
      <c r="BH9" s="635"/>
      <c r="BI9" s="635"/>
      <c r="BJ9" s="635"/>
      <c r="BK9" s="635"/>
      <c r="BL9" s="635"/>
      <c r="BM9" s="635"/>
      <c r="BN9" s="636"/>
      <c r="BO9" s="672">
        <v>27.2</v>
      </c>
      <c r="BP9" s="672"/>
      <c r="BQ9" s="672"/>
      <c r="BR9" s="672"/>
      <c r="BS9" s="673" t="s">
        <v>121</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428122</v>
      </c>
      <c r="CS9" s="635"/>
      <c r="CT9" s="635"/>
      <c r="CU9" s="635"/>
      <c r="CV9" s="635"/>
      <c r="CW9" s="635"/>
      <c r="CX9" s="635"/>
      <c r="CY9" s="636"/>
      <c r="CZ9" s="672">
        <v>5.3</v>
      </c>
      <c r="DA9" s="672"/>
      <c r="DB9" s="672"/>
      <c r="DC9" s="672"/>
      <c r="DD9" s="640">
        <v>11431</v>
      </c>
      <c r="DE9" s="635"/>
      <c r="DF9" s="635"/>
      <c r="DG9" s="635"/>
      <c r="DH9" s="635"/>
      <c r="DI9" s="635"/>
      <c r="DJ9" s="635"/>
      <c r="DK9" s="635"/>
      <c r="DL9" s="635"/>
      <c r="DM9" s="635"/>
      <c r="DN9" s="635"/>
      <c r="DO9" s="635"/>
      <c r="DP9" s="636"/>
      <c r="DQ9" s="640">
        <v>394841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121</v>
      </c>
      <c r="S10" s="635"/>
      <c r="T10" s="635"/>
      <c r="U10" s="635"/>
      <c r="V10" s="635"/>
      <c r="W10" s="635"/>
      <c r="X10" s="635"/>
      <c r="Y10" s="636"/>
      <c r="Z10" s="672" t="s">
        <v>121</v>
      </c>
      <c r="AA10" s="672"/>
      <c r="AB10" s="672"/>
      <c r="AC10" s="672"/>
      <c r="AD10" s="673" t="s">
        <v>121</v>
      </c>
      <c r="AE10" s="673"/>
      <c r="AF10" s="673"/>
      <c r="AG10" s="673"/>
      <c r="AH10" s="673"/>
      <c r="AI10" s="673"/>
      <c r="AJ10" s="673"/>
      <c r="AK10" s="673"/>
      <c r="AL10" s="637" t="s">
        <v>121</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30998</v>
      </c>
      <c r="BH10" s="635"/>
      <c r="BI10" s="635"/>
      <c r="BJ10" s="635"/>
      <c r="BK10" s="635"/>
      <c r="BL10" s="635"/>
      <c r="BM10" s="635"/>
      <c r="BN10" s="636"/>
      <c r="BO10" s="672">
        <v>2.5</v>
      </c>
      <c r="BP10" s="672"/>
      <c r="BQ10" s="672"/>
      <c r="BR10" s="672"/>
      <c r="BS10" s="673" t="s">
        <v>121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30</v>
      </c>
      <c r="CS10" s="635"/>
      <c r="CT10" s="635"/>
      <c r="CU10" s="635"/>
      <c r="CV10" s="635"/>
      <c r="CW10" s="635"/>
      <c r="CX10" s="635"/>
      <c r="CY10" s="636"/>
      <c r="CZ10" s="672">
        <v>0</v>
      </c>
      <c r="DA10" s="672"/>
      <c r="DB10" s="672"/>
      <c r="DC10" s="672"/>
      <c r="DD10" s="640" t="s">
        <v>121</v>
      </c>
      <c r="DE10" s="635"/>
      <c r="DF10" s="635"/>
      <c r="DG10" s="635"/>
      <c r="DH10" s="635"/>
      <c r="DI10" s="635"/>
      <c r="DJ10" s="635"/>
      <c r="DK10" s="635"/>
      <c r="DL10" s="635"/>
      <c r="DM10" s="635"/>
      <c r="DN10" s="635"/>
      <c r="DO10" s="635"/>
      <c r="DP10" s="636"/>
      <c r="DQ10" s="640">
        <v>30</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252968</v>
      </c>
      <c r="S11" s="635"/>
      <c r="T11" s="635"/>
      <c r="U11" s="635"/>
      <c r="V11" s="635"/>
      <c r="W11" s="635"/>
      <c r="X11" s="635"/>
      <c r="Y11" s="636"/>
      <c r="Z11" s="637">
        <v>3</v>
      </c>
      <c r="AA11" s="638"/>
      <c r="AB11" s="638"/>
      <c r="AC11" s="639"/>
      <c r="AD11" s="640">
        <v>252968</v>
      </c>
      <c r="AE11" s="635"/>
      <c r="AF11" s="635"/>
      <c r="AG11" s="635"/>
      <c r="AH11" s="635"/>
      <c r="AI11" s="635"/>
      <c r="AJ11" s="635"/>
      <c r="AK11" s="636"/>
      <c r="AL11" s="637">
        <v>7</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117282</v>
      </c>
      <c r="BH11" s="635"/>
      <c r="BI11" s="635"/>
      <c r="BJ11" s="635"/>
      <c r="BK11" s="635"/>
      <c r="BL11" s="635"/>
      <c r="BM11" s="635"/>
      <c r="BN11" s="636"/>
      <c r="BO11" s="672">
        <v>9.3000000000000007</v>
      </c>
      <c r="BP11" s="672"/>
      <c r="BQ11" s="672"/>
      <c r="BR11" s="672"/>
      <c r="BS11" s="673" t="s">
        <v>121</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395261</v>
      </c>
      <c r="CS11" s="635"/>
      <c r="CT11" s="635"/>
      <c r="CU11" s="635"/>
      <c r="CV11" s="635"/>
      <c r="CW11" s="635"/>
      <c r="CX11" s="635"/>
      <c r="CY11" s="636"/>
      <c r="CZ11" s="672">
        <v>4.9000000000000004</v>
      </c>
      <c r="DA11" s="672"/>
      <c r="DB11" s="672"/>
      <c r="DC11" s="672"/>
      <c r="DD11" s="640">
        <v>28176</v>
      </c>
      <c r="DE11" s="635"/>
      <c r="DF11" s="635"/>
      <c r="DG11" s="635"/>
      <c r="DH11" s="635"/>
      <c r="DI11" s="635"/>
      <c r="DJ11" s="635"/>
      <c r="DK11" s="635"/>
      <c r="DL11" s="635"/>
      <c r="DM11" s="635"/>
      <c r="DN11" s="635"/>
      <c r="DO11" s="635"/>
      <c r="DP11" s="636"/>
      <c r="DQ11" s="640">
        <v>222039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10456</v>
      </c>
      <c r="S12" s="635"/>
      <c r="T12" s="635"/>
      <c r="U12" s="635"/>
      <c r="V12" s="635"/>
      <c r="W12" s="635"/>
      <c r="X12" s="635"/>
      <c r="Y12" s="636"/>
      <c r="Z12" s="672">
        <v>0.1</v>
      </c>
      <c r="AA12" s="672"/>
      <c r="AB12" s="672"/>
      <c r="AC12" s="672"/>
      <c r="AD12" s="673">
        <v>10456</v>
      </c>
      <c r="AE12" s="673"/>
      <c r="AF12" s="673"/>
      <c r="AG12" s="673"/>
      <c r="AH12" s="673"/>
      <c r="AI12" s="673"/>
      <c r="AJ12" s="673"/>
      <c r="AK12" s="673"/>
      <c r="AL12" s="637">
        <v>0.3</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597192</v>
      </c>
      <c r="BH12" s="635"/>
      <c r="BI12" s="635"/>
      <c r="BJ12" s="635"/>
      <c r="BK12" s="635"/>
      <c r="BL12" s="635"/>
      <c r="BM12" s="635"/>
      <c r="BN12" s="636"/>
      <c r="BO12" s="672">
        <v>47.3</v>
      </c>
      <c r="BP12" s="672"/>
      <c r="BQ12" s="672"/>
      <c r="BR12" s="672"/>
      <c r="BS12" s="673" t="s">
        <v>121</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442604</v>
      </c>
      <c r="CS12" s="635"/>
      <c r="CT12" s="635"/>
      <c r="CU12" s="635"/>
      <c r="CV12" s="635"/>
      <c r="CW12" s="635"/>
      <c r="CX12" s="635"/>
      <c r="CY12" s="636"/>
      <c r="CZ12" s="672">
        <v>5.5</v>
      </c>
      <c r="DA12" s="672"/>
      <c r="DB12" s="672"/>
      <c r="DC12" s="672"/>
      <c r="DD12" s="640">
        <v>783</v>
      </c>
      <c r="DE12" s="635"/>
      <c r="DF12" s="635"/>
      <c r="DG12" s="635"/>
      <c r="DH12" s="635"/>
      <c r="DI12" s="635"/>
      <c r="DJ12" s="635"/>
      <c r="DK12" s="635"/>
      <c r="DL12" s="635"/>
      <c r="DM12" s="635"/>
      <c r="DN12" s="635"/>
      <c r="DO12" s="635"/>
      <c r="DP12" s="636"/>
      <c r="DQ12" s="640">
        <v>209694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121</v>
      </c>
      <c r="S13" s="635"/>
      <c r="T13" s="635"/>
      <c r="U13" s="635"/>
      <c r="V13" s="635"/>
      <c r="W13" s="635"/>
      <c r="X13" s="635"/>
      <c r="Y13" s="636"/>
      <c r="Z13" s="672" t="s">
        <v>121</v>
      </c>
      <c r="AA13" s="672"/>
      <c r="AB13" s="672"/>
      <c r="AC13" s="672"/>
      <c r="AD13" s="673" t="s">
        <v>121</v>
      </c>
      <c r="AE13" s="673"/>
      <c r="AF13" s="673"/>
      <c r="AG13" s="673"/>
      <c r="AH13" s="673"/>
      <c r="AI13" s="673"/>
      <c r="AJ13" s="673"/>
      <c r="AK13" s="673"/>
      <c r="AL13" s="637" t="s">
        <v>121</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596394</v>
      </c>
      <c r="BH13" s="635"/>
      <c r="BI13" s="635"/>
      <c r="BJ13" s="635"/>
      <c r="BK13" s="635"/>
      <c r="BL13" s="635"/>
      <c r="BM13" s="635"/>
      <c r="BN13" s="636"/>
      <c r="BO13" s="672">
        <v>47.3</v>
      </c>
      <c r="BP13" s="672"/>
      <c r="BQ13" s="672"/>
      <c r="BR13" s="672"/>
      <c r="BS13" s="673" t="s">
        <v>121</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908801</v>
      </c>
      <c r="CS13" s="635"/>
      <c r="CT13" s="635"/>
      <c r="CU13" s="635"/>
      <c r="CV13" s="635"/>
      <c r="CW13" s="635"/>
      <c r="CX13" s="635"/>
      <c r="CY13" s="636"/>
      <c r="CZ13" s="672">
        <v>11.3</v>
      </c>
      <c r="DA13" s="672"/>
      <c r="DB13" s="672"/>
      <c r="DC13" s="672"/>
      <c r="DD13" s="640">
        <v>685168</v>
      </c>
      <c r="DE13" s="635"/>
      <c r="DF13" s="635"/>
      <c r="DG13" s="635"/>
      <c r="DH13" s="635"/>
      <c r="DI13" s="635"/>
      <c r="DJ13" s="635"/>
      <c r="DK13" s="635"/>
      <c r="DL13" s="635"/>
      <c r="DM13" s="635"/>
      <c r="DN13" s="635"/>
      <c r="DO13" s="635"/>
      <c r="DP13" s="636"/>
      <c r="DQ13" s="640">
        <v>317849</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371</v>
      </c>
      <c r="S14" s="635"/>
      <c r="T14" s="635"/>
      <c r="U14" s="635"/>
      <c r="V14" s="635"/>
      <c r="W14" s="635"/>
      <c r="X14" s="635"/>
      <c r="Y14" s="636"/>
      <c r="Z14" s="672">
        <v>0</v>
      </c>
      <c r="AA14" s="672"/>
      <c r="AB14" s="672"/>
      <c r="AC14" s="672"/>
      <c r="AD14" s="673">
        <v>371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50544</v>
      </c>
      <c r="BH14" s="635"/>
      <c r="BI14" s="635"/>
      <c r="BJ14" s="635"/>
      <c r="BK14" s="635"/>
      <c r="BL14" s="635"/>
      <c r="BM14" s="635"/>
      <c r="BN14" s="636"/>
      <c r="BO14" s="672">
        <v>4</v>
      </c>
      <c r="BP14" s="672"/>
      <c r="BQ14" s="672"/>
      <c r="BR14" s="672"/>
      <c r="BS14" s="673" t="s">
        <v>121</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245429</v>
      </c>
      <c r="CS14" s="635"/>
      <c r="CT14" s="635"/>
      <c r="CU14" s="635"/>
      <c r="CV14" s="635"/>
      <c r="CW14" s="635"/>
      <c r="CX14" s="635"/>
      <c r="CY14" s="636"/>
      <c r="CZ14" s="672">
        <v>3.1</v>
      </c>
      <c r="DA14" s="672"/>
      <c r="DB14" s="672"/>
      <c r="DC14" s="672"/>
      <c r="DD14" s="640">
        <v>14518</v>
      </c>
      <c r="DE14" s="635"/>
      <c r="DF14" s="635"/>
      <c r="DG14" s="635"/>
      <c r="DH14" s="635"/>
      <c r="DI14" s="635"/>
      <c r="DJ14" s="635"/>
      <c r="DK14" s="635"/>
      <c r="DL14" s="635"/>
      <c r="DM14" s="635"/>
      <c r="DN14" s="635"/>
      <c r="DO14" s="635"/>
      <c r="DP14" s="636"/>
      <c r="DQ14" s="640">
        <v>230137</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121</v>
      </c>
      <c r="S15" s="635"/>
      <c r="T15" s="635"/>
      <c r="U15" s="635"/>
      <c r="V15" s="635"/>
      <c r="W15" s="635"/>
      <c r="X15" s="635"/>
      <c r="Y15" s="636"/>
      <c r="Z15" s="672" t="s">
        <v>121</v>
      </c>
      <c r="AA15" s="672"/>
      <c r="AB15" s="672"/>
      <c r="AC15" s="672"/>
      <c r="AD15" s="673" t="s">
        <v>121</v>
      </c>
      <c r="AE15" s="673"/>
      <c r="AF15" s="673"/>
      <c r="AG15" s="673"/>
      <c r="AH15" s="673"/>
      <c r="AI15" s="673"/>
      <c r="AJ15" s="673"/>
      <c r="AK15" s="673"/>
      <c r="AL15" s="637" t="s">
        <v>121</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104699</v>
      </c>
      <c r="BH15" s="635"/>
      <c r="BI15" s="635"/>
      <c r="BJ15" s="635"/>
      <c r="BK15" s="635"/>
      <c r="BL15" s="635"/>
      <c r="BM15" s="635"/>
      <c r="BN15" s="636"/>
      <c r="BO15" s="672">
        <v>8.3000000000000007</v>
      </c>
      <c r="BP15" s="672"/>
      <c r="BQ15" s="672"/>
      <c r="BR15" s="672"/>
      <c r="BS15" s="673" t="s">
        <v>121</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473525</v>
      </c>
      <c r="CS15" s="635"/>
      <c r="CT15" s="635"/>
      <c r="CU15" s="635"/>
      <c r="CV15" s="635"/>
      <c r="CW15" s="635"/>
      <c r="CX15" s="635"/>
      <c r="CY15" s="636"/>
      <c r="CZ15" s="672">
        <v>5.9</v>
      </c>
      <c r="DA15" s="672"/>
      <c r="DB15" s="672"/>
      <c r="DC15" s="672"/>
      <c r="DD15" s="640">
        <v>14468</v>
      </c>
      <c r="DE15" s="635"/>
      <c r="DF15" s="635"/>
      <c r="DG15" s="635"/>
      <c r="DH15" s="635"/>
      <c r="DI15" s="635"/>
      <c r="DJ15" s="635"/>
      <c r="DK15" s="635"/>
      <c r="DL15" s="635"/>
      <c r="DM15" s="635"/>
      <c r="DN15" s="635"/>
      <c r="DO15" s="635"/>
      <c r="DP15" s="636"/>
      <c r="DQ15" s="640">
        <v>440074</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6170</v>
      </c>
      <c r="S16" s="635"/>
      <c r="T16" s="635"/>
      <c r="U16" s="635"/>
      <c r="V16" s="635"/>
      <c r="W16" s="635"/>
      <c r="X16" s="635"/>
      <c r="Y16" s="636"/>
      <c r="Z16" s="672">
        <v>0.1</v>
      </c>
      <c r="AA16" s="672"/>
      <c r="AB16" s="672"/>
      <c r="AC16" s="672"/>
      <c r="AD16" s="673">
        <v>6170</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121</v>
      </c>
      <c r="BH16" s="635"/>
      <c r="BI16" s="635"/>
      <c r="BJ16" s="635"/>
      <c r="BK16" s="635"/>
      <c r="BL16" s="635"/>
      <c r="BM16" s="635"/>
      <c r="BN16" s="636"/>
      <c r="BO16" s="672" t="s">
        <v>121</v>
      </c>
      <c r="BP16" s="672"/>
      <c r="BQ16" s="672"/>
      <c r="BR16" s="672"/>
      <c r="BS16" s="673" t="s">
        <v>121</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566127</v>
      </c>
      <c r="CS16" s="635"/>
      <c r="CT16" s="635"/>
      <c r="CU16" s="635"/>
      <c r="CV16" s="635"/>
      <c r="CW16" s="635"/>
      <c r="CX16" s="635"/>
      <c r="CY16" s="636"/>
      <c r="CZ16" s="672">
        <v>7</v>
      </c>
      <c r="DA16" s="672"/>
      <c r="DB16" s="672"/>
      <c r="DC16" s="672"/>
      <c r="DD16" s="640" t="s">
        <v>121</v>
      </c>
      <c r="DE16" s="635"/>
      <c r="DF16" s="635"/>
      <c r="DG16" s="635"/>
      <c r="DH16" s="635"/>
      <c r="DI16" s="635"/>
      <c r="DJ16" s="635"/>
      <c r="DK16" s="635"/>
      <c r="DL16" s="635"/>
      <c r="DM16" s="635"/>
      <c r="DN16" s="635"/>
      <c r="DO16" s="635"/>
      <c r="DP16" s="636"/>
      <c r="DQ16" s="640">
        <v>53485</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18706</v>
      </c>
      <c r="S17" s="635"/>
      <c r="T17" s="635"/>
      <c r="U17" s="635"/>
      <c r="V17" s="635"/>
      <c r="W17" s="635"/>
      <c r="X17" s="635"/>
      <c r="Y17" s="636"/>
      <c r="Z17" s="672">
        <v>0.2</v>
      </c>
      <c r="AA17" s="672"/>
      <c r="AB17" s="672"/>
      <c r="AC17" s="672"/>
      <c r="AD17" s="673">
        <v>18706</v>
      </c>
      <c r="AE17" s="673"/>
      <c r="AF17" s="673"/>
      <c r="AG17" s="673"/>
      <c r="AH17" s="673"/>
      <c r="AI17" s="673"/>
      <c r="AJ17" s="673"/>
      <c r="AK17" s="673"/>
      <c r="AL17" s="637">
        <v>0.5</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121</v>
      </c>
      <c r="BH17" s="635"/>
      <c r="BI17" s="635"/>
      <c r="BJ17" s="635"/>
      <c r="BK17" s="635"/>
      <c r="BL17" s="635"/>
      <c r="BM17" s="635"/>
      <c r="BN17" s="636"/>
      <c r="BO17" s="672" t="s">
        <v>121</v>
      </c>
      <c r="BP17" s="672"/>
      <c r="BQ17" s="672"/>
      <c r="BR17" s="672"/>
      <c r="BS17" s="673" t="s">
        <v>121</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502911</v>
      </c>
      <c r="CS17" s="635"/>
      <c r="CT17" s="635"/>
      <c r="CU17" s="635"/>
      <c r="CV17" s="635"/>
      <c r="CW17" s="635"/>
      <c r="CX17" s="635"/>
      <c r="CY17" s="636"/>
      <c r="CZ17" s="672">
        <v>6.3</v>
      </c>
      <c r="DA17" s="672"/>
      <c r="DB17" s="672"/>
      <c r="DC17" s="672"/>
      <c r="DD17" s="640" t="s">
        <v>121</v>
      </c>
      <c r="DE17" s="635"/>
      <c r="DF17" s="635"/>
      <c r="DG17" s="635"/>
      <c r="DH17" s="635"/>
      <c r="DI17" s="635"/>
      <c r="DJ17" s="635"/>
      <c r="DK17" s="635"/>
      <c r="DL17" s="635"/>
      <c r="DM17" s="635"/>
      <c r="DN17" s="635"/>
      <c r="DO17" s="635"/>
      <c r="DP17" s="636"/>
      <c r="DQ17" s="640">
        <v>474691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12436</v>
      </c>
      <c r="S18" s="635"/>
      <c r="T18" s="635"/>
      <c r="U18" s="635"/>
      <c r="V18" s="635"/>
      <c r="W18" s="635"/>
      <c r="X18" s="635"/>
      <c r="Y18" s="636"/>
      <c r="Z18" s="672">
        <v>0.1</v>
      </c>
      <c r="AA18" s="672"/>
      <c r="AB18" s="672"/>
      <c r="AC18" s="672"/>
      <c r="AD18" s="673">
        <v>12436</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121</v>
      </c>
      <c r="BH18" s="635"/>
      <c r="BI18" s="635"/>
      <c r="BJ18" s="635"/>
      <c r="BK18" s="635"/>
      <c r="BL18" s="635"/>
      <c r="BM18" s="635"/>
      <c r="BN18" s="636"/>
      <c r="BO18" s="672" t="s">
        <v>121</v>
      </c>
      <c r="BP18" s="672"/>
      <c r="BQ18" s="672"/>
      <c r="BR18" s="672"/>
      <c r="BS18" s="673" t="s">
        <v>121</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121</v>
      </c>
      <c r="CS18" s="635"/>
      <c r="CT18" s="635"/>
      <c r="CU18" s="635"/>
      <c r="CV18" s="635"/>
      <c r="CW18" s="635"/>
      <c r="CX18" s="635"/>
      <c r="CY18" s="636"/>
      <c r="CZ18" s="672" t="s">
        <v>121</v>
      </c>
      <c r="DA18" s="672"/>
      <c r="DB18" s="672"/>
      <c r="DC18" s="672"/>
      <c r="DD18" s="640" t="s">
        <v>121</v>
      </c>
      <c r="DE18" s="635"/>
      <c r="DF18" s="635"/>
      <c r="DG18" s="635"/>
      <c r="DH18" s="635"/>
      <c r="DI18" s="635"/>
      <c r="DJ18" s="635"/>
      <c r="DK18" s="635"/>
      <c r="DL18" s="635"/>
      <c r="DM18" s="635"/>
      <c r="DN18" s="635"/>
      <c r="DO18" s="635"/>
      <c r="DP18" s="636"/>
      <c r="DQ18" s="640" t="s">
        <v>121</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6840</v>
      </c>
      <c r="S19" s="635"/>
      <c r="T19" s="635"/>
      <c r="U19" s="635"/>
      <c r="V19" s="635"/>
      <c r="W19" s="635"/>
      <c r="X19" s="635"/>
      <c r="Y19" s="636"/>
      <c r="Z19" s="672">
        <v>0.1</v>
      </c>
      <c r="AA19" s="672"/>
      <c r="AB19" s="672"/>
      <c r="AC19" s="672"/>
      <c r="AD19" s="673">
        <v>6840</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316</v>
      </c>
      <c r="BH19" s="635"/>
      <c r="BI19" s="635"/>
      <c r="BJ19" s="635"/>
      <c r="BK19" s="635"/>
      <c r="BL19" s="635"/>
      <c r="BM19" s="635"/>
      <c r="BN19" s="636"/>
      <c r="BO19" s="672">
        <v>0</v>
      </c>
      <c r="BP19" s="672"/>
      <c r="BQ19" s="672"/>
      <c r="BR19" s="672"/>
      <c r="BS19" s="673" t="s">
        <v>121</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121</v>
      </c>
      <c r="CS19" s="635"/>
      <c r="CT19" s="635"/>
      <c r="CU19" s="635"/>
      <c r="CV19" s="635"/>
      <c r="CW19" s="635"/>
      <c r="CX19" s="635"/>
      <c r="CY19" s="636"/>
      <c r="CZ19" s="672" t="s">
        <v>121</v>
      </c>
      <c r="DA19" s="672"/>
      <c r="DB19" s="672"/>
      <c r="DC19" s="672"/>
      <c r="DD19" s="640" t="s">
        <v>121</v>
      </c>
      <c r="DE19" s="635"/>
      <c r="DF19" s="635"/>
      <c r="DG19" s="635"/>
      <c r="DH19" s="635"/>
      <c r="DI19" s="635"/>
      <c r="DJ19" s="635"/>
      <c r="DK19" s="635"/>
      <c r="DL19" s="635"/>
      <c r="DM19" s="635"/>
      <c r="DN19" s="635"/>
      <c r="DO19" s="635"/>
      <c r="DP19" s="636"/>
      <c r="DQ19" s="640" t="s">
        <v>121</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5596</v>
      </c>
      <c r="S20" s="635"/>
      <c r="T20" s="635"/>
      <c r="U20" s="635"/>
      <c r="V20" s="635"/>
      <c r="W20" s="635"/>
      <c r="X20" s="635"/>
      <c r="Y20" s="636"/>
      <c r="Z20" s="672">
        <v>0.1</v>
      </c>
      <c r="AA20" s="672"/>
      <c r="AB20" s="672"/>
      <c r="AC20" s="672"/>
      <c r="AD20" s="673">
        <v>5596</v>
      </c>
      <c r="AE20" s="673"/>
      <c r="AF20" s="673"/>
      <c r="AG20" s="673"/>
      <c r="AH20" s="673"/>
      <c r="AI20" s="673"/>
      <c r="AJ20" s="673"/>
      <c r="AK20" s="673"/>
      <c r="AL20" s="637">
        <v>0.2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316</v>
      </c>
      <c r="BH20" s="635"/>
      <c r="BI20" s="635"/>
      <c r="BJ20" s="635"/>
      <c r="BK20" s="635"/>
      <c r="BL20" s="635"/>
      <c r="BM20" s="635"/>
      <c r="BN20" s="636"/>
      <c r="BO20" s="672">
        <v>0</v>
      </c>
      <c r="BP20" s="672"/>
      <c r="BQ20" s="672"/>
      <c r="BR20" s="672"/>
      <c r="BS20" s="673" t="s">
        <v>121</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8036121</v>
      </c>
      <c r="CS20" s="635"/>
      <c r="CT20" s="635"/>
      <c r="CU20" s="635"/>
      <c r="CV20" s="635"/>
      <c r="CW20" s="635"/>
      <c r="CX20" s="635"/>
      <c r="CY20" s="636"/>
      <c r="CZ20" s="672">
        <v>100</v>
      </c>
      <c r="DA20" s="672"/>
      <c r="DB20" s="672"/>
      <c r="DC20" s="672"/>
      <c r="DD20" s="640">
        <v>1220013</v>
      </c>
      <c r="DE20" s="635"/>
      <c r="DF20" s="635"/>
      <c r="DG20" s="635"/>
      <c r="DH20" s="635"/>
      <c r="DI20" s="635"/>
      <c r="DJ20" s="635"/>
      <c r="DK20" s="635"/>
      <c r="DL20" s="635"/>
      <c r="DM20" s="635"/>
      <c r="DN20" s="635"/>
      <c r="DO20" s="635"/>
      <c r="DP20" s="636"/>
      <c r="DQ20" s="640">
        <v>4696602</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2378135</v>
      </c>
      <c r="S21" s="635"/>
      <c r="T21" s="635"/>
      <c r="U21" s="635"/>
      <c r="V21" s="635"/>
      <c r="W21" s="635"/>
      <c r="X21" s="635"/>
      <c r="Y21" s="636"/>
      <c r="Z21" s="672">
        <v>28.4</v>
      </c>
      <c r="AA21" s="672"/>
      <c r="AB21" s="672"/>
      <c r="AC21" s="672"/>
      <c r="AD21" s="673">
        <v>1946226</v>
      </c>
      <c r="AE21" s="673"/>
      <c r="AF21" s="673"/>
      <c r="AG21" s="673"/>
      <c r="AH21" s="673"/>
      <c r="AI21" s="673"/>
      <c r="AJ21" s="673"/>
      <c r="AK21" s="673"/>
      <c r="AL21" s="637">
        <v>53.9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316</v>
      </c>
      <c r="BH21" s="635"/>
      <c r="BI21" s="635"/>
      <c r="BJ21" s="635"/>
      <c r="BK21" s="635"/>
      <c r="BL21" s="635"/>
      <c r="BM21" s="635"/>
      <c r="BN21" s="636"/>
      <c r="BO21" s="672">
        <v>0</v>
      </c>
      <c r="BP21" s="672"/>
      <c r="BQ21" s="672"/>
      <c r="BR21" s="672"/>
      <c r="BS21" s="673" t="s">
        <v>121</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1946226</v>
      </c>
      <c r="S22" s="635"/>
      <c r="T22" s="635"/>
      <c r="U22" s="635"/>
      <c r="V22" s="635"/>
      <c r="W22" s="635"/>
      <c r="X22" s="635"/>
      <c r="Y22" s="636"/>
      <c r="Z22" s="672">
        <v>23.3</v>
      </c>
      <c r="AA22" s="672"/>
      <c r="AB22" s="672"/>
      <c r="AC22" s="672"/>
      <c r="AD22" s="673">
        <v>1946226</v>
      </c>
      <c r="AE22" s="673"/>
      <c r="AF22" s="673"/>
      <c r="AG22" s="673"/>
      <c r="AH22" s="673"/>
      <c r="AI22" s="673"/>
      <c r="AJ22" s="673"/>
      <c r="AK22" s="673"/>
      <c r="AL22" s="637">
        <v>53.9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121</v>
      </c>
      <c r="BH22" s="635"/>
      <c r="BI22" s="635"/>
      <c r="BJ22" s="635"/>
      <c r="BK22" s="635"/>
      <c r="BL22" s="635"/>
      <c r="BM22" s="635"/>
      <c r="BN22" s="636"/>
      <c r="BO22" s="672" t="s">
        <v>121</v>
      </c>
      <c r="BP22" s="672"/>
      <c r="BQ22" s="672"/>
      <c r="BR22" s="672"/>
      <c r="BS22" s="673" t="s">
        <v>121</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431909</v>
      </c>
      <c r="S23" s="635"/>
      <c r="T23" s="635"/>
      <c r="U23" s="635"/>
      <c r="V23" s="635"/>
      <c r="W23" s="635"/>
      <c r="X23" s="635"/>
      <c r="Y23" s="636"/>
      <c r="Z23" s="672">
        <v>5.2</v>
      </c>
      <c r="AA23" s="672"/>
      <c r="AB23" s="672"/>
      <c r="AC23" s="672"/>
      <c r="AD23" s="673" t="s">
        <v>121</v>
      </c>
      <c r="AE23" s="673"/>
      <c r="AF23" s="673"/>
      <c r="AG23" s="673"/>
      <c r="AH23" s="673"/>
      <c r="AI23" s="673"/>
      <c r="AJ23" s="673"/>
      <c r="AK23" s="673"/>
      <c r="AL23" s="637" t="s">
        <v>121</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121</v>
      </c>
      <c r="BH23" s="635"/>
      <c r="BI23" s="635"/>
      <c r="BJ23" s="635"/>
      <c r="BK23" s="635"/>
      <c r="BL23" s="635"/>
      <c r="BM23" s="635"/>
      <c r="BN23" s="636"/>
      <c r="BO23" s="672" t="s">
        <v>121</v>
      </c>
      <c r="BP23" s="672"/>
      <c r="BQ23" s="672"/>
      <c r="BR23" s="672"/>
      <c r="BS23" s="673" t="s">
        <v>121</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121</v>
      </c>
      <c r="S24" s="635"/>
      <c r="T24" s="635"/>
      <c r="U24" s="635"/>
      <c r="V24" s="635"/>
      <c r="W24" s="635"/>
      <c r="X24" s="635"/>
      <c r="Y24" s="636"/>
      <c r="Z24" s="672" t="s">
        <v>121</v>
      </c>
      <c r="AA24" s="672"/>
      <c r="AB24" s="672"/>
      <c r="AC24" s="672"/>
      <c r="AD24" s="673" t="s">
        <v>121</v>
      </c>
      <c r="AE24" s="673"/>
      <c r="AF24" s="673"/>
      <c r="AG24" s="673"/>
      <c r="AH24" s="673"/>
      <c r="AI24" s="673"/>
      <c r="AJ24" s="673"/>
      <c r="AK24" s="673"/>
      <c r="AL24" s="637" t="s">
        <v>121</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121</v>
      </c>
      <c r="BH24" s="635"/>
      <c r="BI24" s="635"/>
      <c r="BJ24" s="635"/>
      <c r="BK24" s="635"/>
      <c r="BL24" s="635"/>
      <c r="BM24" s="635"/>
      <c r="BN24" s="636"/>
      <c r="BO24" s="672" t="s">
        <v>121</v>
      </c>
      <c r="BP24" s="672"/>
      <c r="BQ24" s="672"/>
      <c r="BR24" s="672"/>
      <c r="BS24" s="673" t="s">
        <v>121</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2772537</v>
      </c>
      <c r="CS24" s="690"/>
      <c r="CT24" s="690"/>
      <c r="CU24" s="690"/>
      <c r="CV24" s="690"/>
      <c r="CW24" s="690"/>
      <c r="CX24" s="690"/>
      <c r="CY24" s="715"/>
      <c r="CZ24" s="716">
        <v>34.5</v>
      </c>
      <c r="DA24" s="698"/>
      <c r="DB24" s="698"/>
      <c r="DC24" s="718"/>
      <c r="DD24" s="714">
        <v>1693626</v>
      </c>
      <c r="DE24" s="690"/>
      <c r="DF24" s="690"/>
      <c r="DG24" s="690"/>
      <c r="DH24" s="690"/>
      <c r="DI24" s="690"/>
      <c r="DJ24" s="690"/>
      <c r="DK24" s="715"/>
      <c r="DL24" s="714">
        <v>1552461</v>
      </c>
      <c r="DM24" s="690"/>
      <c r="DN24" s="690"/>
      <c r="DO24" s="690"/>
      <c r="DP24" s="690"/>
      <c r="DQ24" s="690"/>
      <c r="DR24" s="690"/>
      <c r="DS24" s="690"/>
      <c r="DT24" s="690"/>
      <c r="DU24" s="690"/>
      <c r="DV24" s="715"/>
      <c r="DW24" s="716">
        <v>42.8</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4012095</v>
      </c>
      <c r="S25" s="635"/>
      <c r="T25" s="635"/>
      <c r="U25" s="635"/>
      <c r="V25" s="635"/>
      <c r="W25" s="635"/>
      <c r="X25" s="635"/>
      <c r="Y25" s="636"/>
      <c r="Z25" s="672">
        <v>47.9</v>
      </c>
      <c r="AA25" s="672"/>
      <c r="AB25" s="672"/>
      <c r="AC25" s="672"/>
      <c r="AD25" s="673">
        <v>3580186</v>
      </c>
      <c r="AE25" s="673"/>
      <c r="AF25" s="673"/>
      <c r="AG25" s="673"/>
      <c r="AH25" s="673"/>
      <c r="AI25" s="673"/>
      <c r="AJ25" s="673"/>
      <c r="AK25" s="673"/>
      <c r="AL25" s="637">
        <v>99.2</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121</v>
      </c>
      <c r="BH25" s="635"/>
      <c r="BI25" s="635"/>
      <c r="BJ25" s="635"/>
      <c r="BK25" s="635"/>
      <c r="BL25" s="635"/>
      <c r="BM25" s="635"/>
      <c r="BN25" s="636"/>
      <c r="BO25" s="672" t="s">
        <v>121</v>
      </c>
      <c r="BP25" s="672"/>
      <c r="BQ25" s="672"/>
      <c r="BR25" s="672"/>
      <c r="BS25" s="673" t="s">
        <v>121</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796123</v>
      </c>
      <c r="CS25" s="647"/>
      <c r="CT25" s="647"/>
      <c r="CU25" s="647"/>
      <c r="CV25" s="647"/>
      <c r="CW25" s="647"/>
      <c r="CX25" s="647"/>
      <c r="CY25" s="648"/>
      <c r="CZ25" s="637">
        <v>9.9</v>
      </c>
      <c r="DA25" s="649"/>
      <c r="DB25" s="649"/>
      <c r="DC25" s="650"/>
      <c r="DD25" s="640">
        <v>713155</v>
      </c>
      <c r="DE25" s="647"/>
      <c r="DF25" s="647"/>
      <c r="DG25" s="647"/>
      <c r="DH25" s="647"/>
      <c r="DI25" s="647"/>
      <c r="DJ25" s="647"/>
      <c r="DK25" s="648"/>
      <c r="DL25" s="640">
        <v>705027</v>
      </c>
      <c r="DM25" s="647"/>
      <c r="DN25" s="647"/>
      <c r="DO25" s="647"/>
      <c r="DP25" s="647"/>
      <c r="DQ25" s="647"/>
      <c r="DR25" s="647"/>
      <c r="DS25" s="647"/>
      <c r="DT25" s="647"/>
      <c r="DU25" s="647"/>
      <c r="DV25" s="648"/>
      <c r="DW25" s="637">
        <v>19.399999999999999</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798</v>
      </c>
      <c r="S26" s="635"/>
      <c r="T26" s="635"/>
      <c r="U26" s="635"/>
      <c r="V26" s="635"/>
      <c r="W26" s="635"/>
      <c r="X26" s="635"/>
      <c r="Y26" s="636"/>
      <c r="Z26" s="672">
        <v>0</v>
      </c>
      <c r="AA26" s="672"/>
      <c r="AB26" s="672"/>
      <c r="AC26" s="672"/>
      <c r="AD26" s="673">
        <v>798</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121</v>
      </c>
      <c r="BH26" s="635"/>
      <c r="BI26" s="635"/>
      <c r="BJ26" s="635"/>
      <c r="BK26" s="635"/>
      <c r="BL26" s="635"/>
      <c r="BM26" s="635"/>
      <c r="BN26" s="636"/>
      <c r="BO26" s="672" t="s">
        <v>121</v>
      </c>
      <c r="BP26" s="672"/>
      <c r="BQ26" s="672"/>
      <c r="BR26" s="672"/>
      <c r="BS26" s="673" t="s">
        <v>121</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440386</v>
      </c>
      <c r="CS26" s="635"/>
      <c r="CT26" s="635"/>
      <c r="CU26" s="635"/>
      <c r="CV26" s="635"/>
      <c r="CW26" s="635"/>
      <c r="CX26" s="635"/>
      <c r="CY26" s="636"/>
      <c r="CZ26" s="637">
        <v>5.5</v>
      </c>
      <c r="DA26" s="649"/>
      <c r="DB26" s="649"/>
      <c r="DC26" s="650"/>
      <c r="DD26" s="640">
        <v>392121</v>
      </c>
      <c r="DE26" s="635"/>
      <c r="DF26" s="635"/>
      <c r="DG26" s="635"/>
      <c r="DH26" s="635"/>
      <c r="DI26" s="635"/>
      <c r="DJ26" s="635"/>
      <c r="DK26" s="636"/>
      <c r="DL26" s="640" t="s">
        <v>121</v>
      </c>
      <c r="DM26" s="635"/>
      <c r="DN26" s="635"/>
      <c r="DO26" s="635"/>
      <c r="DP26" s="635"/>
      <c r="DQ26" s="635"/>
      <c r="DR26" s="635"/>
      <c r="DS26" s="635"/>
      <c r="DT26" s="635"/>
      <c r="DU26" s="635"/>
      <c r="DV26" s="636"/>
      <c r="DW26" s="637" t="s">
        <v>121</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96314</v>
      </c>
      <c r="S27" s="635"/>
      <c r="T27" s="635"/>
      <c r="U27" s="635"/>
      <c r="V27" s="635"/>
      <c r="W27" s="635"/>
      <c r="X27" s="635"/>
      <c r="Y27" s="636"/>
      <c r="Z27" s="672">
        <v>1.2</v>
      </c>
      <c r="AA27" s="672"/>
      <c r="AB27" s="672"/>
      <c r="AC27" s="672"/>
      <c r="AD27" s="673" t="s">
        <v>121</v>
      </c>
      <c r="AE27" s="673"/>
      <c r="AF27" s="673"/>
      <c r="AG27" s="673"/>
      <c r="AH27" s="673"/>
      <c r="AI27" s="673"/>
      <c r="AJ27" s="673"/>
      <c r="AK27" s="673"/>
      <c r="AL27" s="637" t="s">
        <v>121</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1261409</v>
      </c>
      <c r="BH27" s="635"/>
      <c r="BI27" s="635"/>
      <c r="BJ27" s="635"/>
      <c r="BK27" s="635"/>
      <c r="BL27" s="635"/>
      <c r="BM27" s="635"/>
      <c r="BN27" s="636"/>
      <c r="BO27" s="672">
        <v>100</v>
      </c>
      <c r="BP27" s="672"/>
      <c r="BQ27" s="672"/>
      <c r="BR27" s="672"/>
      <c r="BS27" s="673" t="s">
        <v>121</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1473503</v>
      </c>
      <c r="CS27" s="647"/>
      <c r="CT27" s="647"/>
      <c r="CU27" s="647"/>
      <c r="CV27" s="647"/>
      <c r="CW27" s="647"/>
      <c r="CX27" s="647"/>
      <c r="CY27" s="648"/>
      <c r="CZ27" s="637">
        <v>18.3</v>
      </c>
      <c r="DA27" s="649"/>
      <c r="DB27" s="649"/>
      <c r="DC27" s="650"/>
      <c r="DD27" s="640">
        <v>505780</v>
      </c>
      <c r="DE27" s="647"/>
      <c r="DF27" s="647"/>
      <c r="DG27" s="647"/>
      <c r="DH27" s="647"/>
      <c r="DI27" s="647"/>
      <c r="DJ27" s="647"/>
      <c r="DK27" s="648"/>
      <c r="DL27" s="640">
        <v>372743</v>
      </c>
      <c r="DM27" s="647"/>
      <c r="DN27" s="647"/>
      <c r="DO27" s="647"/>
      <c r="DP27" s="647"/>
      <c r="DQ27" s="647"/>
      <c r="DR27" s="647"/>
      <c r="DS27" s="647"/>
      <c r="DT27" s="647"/>
      <c r="DU27" s="647"/>
      <c r="DV27" s="648"/>
      <c r="DW27" s="637">
        <v>10.3</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125113</v>
      </c>
      <c r="S28" s="635"/>
      <c r="T28" s="635"/>
      <c r="U28" s="635"/>
      <c r="V28" s="635"/>
      <c r="W28" s="635"/>
      <c r="X28" s="635"/>
      <c r="Y28" s="636"/>
      <c r="Z28" s="672">
        <v>1.5</v>
      </c>
      <c r="AA28" s="672"/>
      <c r="AB28" s="672"/>
      <c r="AC28" s="672"/>
      <c r="AD28" s="673">
        <v>2047</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502911</v>
      </c>
      <c r="CS28" s="635"/>
      <c r="CT28" s="635"/>
      <c r="CU28" s="635"/>
      <c r="CV28" s="635"/>
      <c r="CW28" s="635"/>
      <c r="CX28" s="635"/>
      <c r="CY28" s="636"/>
      <c r="CZ28" s="637">
        <v>6.3</v>
      </c>
      <c r="DA28" s="649"/>
      <c r="DB28" s="649"/>
      <c r="DC28" s="650"/>
      <c r="DD28" s="640">
        <v>474691</v>
      </c>
      <c r="DE28" s="635"/>
      <c r="DF28" s="635"/>
      <c r="DG28" s="635"/>
      <c r="DH28" s="635"/>
      <c r="DI28" s="635"/>
      <c r="DJ28" s="635"/>
      <c r="DK28" s="636"/>
      <c r="DL28" s="640">
        <v>474691</v>
      </c>
      <c r="DM28" s="635"/>
      <c r="DN28" s="635"/>
      <c r="DO28" s="635"/>
      <c r="DP28" s="635"/>
      <c r="DQ28" s="635"/>
      <c r="DR28" s="635"/>
      <c r="DS28" s="635"/>
      <c r="DT28" s="635"/>
      <c r="DU28" s="635"/>
      <c r="DV28" s="636"/>
      <c r="DW28" s="637">
        <v>13.1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9327</v>
      </c>
      <c r="S29" s="635"/>
      <c r="T29" s="635"/>
      <c r="U29" s="635"/>
      <c r="V29" s="635"/>
      <c r="W29" s="635"/>
      <c r="X29" s="635"/>
      <c r="Y29" s="636"/>
      <c r="Z29" s="672">
        <v>0.1</v>
      </c>
      <c r="AA29" s="672"/>
      <c r="AB29" s="672"/>
      <c r="AC29" s="672"/>
      <c r="AD29" s="673">
        <v>69</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502847</v>
      </c>
      <c r="CS29" s="647"/>
      <c r="CT29" s="647"/>
      <c r="CU29" s="647"/>
      <c r="CV29" s="647"/>
      <c r="CW29" s="647"/>
      <c r="CX29" s="647"/>
      <c r="CY29" s="648"/>
      <c r="CZ29" s="637">
        <v>6.3</v>
      </c>
      <c r="DA29" s="649"/>
      <c r="DB29" s="649"/>
      <c r="DC29" s="650"/>
      <c r="DD29" s="640">
        <v>474627</v>
      </c>
      <c r="DE29" s="647"/>
      <c r="DF29" s="647"/>
      <c r="DG29" s="647"/>
      <c r="DH29" s="647"/>
      <c r="DI29" s="647"/>
      <c r="DJ29" s="647"/>
      <c r="DK29" s="648"/>
      <c r="DL29" s="640">
        <v>474627</v>
      </c>
      <c r="DM29" s="647"/>
      <c r="DN29" s="647"/>
      <c r="DO29" s="647"/>
      <c r="DP29" s="647"/>
      <c r="DQ29" s="647"/>
      <c r="DR29" s="647"/>
      <c r="DS29" s="647"/>
      <c r="DT29" s="647"/>
      <c r="DU29" s="647"/>
      <c r="DV29" s="648"/>
      <c r="DW29" s="637">
        <v>13.1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1486624</v>
      </c>
      <c r="S30" s="635"/>
      <c r="T30" s="635"/>
      <c r="U30" s="635"/>
      <c r="V30" s="635"/>
      <c r="W30" s="635"/>
      <c r="X30" s="635"/>
      <c r="Y30" s="636"/>
      <c r="Z30" s="672">
        <v>17.8</v>
      </c>
      <c r="AA30" s="672"/>
      <c r="AB30" s="672"/>
      <c r="AC30" s="672"/>
      <c r="AD30" s="673" t="s">
        <v>121</v>
      </c>
      <c r="AE30" s="673"/>
      <c r="AF30" s="673"/>
      <c r="AG30" s="673"/>
      <c r="AH30" s="673"/>
      <c r="AI30" s="673"/>
      <c r="AJ30" s="673"/>
      <c r="AK30" s="673"/>
      <c r="AL30" s="637" t="s">
        <v>121</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470461</v>
      </c>
      <c r="CS30" s="635"/>
      <c r="CT30" s="635"/>
      <c r="CU30" s="635"/>
      <c r="CV30" s="635"/>
      <c r="CW30" s="635"/>
      <c r="CX30" s="635"/>
      <c r="CY30" s="636"/>
      <c r="CZ30" s="637">
        <v>5.9</v>
      </c>
      <c r="DA30" s="649"/>
      <c r="DB30" s="649"/>
      <c r="DC30" s="650"/>
      <c r="DD30" s="640">
        <v>443343</v>
      </c>
      <c r="DE30" s="635"/>
      <c r="DF30" s="635"/>
      <c r="DG30" s="635"/>
      <c r="DH30" s="635"/>
      <c r="DI30" s="635"/>
      <c r="DJ30" s="635"/>
      <c r="DK30" s="636"/>
      <c r="DL30" s="640">
        <v>443343</v>
      </c>
      <c r="DM30" s="635"/>
      <c r="DN30" s="635"/>
      <c r="DO30" s="635"/>
      <c r="DP30" s="635"/>
      <c r="DQ30" s="635"/>
      <c r="DR30" s="635"/>
      <c r="DS30" s="635"/>
      <c r="DT30" s="635"/>
      <c r="DU30" s="635"/>
      <c r="DV30" s="636"/>
      <c r="DW30" s="637">
        <v>12.2</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121</v>
      </c>
      <c r="S31" s="635"/>
      <c r="T31" s="635"/>
      <c r="U31" s="635"/>
      <c r="V31" s="635"/>
      <c r="W31" s="635"/>
      <c r="X31" s="635"/>
      <c r="Y31" s="636"/>
      <c r="Z31" s="672" t="s">
        <v>121</v>
      </c>
      <c r="AA31" s="672"/>
      <c r="AB31" s="672"/>
      <c r="AC31" s="672"/>
      <c r="AD31" s="673" t="s">
        <v>121</v>
      </c>
      <c r="AE31" s="673"/>
      <c r="AF31" s="673"/>
      <c r="AG31" s="673"/>
      <c r="AH31" s="673"/>
      <c r="AI31" s="673"/>
      <c r="AJ31" s="673"/>
      <c r="AK31" s="673"/>
      <c r="AL31" s="637" t="s">
        <v>121</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99.5</v>
      </c>
      <c r="BH31" s="697"/>
      <c r="BI31" s="697"/>
      <c r="BJ31" s="697"/>
      <c r="BK31" s="697"/>
      <c r="BL31" s="697"/>
      <c r="BM31" s="698">
        <v>94.2</v>
      </c>
      <c r="BN31" s="697"/>
      <c r="BO31" s="697"/>
      <c r="BP31" s="697"/>
      <c r="BQ31" s="699"/>
      <c r="BR31" s="696">
        <v>98.1</v>
      </c>
      <c r="BS31" s="697"/>
      <c r="BT31" s="697"/>
      <c r="BU31" s="697"/>
      <c r="BV31" s="697"/>
      <c r="BW31" s="697"/>
      <c r="BX31" s="698">
        <v>94</v>
      </c>
      <c r="BY31" s="697"/>
      <c r="BZ31" s="697"/>
      <c r="CA31" s="697"/>
      <c r="CB31" s="699"/>
      <c r="CD31" s="655"/>
      <c r="CE31" s="656"/>
      <c r="CF31" s="631" t="s">
        <v>300</v>
      </c>
      <c r="CG31" s="632"/>
      <c r="CH31" s="632"/>
      <c r="CI31" s="632"/>
      <c r="CJ31" s="632"/>
      <c r="CK31" s="632"/>
      <c r="CL31" s="632"/>
      <c r="CM31" s="632"/>
      <c r="CN31" s="632"/>
      <c r="CO31" s="632"/>
      <c r="CP31" s="632"/>
      <c r="CQ31" s="633"/>
      <c r="CR31" s="634">
        <v>32386</v>
      </c>
      <c r="CS31" s="647"/>
      <c r="CT31" s="647"/>
      <c r="CU31" s="647"/>
      <c r="CV31" s="647"/>
      <c r="CW31" s="647"/>
      <c r="CX31" s="647"/>
      <c r="CY31" s="648"/>
      <c r="CZ31" s="637">
        <v>0.4</v>
      </c>
      <c r="DA31" s="649"/>
      <c r="DB31" s="649"/>
      <c r="DC31" s="650"/>
      <c r="DD31" s="640">
        <v>31284</v>
      </c>
      <c r="DE31" s="647"/>
      <c r="DF31" s="647"/>
      <c r="DG31" s="647"/>
      <c r="DH31" s="647"/>
      <c r="DI31" s="647"/>
      <c r="DJ31" s="647"/>
      <c r="DK31" s="648"/>
      <c r="DL31" s="640">
        <v>31284</v>
      </c>
      <c r="DM31" s="647"/>
      <c r="DN31" s="647"/>
      <c r="DO31" s="647"/>
      <c r="DP31" s="647"/>
      <c r="DQ31" s="647"/>
      <c r="DR31" s="647"/>
      <c r="DS31" s="647"/>
      <c r="DT31" s="647"/>
      <c r="DU31" s="647"/>
      <c r="DV31" s="648"/>
      <c r="DW31" s="637">
        <v>0.9</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899962</v>
      </c>
      <c r="S32" s="635"/>
      <c r="T32" s="635"/>
      <c r="U32" s="635"/>
      <c r="V32" s="635"/>
      <c r="W32" s="635"/>
      <c r="X32" s="635"/>
      <c r="Y32" s="636"/>
      <c r="Z32" s="672">
        <v>10.8</v>
      </c>
      <c r="AA32" s="672"/>
      <c r="AB32" s="672"/>
      <c r="AC32" s="672"/>
      <c r="AD32" s="673" t="s">
        <v>121</v>
      </c>
      <c r="AE32" s="673"/>
      <c r="AF32" s="673"/>
      <c r="AG32" s="673"/>
      <c r="AH32" s="673"/>
      <c r="AI32" s="673"/>
      <c r="AJ32" s="673"/>
      <c r="AK32" s="673"/>
      <c r="AL32" s="637" t="s">
        <v>121</v>
      </c>
      <c r="AM32" s="638"/>
      <c r="AN32" s="638"/>
      <c r="AO32" s="674"/>
      <c r="AP32" s="675"/>
      <c r="AQ32" s="676"/>
      <c r="AR32" s="676"/>
      <c r="AS32" s="676"/>
      <c r="AT32" s="709"/>
      <c r="AU32" s="208" t="s">
        <v>302</v>
      </c>
      <c r="AX32" s="631" t="s">
        <v>303</v>
      </c>
      <c r="AY32" s="632"/>
      <c r="AZ32" s="632"/>
      <c r="BA32" s="632"/>
      <c r="BB32" s="632"/>
      <c r="BC32" s="632"/>
      <c r="BD32" s="632"/>
      <c r="BE32" s="632"/>
      <c r="BF32" s="633"/>
      <c r="BG32" s="700">
        <v>99.5</v>
      </c>
      <c r="BH32" s="647"/>
      <c r="BI32" s="647"/>
      <c r="BJ32" s="647"/>
      <c r="BK32" s="647"/>
      <c r="BL32" s="647"/>
      <c r="BM32" s="638">
        <v>97</v>
      </c>
      <c r="BN32" s="647"/>
      <c r="BO32" s="647"/>
      <c r="BP32" s="647"/>
      <c r="BQ32" s="670"/>
      <c r="BR32" s="700">
        <v>99.2</v>
      </c>
      <c r="BS32" s="647"/>
      <c r="BT32" s="647"/>
      <c r="BU32" s="647"/>
      <c r="BV32" s="647"/>
      <c r="BW32" s="647"/>
      <c r="BX32" s="638">
        <v>96.8</v>
      </c>
      <c r="BY32" s="647"/>
      <c r="BZ32" s="647"/>
      <c r="CA32" s="647"/>
      <c r="CB32" s="670"/>
      <c r="CD32" s="657"/>
      <c r="CE32" s="658"/>
      <c r="CF32" s="631" t="s">
        <v>304</v>
      </c>
      <c r="CG32" s="632"/>
      <c r="CH32" s="632"/>
      <c r="CI32" s="632"/>
      <c r="CJ32" s="632"/>
      <c r="CK32" s="632"/>
      <c r="CL32" s="632"/>
      <c r="CM32" s="632"/>
      <c r="CN32" s="632"/>
      <c r="CO32" s="632"/>
      <c r="CP32" s="632"/>
      <c r="CQ32" s="633"/>
      <c r="CR32" s="634">
        <v>64</v>
      </c>
      <c r="CS32" s="635"/>
      <c r="CT32" s="635"/>
      <c r="CU32" s="635"/>
      <c r="CV32" s="635"/>
      <c r="CW32" s="635"/>
      <c r="CX32" s="635"/>
      <c r="CY32" s="636"/>
      <c r="CZ32" s="637">
        <v>0</v>
      </c>
      <c r="DA32" s="649"/>
      <c r="DB32" s="649"/>
      <c r="DC32" s="650"/>
      <c r="DD32" s="640">
        <v>64</v>
      </c>
      <c r="DE32" s="635"/>
      <c r="DF32" s="635"/>
      <c r="DG32" s="635"/>
      <c r="DH32" s="635"/>
      <c r="DI32" s="635"/>
      <c r="DJ32" s="635"/>
      <c r="DK32" s="636"/>
      <c r="DL32" s="640">
        <v>64</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29325</v>
      </c>
      <c r="S33" s="635"/>
      <c r="T33" s="635"/>
      <c r="U33" s="635"/>
      <c r="V33" s="635"/>
      <c r="W33" s="635"/>
      <c r="X33" s="635"/>
      <c r="Y33" s="636"/>
      <c r="Z33" s="672">
        <v>0.4</v>
      </c>
      <c r="AA33" s="672"/>
      <c r="AB33" s="672"/>
      <c r="AC33" s="672"/>
      <c r="AD33" s="673">
        <v>23290</v>
      </c>
      <c r="AE33" s="673"/>
      <c r="AF33" s="673"/>
      <c r="AG33" s="673"/>
      <c r="AH33" s="673"/>
      <c r="AI33" s="673"/>
      <c r="AJ33" s="673"/>
      <c r="AK33" s="673"/>
      <c r="AL33" s="637">
        <v>0.6</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99.3</v>
      </c>
      <c r="BH33" s="619"/>
      <c r="BI33" s="619"/>
      <c r="BJ33" s="619"/>
      <c r="BK33" s="619"/>
      <c r="BL33" s="619"/>
      <c r="BM33" s="665">
        <v>90.8</v>
      </c>
      <c r="BN33" s="619"/>
      <c r="BO33" s="619"/>
      <c r="BP33" s="619"/>
      <c r="BQ33" s="682"/>
      <c r="BR33" s="695">
        <v>96.7</v>
      </c>
      <c r="BS33" s="619"/>
      <c r="BT33" s="619"/>
      <c r="BU33" s="619"/>
      <c r="BV33" s="619"/>
      <c r="BW33" s="619"/>
      <c r="BX33" s="665">
        <v>90.5</v>
      </c>
      <c r="BY33" s="619"/>
      <c r="BZ33" s="619"/>
      <c r="CA33" s="619"/>
      <c r="CB33" s="682"/>
      <c r="CD33" s="631" t="s">
        <v>307</v>
      </c>
      <c r="CE33" s="632"/>
      <c r="CF33" s="632"/>
      <c r="CG33" s="632"/>
      <c r="CH33" s="632"/>
      <c r="CI33" s="632"/>
      <c r="CJ33" s="632"/>
      <c r="CK33" s="632"/>
      <c r="CL33" s="632"/>
      <c r="CM33" s="632"/>
      <c r="CN33" s="632"/>
      <c r="CO33" s="632"/>
      <c r="CP33" s="632"/>
      <c r="CQ33" s="633"/>
      <c r="CR33" s="634">
        <v>3477444</v>
      </c>
      <c r="CS33" s="647"/>
      <c r="CT33" s="647"/>
      <c r="CU33" s="647"/>
      <c r="CV33" s="647"/>
      <c r="CW33" s="647"/>
      <c r="CX33" s="647"/>
      <c r="CY33" s="648"/>
      <c r="CZ33" s="637">
        <v>43.3</v>
      </c>
      <c r="DA33" s="649"/>
      <c r="DB33" s="649"/>
      <c r="DC33" s="650"/>
      <c r="DD33" s="640">
        <v>2649257</v>
      </c>
      <c r="DE33" s="647"/>
      <c r="DF33" s="647"/>
      <c r="DG33" s="647"/>
      <c r="DH33" s="647"/>
      <c r="DI33" s="647"/>
      <c r="DJ33" s="647"/>
      <c r="DK33" s="648"/>
      <c r="DL33" s="640">
        <v>1529682</v>
      </c>
      <c r="DM33" s="647"/>
      <c r="DN33" s="647"/>
      <c r="DO33" s="647"/>
      <c r="DP33" s="647"/>
      <c r="DQ33" s="647"/>
      <c r="DR33" s="647"/>
      <c r="DS33" s="647"/>
      <c r="DT33" s="647"/>
      <c r="DU33" s="647"/>
      <c r="DV33" s="648"/>
      <c r="DW33" s="637">
        <v>42.2</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360898</v>
      </c>
      <c r="S34" s="635"/>
      <c r="T34" s="635"/>
      <c r="U34" s="635"/>
      <c r="V34" s="635"/>
      <c r="W34" s="635"/>
      <c r="X34" s="635"/>
      <c r="Y34" s="636"/>
      <c r="Z34" s="672">
        <v>4.3</v>
      </c>
      <c r="AA34" s="672"/>
      <c r="AB34" s="672"/>
      <c r="AC34" s="672"/>
      <c r="AD34" s="673" t="s">
        <v>121</v>
      </c>
      <c r="AE34" s="673"/>
      <c r="AF34" s="673"/>
      <c r="AG34" s="673"/>
      <c r="AH34" s="673"/>
      <c r="AI34" s="673"/>
      <c r="AJ34" s="673"/>
      <c r="AK34" s="673"/>
      <c r="AL34" s="637" t="s">
        <v>121</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1052691</v>
      </c>
      <c r="CS34" s="635"/>
      <c r="CT34" s="635"/>
      <c r="CU34" s="635"/>
      <c r="CV34" s="635"/>
      <c r="CW34" s="635"/>
      <c r="CX34" s="635"/>
      <c r="CY34" s="636"/>
      <c r="CZ34" s="637">
        <v>13.1</v>
      </c>
      <c r="DA34" s="649"/>
      <c r="DB34" s="649"/>
      <c r="DC34" s="650"/>
      <c r="DD34" s="640">
        <v>692045</v>
      </c>
      <c r="DE34" s="635"/>
      <c r="DF34" s="635"/>
      <c r="DG34" s="635"/>
      <c r="DH34" s="635"/>
      <c r="DI34" s="635"/>
      <c r="DJ34" s="635"/>
      <c r="DK34" s="636"/>
      <c r="DL34" s="640">
        <v>466728</v>
      </c>
      <c r="DM34" s="635"/>
      <c r="DN34" s="635"/>
      <c r="DO34" s="635"/>
      <c r="DP34" s="635"/>
      <c r="DQ34" s="635"/>
      <c r="DR34" s="635"/>
      <c r="DS34" s="635"/>
      <c r="DT34" s="635"/>
      <c r="DU34" s="635"/>
      <c r="DV34" s="636"/>
      <c r="DW34" s="637">
        <v>12.9</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562349</v>
      </c>
      <c r="S35" s="635"/>
      <c r="T35" s="635"/>
      <c r="U35" s="635"/>
      <c r="V35" s="635"/>
      <c r="W35" s="635"/>
      <c r="X35" s="635"/>
      <c r="Y35" s="636"/>
      <c r="Z35" s="672">
        <v>6.7</v>
      </c>
      <c r="AA35" s="672"/>
      <c r="AB35" s="672"/>
      <c r="AC35" s="672"/>
      <c r="AD35" s="673" t="s">
        <v>121</v>
      </c>
      <c r="AE35" s="673"/>
      <c r="AF35" s="673"/>
      <c r="AG35" s="673"/>
      <c r="AH35" s="673"/>
      <c r="AI35" s="673"/>
      <c r="AJ35" s="673"/>
      <c r="AK35" s="673"/>
      <c r="AL35" s="637" t="s">
        <v>121</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53285</v>
      </c>
      <c r="CS35" s="647"/>
      <c r="CT35" s="647"/>
      <c r="CU35" s="647"/>
      <c r="CV35" s="647"/>
      <c r="CW35" s="647"/>
      <c r="CX35" s="647"/>
      <c r="CY35" s="648"/>
      <c r="CZ35" s="637">
        <v>0.7</v>
      </c>
      <c r="DA35" s="649"/>
      <c r="DB35" s="649"/>
      <c r="DC35" s="650"/>
      <c r="DD35" s="640">
        <v>18214</v>
      </c>
      <c r="DE35" s="647"/>
      <c r="DF35" s="647"/>
      <c r="DG35" s="647"/>
      <c r="DH35" s="647"/>
      <c r="DI35" s="647"/>
      <c r="DJ35" s="647"/>
      <c r="DK35" s="648"/>
      <c r="DL35" s="640">
        <v>13992</v>
      </c>
      <c r="DM35" s="647"/>
      <c r="DN35" s="647"/>
      <c r="DO35" s="647"/>
      <c r="DP35" s="647"/>
      <c r="DQ35" s="647"/>
      <c r="DR35" s="647"/>
      <c r="DS35" s="647"/>
      <c r="DT35" s="647"/>
      <c r="DU35" s="647"/>
      <c r="DV35" s="648"/>
      <c r="DW35" s="637">
        <v>0.4</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373529</v>
      </c>
      <c r="S36" s="635"/>
      <c r="T36" s="635"/>
      <c r="U36" s="635"/>
      <c r="V36" s="635"/>
      <c r="W36" s="635"/>
      <c r="X36" s="635"/>
      <c r="Y36" s="636"/>
      <c r="Z36" s="672">
        <v>4.5</v>
      </c>
      <c r="AA36" s="672"/>
      <c r="AB36" s="672"/>
      <c r="AC36" s="672"/>
      <c r="AD36" s="673" t="s">
        <v>121</v>
      </c>
      <c r="AE36" s="673"/>
      <c r="AF36" s="673"/>
      <c r="AG36" s="673"/>
      <c r="AH36" s="673"/>
      <c r="AI36" s="673"/>
      <c r="AJ36" s="673"/>
      <c r="AK36" s="673"/>
      <c r="AL36" s="637" t="s">
        <v>121</v>
      </c>
      <c r="AM36" s="638"/>
      <c r="AN36" s="638"/>
      <c r="AO36" s="674"/>
      <c r="AP36" s="216"/>
      <c r="AQ36" s="683" t="s">
        <v>315</v>
      </c>
      <c r="AR36" s="684"/>
      <c r="AS36" s="684"/>
      <c r="AT36" s="684"/>
      <c r="AU36" s="684"/>
      <c r="AV36" s="684"/>
      <c r="AW36" s="684"/>
      <c r="AX36" s="684"/>
      <c r="AY36" s="685"/>
      <c r="AZ36" s="689">
        <v>694017</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50362</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1027404</v>
      </c>
      <c r="CS36" s="635"/>
      <c r="CT36" s="635"/>
      <c r="CU36" s="635"/>
      <c r="CV36" s="635"/>
      <c r="CW36" s="635"/>
      <c r="CX36" s="635"/>
      <c r="CY36" s="636"/>
      <c r="CZ36" s="637">
        <v>12.8</v>
      </c>
      <c r="DA36" s="649"/>
      <c r="DB36" s="649"/>
      <c r="DC36" s="650"/>
      <c r="DD36" s="640">
        <v>877837</v>
      </c>
      <c r="DE36" s="635"/>
      <c r="DF36" s="635"/>
      <c r="DG36" s="635"/>
      <c r="DH36" s="635"/>
      <c r="DI36" s="635"/>
      <c r="DJ36" s="635"/>
      <c r="DK36" s="636"/>
      <c r="DL36" s="640">
        <v>568711</v>
      </c>
      <c r="DM36" s="635"/>
      <c r="DN36" s="635"/>
      <c r="DO36" s="635"/>
      <c r="DP36" s="635"/>
      <c r="DQ36" s="635"/>
      <c r="DR36" s="635"/>
      <c r="DS36" s="635"/>
      <c r="DT36" s="635"/>
      <c r="DU36" s="635"/>
      <c r="DV36" s="636"/>
      <c r="DW36" s="637">
        <v>15.7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39136</v>
      </c>
      <c r="S37" s="635"/>
      <c r="T37" s="635"/>
      <c r="U37" s="635"/>
      <c r="V37" s="635"/>
      <c r="W37" s="635"/>
      <c r="X37" s="635"/>
      <c r="Y37" s="636"/>
      <c r="Z37" s="672">
        <v>0.5</v>
      </c>
      <c r="AA37" s="672"/>
      <c r="AB37" s="672"/>
      <c r="AC37" s="672"/>
      <c r="AD37" s="673">
        <v>1808</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107615</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9365</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360640</v>
      </c>
      <c r="CS37" s="647"/>
      <c r="CT37" s="647"/>
      <c r="CU37" s="647"/>
      <c r="CV37" s="647"/>
      <c r="CW37" s="647"/>
      <c r="CX37" s="647"/>
      <c r="CY37" s="648"/>
      <c r="CZ37" s="637">
        <v>4.5</v>
      </c>
      <c r="DA37" s="649"/>
      <c r="DB37" s="649"/>
      <c r="DC37" s="650"/>
      <c r="DD37" s="640">
        <v>360583</v>
      </c>
      <c r="DE37" s="647"/>
      <c r="DF37" s="647"/>
      <c r="DG37" s="647"/>
      <c r="DH37" s="647"/>
      <c r="DI37" s="647"/>
      <c r="DJ37" s="647"/>
      <c r="DK37" s="648"/>
      <c r="DL37" s="640">
        <v>295218</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372937</v>
      </c>
      <c r="S38" s="635"/>
      <c r="T38" s="635"/>
      <c r="U38" s="635"/>
      <c r="V38" s="635"/>
      <c r="W38" s="635"/>
      <c r="X38" s="635"/>
      <c r="Y38" s="636"/>
      <c r="Z38" s="672">
        <v>4.5</v>
      </c>
      <c r="AA38" s="672"/>
      <c r="AB38" s="672"/>
      <c r="AC38" s="672"/>
      <c r="AD38" s="673" t="s">
        <v>121</v>
      </c>
      <c r="AE38" s="673"/>
      <c r="AF38" s="673"/>
      <c r="AG38" s="673"/>
      <c r="AH38" s="673"/>
      <c r="AI38" s="673"/>
      <c r="AJ38" s="673"/>
      <c r="AK38" s="673"/>
      <c r="AL38" s="637" t="s">
        <v>121</v>
      </c>
      <c r="AM38" s="638"/>
      <c r="AN38" s="638"/>
      <c r="AO38" s="674"/>
      <c r="AQ38" s="667" t="s">
        <v>323</v>
      </c>
      <c r="AR38" s="668"/>
      <c r="AS38" s="668"/>
      <c r="AT38" s="668"/>
      <c r="AU38" s="668"/>
      <c r="AV38" s="668"/>
      <c r="AW38" s="668"/>
      <c r="AX38" s="668"/>
      <c r="AY38" s="669"/>
      <c r="AZ38" s="634">
        <v>85047</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1312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608970</v>
      </c>
      <c r="CS38" s="635"/>
      <c r="CT38" s="635"/>
      <c r="CU38" s="635"/>
      <c r="CV38" s="635"/>
      <c r="CW38" s="635"/>
      <c r="CX38" s="635"/>
      <c r="CY38" s="636"/>
      <c r="CZ38" s="637">
        <v>7.6</v>
      </c>
      <c r="DA38" s="649"/>
      <c r="DB38" s="649"/>
      <c r="DC38" s="650"/>
      <c r="DD38" s="640">
        <v>511261</v>
      </c>
      <c r="DE38" s="635"/>
      <c r="DF38" s="635"/>
      <c r="DG38" s="635"/>
      <c r="DH38" s="635"/>
      <c r="DI38" s="635"/>
      <c r="DJ38" s="635"/>
      <c r="DK38" s="636"/>
      <c r="DL38" s="640">
        <v>480251</v>
      </c>
      <c r="DM38" s="635"/>
      <c r="DN38" s="635"/>
      <c r="DO38" s="635"/>
      <c r="DP38" s="635"/>
      <c r="DQ38" s="635"/>
      <c r="DR38" s="635"/>
      <c r="DS38" s="635"/>
      <c r="DT38" s="635"/>
      <c r="DU38" s="635"/>
      <c r="DV38" s="636"/>
      <c r="DW38" s="637">
        <v>13.2</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121</v>
      </c>
      <c r="S39" s="635"/>
      <c r="T39" s="635"/>
      <c r="U39" s="635"/>
      <c r="V39" s="635"/>
      <c r="W39" s="635"/>
      <c r="X39" s="635"/>
      <c r="Y39" s="636"/>
      <c r="Z39" s="672" t="s">
        <v>121</v>
      </c>
      <c r="AA39" s="672"/>
      <c r="AB39" s="672"/>
      <c r="AC39" s="672"/>
      <c r="AD39" s="673" t="s">
        <v>121</v>
      </c>
      <c r="AE39" s="673"/>
      <c r="AF39" s="673"/>
      <c r="AG39" s="673"/>
      <c r="AH39" s="673"/>
      <c r="AI39" s="673"/>
      <c r="AJ39" s="673"/>
      <c r="AK39" s="673"/>
      <c r="AL39" s="637" t="s">
        <v>121</v>
      </c>
      <c r="AM39" s="638"/>
      <c r="AN39" s="638"/>
      <c r="AO39" s="674"/>
      <c r="AQ39" s="667" t="s">
        <v>327</v>
      </c>
      <c r="AR39" s="668"/>
      <c r="AS39" s="668"/>
      <c r="AT39" s="668"/>
      <c r="AU39" s="668"/>
      <c r="AV39" s="668"/>
      <c r="AW39" s="668"/>
      <c r="AX39" s="668"/>
      <c r="AY39" s="669"/>
      <c r="AZ39" s="634" t="s">
        <v>121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2177</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735094</v>
      </c>
      <c r="CS39" s="647"/>
      <c r="CT39" s="647"/>
      <c r="CU39" s="647"/>
      <c r="CV39" s="647"/>
      <c r="CW39" s="647"/>
      <c r="CX39" s="647"/>
      <c r="CY39" s="648"/>
      <c r="CZ39" s="637">
        <v>9.1</v>
      </c>
      <c r="DA39" s="649"/>
      <c r="DB39" s="649"/>
      <c r="DC39" s="650"/>
      <c r="DD39" s="640">
        <v>549900</v>
      </c>
      <c r="DE39" s="647"/>
      <c r="DF39" s="647"/>
      <c r="DG39" s="647"/>
      <c r="DH39" s="647"/>
      <c r="DI39" s="647"/>
      <c r="DJ39" s="647"/>
      <c r="DK39" s="648"/>
      <c r="DL39" s="640" t="s">
        <v>121</v>
      </c>
      <c r="DM39" s="647"/>
      <c r="DN39" s="647"/>
      <c r="DO39" s="647"/>
      <c r="DP39" s="647"/>
      <c r="DQ39" s="647"/>
      <c r="DR39" s="647"/>
      <c r="DS39" s="647"/>
      <c r="DT39" s="647"/>
      <c r="DU39" s="647"/>
      <c r="DV39" s="648"/>
      <c r="DW39" s="637" t="s">
        <v>121</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20337</v>
      </c>
      <c r="S40" s="635"/>
      <c r="T40" s="635"/>
      <c r="U40" s="635"/>
      <c r="V40" s="635"/>
      <c r="W40" s="635"/>
      <c r="X40" s="635"/>
      <c r="Y40" s="636"/>
      <c r="Z40" s="672">
        <v>0.2</v>
      </c>
      <c r="AA40" s="672"/>
      <c r="AB40" s="672"/>
      <c r="AC40" s="672"/>
      <c r="AD40" s="673" t="s">
        <v>121</v>
      </c>
      <c r="AE40" s="673"/>
      <c r="AF40" s="673"/>
      <c r="AG40" s="673"/>
      <c r="AH40" s="673"/>
      <c r="AI40" s="673"/>
      <c r="AJ40" s="673"/>
      <c r="AK40" s="673"/>
      <c r="AL40" s="637" t="s">
        <v>121</v>
      </c>
      <c r="AM40" s="638"/>
      <c r="AN40" s="638"/>
      <c r="AO40" s="674"/>
      <c r="AQ40" s="667" t="s">
        <v>331</v>
      </c>
      <c r="AR40" s="668"/>
      <c r="AS40" s="668"/>
      <c r="AT40" s="668"/>
      <c r="AU40" s="668"/>
      <c r="AV40" s="668"/>
      <c r="AW40" s="668"/>
      <c r="AX40" s="668"/>
      <c r="AY40" s="669"/>
      <c r="AZ40" s="634" t="s">
        <v>121</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105</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t="s">
        <v>121</v>
      </c>
      <c r="CS40" s="635"/>
      <c r="CT40" s="635"/>
      <c r="CU40" s="635"/>
      <c r="CV40" s="635"/>
      <c r="CW40" s="635"/>
      <c r="CX40" s="635"/>
      <c r="CY40" s="636"/>
      <c r="CZ40" s="637" t="s">
        <v>121</v>
      </c>
      <c r="DA40" s="649"/>
      <c r="DB40" s="649"/>
      <c r="DC40" s="650"/>
      <c r="DD40" s="640" t="s">
        <v>121</v>
      </c>
      <c r="DE40" s="635"/>
      <c r="DF40" s="635"/>
      <c r="DG40" s="635"/>
      <c r="DH40" s="635"/>
      <c r="DI40" s="635"/>
      <c r="DJ40" s="635"/>
      <c r="DK40" s="636"/>
      <c r="DL40" s="640" t="s">
        <v>121</v>
      </c>
      <c r="DM40" s="635"/>
      <c r="DN40" s="635"/>
      <c r="DO40" s="635"/>
      <c r="DP40" s="635"/>
      <c r="DQ40" s="635"/>
      <c r="DR40" s="635"/>
      <c r="DS40" s="635"/>
      <c r="DT40" s="635"/>
      <c r="DU40" s="635"/>
      <c r="DV40" s="636"/>
      <c r="DW40" s="637" t="s">
        <v>121</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8368407</v>
      </c>
      <c r="S41" s="659"/>
      <c r="T41" s="659"/>
      <c r="U41" s="659"/>
      <c r="V41" s="659"/>
      <c r="W41" s="659"/>
      <c r="X41" s="659"/>
      <c r="Y41" s="662"/>
      <c r="Z41" s="663">
        <v>100</v>
      </c>
      <c r="AA41" s="663"/>
      <c r="AB41" s="663"/>
      <c r="AC41" s="663"/>
      <c r="AD41" s="664">
        <v>3608198</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106336</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121</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121</v>
      </c>
      <c r="CS41" s="647"/>
      <c r="CT41" s="647"/>
      <c r="CU41" s="647"/>
      <c r="CV41" s="647"/>
      <c r="CW41" s="647"/>
      <c r="CX41" s="647"/>
      <c r="CY41" s="648"/>
      <c r="CZ41" s="637" t="s">
        <v>121</v>
      </c>
      <c r="DA41" s="649"/>
      <c r="DB41" s="649"/>
      <c r="DC41" s="650"/>
      <c r="DD41" s="640" t="s">
        <v>121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395019</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453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1786140</v>
      </c>
      <c r="CS42" s="647"/>
      <c r="CT42" s="647"/>
      <c r="CU42" s="647"/>
      <c r="CV42" s="647"/>
      <c r="CW42" s="647"/>
      <c r="CX42" s="647"/>
      <c r="CY42" s="648"/>
      <c r="CZ42" s="637">
        <v>22.2</v>
      </c>
      <c r="DA42" s="649"/>
      <c r="DB42" s="649"/>
      <c r="DC42" s="650"/>
      <c r="DD42" s="640">
        <v>353719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47916</v>
      </c>
      <c r="CS43" s="647"/>
      <c r="CT43" s="647"/>
      <c r="CU43" s="647"/>
      <c r="CV43" s="647"/>
      <c r="CW43" s="647"/>
      <c r="CX43" s="647"/>
      <c r="CY43" s="648"/>
      <c r="CZ43" s="637">
        <v>0.6</v>
      </c>
      <c r="DA43" s="649"/>
      <c r="DB43" s="649"/>
      <c r="DC43" s="650"/>
      <c r="DD43" s="640">
        <v>47916</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1220013</v>
      </c>
      <c r="CS44" s="635"/>
      <c r="CT44" s="635"/>
      <c r="CU44" s="635"/>
      <c r="CV44" s="635"/>
      <c r="CW44" s="635"/>
      <c r="CX44" s="635"/>
      <c r="CY44" s="636"/>
      <c r="CZ44" s="637">
        <v>15.2</v>
      </c>
      <c r="DA44" s="638"/>
      <c r="DB44" s="638"/>
      <c r="DC44" s="639"/>
      <c r="DD44" s="640">
        <v>300234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791039</v>
      </c>
      <c r="CS45" s="647"/>
      <c r="CT45" s="647"/>
      <c r="CU45" s="647"/>
      <c r="CV45" s="647"/>
      <c r="CW45" s="647"/>
      <c r="CX45" s="647"/>
      <c r="CY45" s="648"/>
      <c r="CZ45" s="637">
        <v>9.8000000000000007</v>
      </c>
      <c r="DA45" s="649"/>
      <c r="DB45" s="649"/>
      <c r="DC45" s="650"/>
      <c r="DD45" s="640">
        <v>106022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427133</v>
      </c>
      <c r="CS46" s="635"/>
      <c r="CT46" s="635"/>
      <c r="CU46" s="635"/>
      <c r="CV46" s="635"/>
      <c r="CW46" s="635"/>
      <c r="CX46" s="635"/>
      <c r="CY46" s="636"/>
      <c r="CZ46" s="637">
        <v>5.3</v>
      </c>
      <c r="DA46" s="638"/>
      <c r="DB46" s="638"/>
      <c r="DC46" s="639"/>
      <c r="DD46" s="640">
        <v>192371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566127</v>
      </c>
      <c r="CS47" s="647"/>
      <c r="CT47" s="647"/>
      <c r="CU47" s="647"/>
      <c r="CV47" s="647"/>
      <c r="CW47" s="647"/>
      <c r="CX47" s="647"/>
      <c r="CY47" s="648"/>
      <c r="CZ47" s="637">
        <v>7</v>
      </c>
      <c r="DA47" s="649"/>
      <c r="DB47" s="649"/>
      <c r="DC47" s="650"/>
      <c r="DD47" s="640">
        <v>53485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121</v>
      </c>
      <c r="CS48" s="635"/>
      <c r="CT48" s="635"/>
      <c r="CU48" s="635"/>
      <c r="CV48" s="635"/>
      <c r="CW48" s="635"/>
      <c r="CX48" s="635"/>
      <c r="CY48" s="636"/>
      <c r="CZ48" s="637" t="s">
        <v>121</v>
      </c>
      <c r="DA48" s="638"/>
      <c r="DB48" s="638"/>
      <c r="DC48" s="639"/>
      <c r="DD48" s="640" t="s">
        <v>121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8036121</v>
      </c>
      <c r="CS49" s="619"/>
      <c r="CT49" s="619"/>
      <c r="CU49" s="619"/>
      <c r="CV49" s="619"/>
      <c r="CW49" s="619"/>
      <c r="CX49" s="619"/>
      <c r="CY49" s="620"/>
      <c r="CZ49" s="621">
        <v>100</v>
      </c>
      <c r="DA49" s="622"/>
      <c r="DB49" s="622"/>
      <c r="DC49" s="623"/>
      <c r="DD49" s="624">
        <v>4696602</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3TrSpyR0R3CXLWtA28arLhQuvHfLsFk29VjdoFBoivSXbRCuO2kICPieNlOMbQYuZQgLxRtHXqeGar2x49Z8+Q==" saltValue="9YNyUz2Weva8hq87CPUH7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26" sqref="AU26:BM27"/>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5">
        <v>8384</v>
      </c>
      <c r="R7" s="1116"/>
      <c r="S7" s="1116"/>
      <c r="T7" s="1116"/>
      <c r="U7" s="1116"/>
      <c r="V7" s="1116">
        <v>8050</v>
      </c>
      <c r="W7" s="1116"/>
      <c r="X7" s="1116"/>
      <c r="Y7" s="1116"/>
      <c r="Z7" s="1116"/>
      <c r="AA7" s="1116">
        <v>334</v>
      </c>
      <c r="AB7" s="1116"/>
      <c r="AC7" s="1116"/>
      <c r="AD7" s="1116"/>
      <c r="AE7" s="1117"/>
      <c r="AF7" s="1118">
        <v>117</v>
      </c>
      <c r="AG7" s="1119"/>
      <c r="AH7" s="1119"/>
      <c r="AI7" s="1119"/>
      <c r="AJ7" s="1120"/>
      <c r="AK7" s="1121">
        <v>562</v>
      </c>
      <c r="AL7" s="1122"/>
      <c r="AM7" s="1122"/>
      <c r="AN7" s="1122"/>
      <c r="AO7" s="1122"/>
      <c r="AP7" s="1122">
        <v>5468</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561</v>
      </c>
      <c r="BT7" s="1113"/>
      <c r="BU7" s="1113"/>
      <c r="BV7" s="1113"/>
      <c r="BW7" s="1113"/>
      <c r="BX7" s="1113"/>
      <c r="BY7" s="1113"/>
      <c r="BZ7" s="1113"/>
      <c r="CA7" s="1113"/>
      <c r="CB7" s="1113"/>
      <c r="CC7" s="1113"/>
      <c r="CD7" s="1113"/>
      <c r="CE7" s="1113"/>
      <c r="CF7" s="1113"/>
      <c r="CG7" s="1125"/>
      <c r="CH7" s="1109">
        <v>-94</v>
      </c>
      <c r="CI7" s="1110"/>
      <c r="CJ7" s="1110"/>
      <c r="CK7" s="1110"/>
      <c r="CL7" s="1111"/>
      <c r="CM7" s="1109">
        <v>79</v>
      </c>
      <c r="CN7" s="1110"/>
      <c r="CO7" s="1110"/>
      <c r="CP7" s="1110"/>
      <c r="CQ7" s="1111"/>
      <c r="CR7" s="1109">
        <v>6</v>
      </c>
      <c r="CS7" s="1110"/>
      <c r="CT7" s="1110"/>
      <c r="CU7" s="1110"/>
      <c r="CV7" s="1111"/>
      <c r="CW7" s="1109">
        <v>91</v>
      </c>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8384</v>
      </c>
      <c r="R23" s="1074"/>
      <c r="S23" s="1074"/>
      <c r="T23" s="1074"/>
      <c r="U23" s="1074"/>
      <c r="V23" s="1074">
        <v>8050</v>
      </c>
      <c r="W23" s="1074"/>
      <c r="X23" s="1074"/>
      <c r="Y23" s="1074"/>
      <c r="Z23" s="1074"/>
      <c r="AA23" s="1074">
        <v>334</v>
      </c>
      <c r="AB23" s="1074"/>
      <c r="AC23" s="1074"/>
      <c r="AD23" s="1074"/>
      <c r="AE23" s="1081"/>
      <c r="AF23" s="1082">
        <v>117</v>
      </c>
      <c r="AG23" s="1074"/>
      <c r="AH23" s="1074"/>
      <c r="AI23" s="1074"/>
      <c r="AJ23" s="1083"/>
      <c r="AK23" s="1084"/>
      <c r="AL23" s="1085"/>
      <c r="AM23" s="1085"/>
      <c r="AN23" s="1085"/>
      <c r="AO23" s="1085"/>
      <c r="AP23" s="1074">
        <v>5468</v>
      </c>
      <c r="AQ23" s="1074"/>
      <c r="AR23" s="1074"/>
      <c r="AS23" s="1074"/>
      <c r="AT23" s="1074"/>
      <c r="AU23" s="1075"/>
      <c r="AV23" s="1075"/>
      <c r="AW23" s="1075"/>
      <c r="AX23" s="1075"/>
      <c r="AY23" s="1076"/>
      <c r="AZ23" s="1077" t="s">
        <v>121</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388</v>
      </c>
      <c r="C28" s="1061"/>
      <c r="D28" s="1061"/>
      <c r="E28" s="1061"/>
      <c r="F28" s="1061"/>
      <c r="G28" s="1061"/>
      <c r="H28" s="1061"/>
      <c r="I28" s="1061"/>
      <c r="J28" s="1061"/>
      <c r="K28" s="1061"/>
      <c r="L28" s="1061"/>
      <c r="M28" s="1061"/>
      <c r="N28" s="1061"/>
      <c r="O28" s="1061"/>
      <c r="P28" s="1062"/>
      <c r="Q28" s="1063">
        <v>1418</v>
      </c>
      <c r="R28" s="1064"/>
      <c r="S28" s="1064"/>
      <c r="T28" s="1064"/>
      <c r="U28" s="1064"/>
      <c r="V28" s="1064">
        <v>1368</v>
      </c>
      <c r="W28" s="1064"/>
      <c r="X28" s="1064"/>
      <c r="Y28" s="1064"/>
      <c r="Z28" s="1064"/>
      <c r="AA28" s="1064">
        <v>50</v>
      </c>
      <c r="AB28" s="1064"/>
      <c r="AC28" s="1064"/>
      <c r="AD28" s="1064"/>
      <c r="AE28" s="1065"/>
      <c r="AF28" s="1066">
        <v>50</v>
      </c>
      <c r="AG28" s="1064"/>
      <c r="AH28" s="1064"/>
      <c r="AI28" s="1064"/>
      <c r="AJ28" s="1067"/>
      <c r="AK28" s="1055">
        <v>106</v>
      </c>
      <c r="AL28" s="1056"/>
      <c r="AM28" s="1056"/>
      <c r="AN28" s="1056"/>
      <c r="AO28" s="1056"/>
      <c r="AP28" s="1056" t="s">
        <v>487</v>
      </c>
      <c r="AQ28" s="1056"/>
      <c r="AR28" s="1056"/>
      <c r="AS28" s="1056"/>
      <c r="AT28" s="1056"/>
      <c r="AU28" s="1056" t="s">
        <v>487</v>
      </c>
      <c r="AV28" s="1056"/>
      <c r="AW28" s="1056"/>
      <c r="AX28" s="1056"/>
      <c r="AY28" s="1056"/>
      <c r="AZ28" s="1057" t="s">
        <v>487</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389</v>
      </c>
      <c r="C29" s="1044"/>
      <c r="D29" s="1044"/>
      <c r="E29" s="1044"/>
      <c r="F29" s="1044"/>
      <c r="G29" s="1044"/>
      <c r="H29" s="1044"/>
      <c r="I29" s="1044"/>
      <c r="J29" s="1044"/>
      <c r="K29" s="1044"/>
      <c r="L29" s="1044"/>
      <c r="M29" s="1044"/>
      <c r="N29" s="1044"/>
      <c r="O29" s="1044"/>
      <c r="P29" s="1045"/>
      <c r="Q29" s="1051">
        <v>1259</v>
      </c>
      <c r="R29" s="1052"/>
      <c r="S29" s="1052"/>
      <c r="T29" s="1052"/>
      <c r="U29" s="1052"/>
      <c r="V29" s="1052">
        <v>1196</v>
      </c>
      <c r="W29" s="1052"/>
      <c r="X29" s="1052"/>
      <c r="Y29" s="1052"/>
      <c r="Z29" s="1052"/>
      <c r="AA29" s="1052">
        <v>62</v>
      </c>
      <c r="AB29" s="1052"/>
      <c r="AC29" s="1052"/>
      <c r="AD29" s="1052"/>
      <c r="AE29" s="1053"/>
      <c r="AF29" s="1048">
        <v>62</v>
      </c>
      <c r="AG29" s="1049"/>
      <c r="AH29" s="1049"/>
      <c r="AI29" s="1049"/>
      <c r="AJ29" s="1050"/>
      <c r="AK29" s="993">
        <v>205</v>
      </c>
      <c r="AL29" s="984"/>
      <c r="AM29" s="984"/>
      <c r="AN29" s="984"/>
      <c r="AO29" s="984"/>
      <c r="AP29" s="984" t="s">
        <v>487</v>
      </c>
      <c r="AQ29" s="984"/>
      <c r="AR29" s="984"/>
      <c r="AS29" s="984"/>
      <c r="AT29" s="984"/>
      <c r="AU29" s="984" t="s">
        <v>487</v>
      </c>
      <c r="AV29" s="984"/>
      <c r="AW29" s="984"/>
      <c r="AX29" s="984"/>
      <c r="AY29" s="984"/>
      <c r="AZ29" s="1054" t="s">
        <v>487</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390</v>
      </c>
      <c r="C30" s="1044"/>
      <c r="D30" s="1044"/>
      <c r="E30" s="1044"/>
      <c r="F30" s="1044"/>
      <c r="G30" s="1044"/>
      <c r="H30" s="1044"/>
      <c r="I30" s="1044"/>
      <c r="J30" s="1044"/>
      <c r="K30" s="1044"/>
      <c r="L30" s="1044"/>
      <c r="M30" s="1044"/>
      <c r="N30" s="1044"/>
      <c r="O30" s="1044"/>
      <c r="P30" s="1045"/>
      <c r="Q30" s="1051">
        <v>142</v>
      </c>
      <c r="R30" s="1052"/>
      <c r="S30" s="1052"/>
      <c r="T30" s="1052"/>
      <c r="U30" s="1052"/>
      <c r="V30" s="1052">
        <v>141</v>
      </c>
      <c r="W30" s="1052"/>
      <c r="X30" s="1052"/>
      <c r="Y30" s="1052"/>
      <c r="Z30" s="1052"/>
      <c r="AA30" s="1052">
        <v>1</v>
      </c>
      <c r="AB30" s="1052"/>
      <c r="AC30" s="1052"/>
      <c r="AD30" s="1052"/>
      <c r="AE30" s="1053"/>
      <c r="AF30" s="1048">
        <v>1</v>
      </c>
      <c r="AG30" s="1049"/>
      <c r="AH30" s="1049"/>
      <c r="AI30" s="1049"/>
      <c r="AJ30" s="1050"/>
      <c r="AK30" s="993">
        <v>45</v>
      </c>
      <c r="AL30" s="984"/>
      <c r="AM30" s="984"/>
      <c r="AN30" s="984"/>
      <c r="AO30" s="984"/>
      <c r="AP30" s="984" t="s">
        <v>487</v>
      </c>
      <c r="AQ30" s="984"/>
      <c r="AR30" s="984"/>
      <c r="AS30" s="984"/>
      <c r="AT30" s="984"/>
      <c r="AU30" s="984" t="s">
        <v>487</v>
      </c>
      <c r="AV30" s="984"/>
      <c r="AW30" s="984"/>
      <c r="AX30" s="984"/>
      <c r="AY30" s="984"/>
      <c r="AZ30" s="1054" t="s">
        <v>487</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391</v>
      </c>
      <c r="C31" s="1044"/>
      <c r="D31" s="1044"/>
      <c r="E31" s="1044"/>
      <c r="F31" s="1044"/>
      <c r="G31" s="1044"/>
      <c r="H31" s="1044"/>
      <c r="I31" s="1044"/>
      <c r="J31" s="1044"/>
      <c r="K31" s="1044"/>
      <c r="L31" s="1044"/>
      <c r="M31" s="1044"/>
      <c r="N31" s="1044"/>
      <c r="O31" s="1044"/>
      <c r="P31" s="1045"/>
      <c r="Q31" s="1051">
        <v>182</v>
      </c>
      <c r="R31" s="1052"/>
      <c r="S31" s="1052"/>
      <c r="T31" s="1052"/>
      <c r="U31" s="1052"/>
      <c r="V31" s="1052">
        <v>191</v>
      </c>
      <c r="W31" s="1052"/>
      <c r="X31" s="1052"/>
      <c r="Y31" s="1052"/>
      <c r="Z31" s="1052"/>
      <c r="AA31" s="1052">
        <v>-9</v>
      </c>
      <c r="AB31" s="1052"/>
      <c r="AC31" s="1052"/>
      <c r="AD31" s="1052"/>
      <c r="AE31" s="1053"/>
      <c r="AF31" s="1048">
        <v>15</v>
      </c>
      <c r="AG31" s="1049"/>
      <c r="AH31" s="1049"/>
      <c r="AI31" s="1049"/>
      <c r="AJ31" s="1050"/>
      <c r="AK31" s="993">
        <v>85</v>
      </c>
      <c r="AL31" s="984"/>
      <c r="AM31" s="984"/>
      <c r="AN31" s="984"/>
      <c r="AO31" s="984"/>
      <c r="AP31" s="984">
        <v>1646</v>
      </c>
      <c r="AQ31" s="984"/>
      <c r="AR31" s="984"/>
      <c r="AS31" s="984"/>
      <c r="AT31" s="984"/>
      <c r="AU31" s="984">
        <v>882</v>
      </c>
      <c r="AV31" s="984"/>
      <c r="AW31" s="984"/>
      <c r="AX31" s="984"/>
      <c r="AY31" s="984"/>
      <c r="AZ31" s="1054" t="s">
        <v>552</v>
      </c>
      <c r="BA31" s="1054"/>
      <c r="BB31" s="1054"/>
      <c r="BC31" s="1054"/>
      <c r="BD31" s="1054"/>
      <c r="BE31" s="985" t="s">
        <v>392</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393</v>
      </c>
      <c r="C32" s="1044"/>
      <c r="D32" s="1044"/>
      <c r="E32" s="1044"/>
      <c r="F32" s="1044"/>
      <c r="G32" s="1044"/>
      <c r="H32" s="1044"/>
      <c r="I32" s="1044"/>
      <c r="J32" s="1044"/>
      <c r="K32" s="1044"/>
      <c r="L32" s="1044"/>
      <c r="M32" s="1044"/>
      <c r="N32" s="1044"/>
      <c r="O32" s="1044"/>
      <c r="P32" s="1045"/>
      <c r="Q32" s="1051">
        <v>244</v>
      </c>
      <c r="R32" s="1052"/>
      <c r="S32" s="1052"/>
      <c r="T32" s="1052"/>
      <c r="U32" s="1052"/>
      <c r="V32" s="1052">
        <v>241</v>
      </c>
      <c r="W32" s="1052"/>
      <c r="X32" s="1052"/>
      <c r="Y32" s="1052"/>
      <c r="Z32" s="1052"/>
      <c r="AA32" s="1052">
        <v>3</v>
      </c>
      <c r="AB32" s="1052"/>
      <c r="AC32" s="1052"/>
      <c r="AD32" s="1052"/>
      <c r="AE32" s="1053"/>
      <c r="AF32" s="1048">
        <v>3</v>
      </c>
      <c r="AG32" s="1049"/>
      <c r="AH32" s="1049"/>
      <c r="AI32" s="1049"/>
      <c r="AJ32" s="1050"/>
      <c r="AK32" s="993">
        <v>108</v>
      </c>
      <c r="AL32" s="984"/>
      <c r="AM32" s="984"/>
      <c r="AN32" s="984"/>
      <c r="AO32" s="984"/>
      <c r="AP32" s="984">
        <v>1486</v>
      </c>
      <c r="AQ32" s="984"/>
      <c r="AR32" s="984"/>
      <c r="AS32" s="984"/>
      <c r="AT32" s="984"/>
      <c r="AU32" s="984">
        <v>1457</v>
      </c>
      <c r="AV32" s="984"/>
      <c r="AW32" s="984"/>
      <c r="AX32" s="984"/>
      <c r="AY32" s="984"/>
      <c r="AZ32" s="1054" t="s">
        <v>552</v>
      </c>
      <c r="BA32" s="1054"/>
      <c r="BB32" s="1054"/>
      <c r="BC32" s="1054"/>
      <c r="BD32" s="1054"/>
      <c r="BE32" s="985" t="s">
        <v>394</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131</v>
      </c>
      <c r="AG63" s="972"/>
      <c r="AH63" s="972"/>
      <c r="AI63" s="972"/>
      <c r="AJ63" s="1035"/>
      <c r="AK63" s="1036"/>
      <c r="AL63" s="976"/>
      <c r="AM63" s="976"/>
      <c r="AN63" s="976"/>
      <c r="AO63" s="976"/>
      <c r="AP63" s="972">
        <v>3132</v>
      </c>
      <c r="AQ63" s="972"/>
      <c r="AR63" s="972"/>
      <c r="AS63" s="972"/>
      <c r="AT63" s="972"/>
      <c r="AU63" s="972">
        <v>2339</v>
      </c>
      <c r="AV63" s="972"/>
      <c r="AW63" s="972"/>
      <c r="AX63" s="972"/>
      <c r="AY63" s="972"/>
      <c r="AZ63" s="1030"/>
      <c r="BA63" s="1030"/>
      <c r="BB63" s="1030"/>
      <c r="BC63" s="1030"/>
      <c r="BD63" s="1030"/>
      <c r="BE63" s="973"/>
      <c r="BF63" s="973"/>
      <c r="BG63" s="973"/>
      <c r="BH63" s="973"/>
      <c r="BI63" s="974"/>
      <c r="BJ63" s="1031" t="s">
        <v>121</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559</v>
      </c>
      <c r="C68" s="999"/>
      <c r="D68" s="999"/>
      <c r="E68" s="999"/>
      <c r="F68" s="999"/>
      <c r="G68" s="999"/>
      <c r="H68" s="999"/>
      <c r="I68" s="999"/>
      <c r="J68" s="999"/>
      <c r="K68" s="999"/>
      <c r="L68" s="999"/>
      <c r="M68" s="999"/>
      <c r="N68" s="999"/>
      <c r="O68" s="999"/>
      <c r="P68" s="1000"/>
      <c r="Q68" s="1001">
        <v>5250</v>
      </c>
      <c r="R68" s="995"/>
      <c r="S68" s="995"/>
      <c r="T68" s="995"/>
      <c r="U68" s="995"/>
      <c r="V68" s="995">
        <v>5104</v>
      </c>
      <c r="W68" s="995"/>
      <c r="X68" s="995"/>
      <c r="Y68" s="995"/>
      <c r="Z68" s="995"/>
      <c r="AA68" s="995">
        <v>146</v>
      </c>
      <c r="AB68" s="995"/>
      <c r="AC68" s="995"/>
      <c r="AD68" s="995"/>
      <c r="AE68" s="995"/>
      <c r="AF68" s="995">
        <v>146</v>
      </c>
      <c r="AG68" s="995"/>
      <c r="AH68" s="995"/>
      <c r="AI68" s="995"/>
      <c r="AJ68" s="995"/>
      <c r="AK68" s="995">
        <v>2418</v>
      </c>
      <c r="AL68" s="995"/>
      <c r="AM68" s="995"/>
      <c r="AN68" s="995"/>
      <c r="AO68" s="995"/>
      <c r="AP68" s="995">
        <v>0</v>
      </c>
      <c r="AQ68" s="995"/>
      <c r="AR68" s="995"/>
      <c r="AS68" s="995"/>
      <c r="AT68" s="995"/>
      <c r="AU68" s="995"/>
      <c r="AV68" s="995"/>
      <c r="AW68" s="995"/>
      <c r="AX68" s="995"/>
      <c r="AY68" s="995"/>
      <c r="AZ68" s="996" t="s">
        <v>551</v>
      </c>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560</v>
      </c>
      <c r="C69" s="988"/>
      <c r="D69" s="988"/>
      <c r="E69" s="988"/>
      <c r="F69" s="988"/>
      <c r="G69" s="988"/>
      <c r="H69" s="988"/>
      <c r="I69" s="988"/>
      <c r="J69" s="988"/>
      <c r="K69" s="988"/>
      <c r="L69" s="988"/>
      <c r="M69" s="988"/>
      <c r="N69" s="988"/>
      <c r="O69" s="988"/>
      <c r="P69" s="989"/>
      <c r="Q69" s="990">
        <v>1146</v>
      </c>
      <c r="R69" s="984"/>
      <c r="S69" s="984"/>
      <c r="T69" s="984"/>
      <c r="U69" s="984"/>
      <c r="V69" s="984">
        <v>1123</v>
      </c>
      <c r="W69" s="984"/>
      <c r="X69" s="984"/>
      <c r="Y69" s="984"/>
      <c r="Z69" s="984"/>
      <c r="AA69" s="984">
        <v>23</v>
      </c>
      <c r="AB69" s="984"/>
      <c r="AC69" s="984"/>
      <c r="AD69" s="984"/>
      <c r="AE69" s="984"/>
      <c r="AF69" s="984">
        <v>23</v>
      </c>
      <c r="AG69" s="984"/>
      <c r="AH69" s="984"/>
      <c r="AI69" s="984"/>
      <c r="AJ69" s="984"/>
      <c r="AK69" s="984" t="s">
        <v>552</v>
      </c>
      <c r="AL69" s="984"/>
      <c r="AM69" s="984"/>
      <c r="AN69" s="984"/>
      <c r="AO69" s="984"/>
      <c r="AP69" s="984">
        <v>657</v>
      </c>
      <c r="AQ69" s="984"/>
      <c r="AR69" s="984"/>
      <c r="AS69" s="984"/>
      <c r="AT69" s="984"/>
      <c r="AU69" s="984">
        <v>71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554</v>
      </c>
      <c r="C70" s="988"/>
      <c r="D70" s="988"/>
      <c r="E70" s="988"/>
      <c r="F70" s="988"/>
      <c r="G70" s="988"/>
      <c r="H70" s="988"/>
      <c r="I70" s="988"/>
      <c r="J70" s="988"/>
      <c r="K70" s="988"/>
      <c r="L70" s="988"/>
      <c r="M70" s="988"/>
      <c r="N70" s="988"/>
      <c r="O70" s="988"/>
      <c r="P70" s="989"/>
      <c r="Q70" s="990">
        <v>2421</v>
      </c>
      <c r="R70" s="984"/>
      <c r="S70" s="984"/>
      <c r="T70" s="984"/>
      <c r="U70" s="984"/>
      <c r="V70" s="984">
        <v>2180</v>
      </c>
      <c r="W70" s="984"/>
      <c r="X70" s="984"/>
      <c r="Y70" s="984"/>
      <c r="Z70" s="984"/>
      <c r="AA70" s="984">
        <v>241</v>
      </c>
      <c r="AB70" s="984"/>
      <c r="AC70" s="984"/>
      <c r="AD70" s="984"/>
      <c r="AE70" s="984"/>
      <c r="AF70" s="984">
        <v>205</v>
      </c>
      <c r="AG70" s="984"/>
      <c r="AH70" s="984"/>
      <c r="AI70" s="984"/>
      <c r="AJ70" s="984"/>
      <c r="AK70" s="984">
        <v>0</v>
      </c>
      <c r="AL70" s="984"/>
      <c r="AM70" s="984"/>
      <c r="AN70" s="984"/>
      <c r="AO70" s="984"/>
      <c r="AP70" s="984">
        <v>959</v>
      </c>
      <c r="AQ70" s="984"/>
      <c r="AR70" s="984"/>
      <c r="AS70" s="984"/>
      <c r="AT70" s="984"/>
      <c r="AU70" s="984">
        <v>64</v>
      </c>
      <c r="AV70" s="984"/>
      <c r="AW70" s="984"/>
      <c r="AX70" s="984"/>
      <c r="AY70" s="984"/>
      <c r="AZ70" s="985" t="s">
        <v>553</v>
      </c>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555</v>
      </c>
      <c r="C71" s="988"/>
      <c r="D71" s="988"/>
      <c r="E71" s="988"/>
      <c r="F71" s="988"/>
      <c r="G71" s="988"/>
      <c r="H71" s="988"/>
      <c r="I71" s="988"/>
      <c r="J71" s="988"/>
      <c r="K71" s="988"/>
      <c r="L71" s="988"/>
      <c r="M71" s="988"/>
      <c r="N71" s="988"/>
      <c r="O71" s="988"/>
      <c r="P71" s="989"/>
      <c r="Q71" s="990" t="s">
        <v>487</v>
      </c>
      <c r="R71" s="984"/>
      <c r="S71" s="984"/>
      <c r="T71" s="984"/>
      <c r="U71" s="984"/>
      <c r="V71" s="984" t="s">
        <v>487</v>
      </c>
      <c r="W71" s="984"/>
      <c r="X71" s="984"/>
      <c r="Y71" s="984"/>
      <c r="Z71" s="984"/>
      <c r="AA71" s="984" t="s">
        <v>487</v>
      </c>
      <c r="AB71" s="984"/>
      <c r="AC71" s="984"/>
      <c r="AD71" s="984"/>
      <c r="AE71" s="984"/>
      <c r="AF71" s="984" t="s">
        <v>487</v>
      </c>
      <c r="AG71" s="984"/>
      <c r="AH71" s="984"/>
      <c r="AI71" s="984"/>
      <c r="AJ71" s="984"/>
      <c r="AK71" s="984" t="s">
        <v>487</v>
      </c>
      <c r="AL71" s="984"/>
      <c r="AM71" s="984"/>
      <c r="AN71" s="984"/>
      <c r="AO71" s="984"/>
      <c r="AP71" s="984" t="s">
        <v>487</v>
      </c>
      <c r="AQ71" s="984"/>
      <c r="AR71" s="984"/>
      <c r="AS71" s="984"/>
      <c r="AT71" s="984"/>
      <c r="AU71" s="984" t="s">
        <v>487</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556</v>
      </c>
      <c r="C72" s="988"/>
      <c r="D72" s="988"/>
      <c r="E72" s="988"/>
      <c r="F72" s="988"/>
      <c r="G72" s="988"/>
      <c r="H72" s="988"/>
      <c r="I72" s="988"/>
      <c r="J72" s="988"/>
      <c r="K72" s="988"/>
      <c r="L72" s="988"/>
      <c r="M72" s="988"/>
      <c r="N72" s="988"/>
      <c r="O72" s="988"/>
      <c r="P72" s="989"/>
      <c r="Q72" s="990" t="s">
        <v>487</v>
      </c>
      <c r="R72" s="984"/>
      <c r="S72" s="984"/>
      <c r="T72" s="984"/>
      <c r="U72" s="984"/>
      <c r="V72" s="984" t="s">
        <v>487</v>
      </c>
      <c r="W72" s="984"/>
      <c r="X72" s="984"/>
      <c r="Y72" s="984"/>
      <c r="Z72" s="984"/>
      <c r="AA72" s="984" t="s">
        <v>487</v>
      </c>
      <c r="AB72" s="984"/>
      <c r="AC72" s="984"/>
      <c r="AD72" s="984"/>
      <c r="AE72" s="984"/>
      <c r="AF72" s="984" t="s">
        <v>487</v>
      </c>
      <c r="AG72" s="984"/>
      <c r="AH72" s="984"/>
      <c r="AI72" s="984"/>
      <c r="AJ72" s="984"/>
      <c r="AK72" s="984" t="s">
        <v>487</v>
      </c>
      <c r="AL72" s="984"/>
      <c r="AM72" s="984"/>
      <c r="AN72" s="984"/>
      <c r="AO72" s="984"/>
      <c r="AP72" s="984" t="s">
        <v>487</v>
      </c>
      <c r="AQ72" s="984"/>
      <c r="AR72" s="984"/>
      <c r="AS72" s="984"/>
      <c r="AT72" s="984"/>
      <c r="AU72" s="984" t="s">
        <v>487</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557</v>
      </c>
      <c r="C73" s="988"/>
      <c r="D73" s="988"/>
      <c r="E73" s="988"/>
      <c r="F73" s="988"/>
      <c r="G73" s="988"/>
      <c r="H73" s="988"/>
      <c r="I73" s="988"/>
      <c r="J73" s="988"/>
      <c r="K73" s="988"/>
      <c r="L73" s="988"/>
      <c r="M73" s="988"/>
      <c r="N73" s="988"/>
      <c r="O73" s="988"/>
      <c r="P73" s="989"/>
      <c r="Q73" s="990">
        <v>270</v>
      </c>
      <c r="R73" s="984"/>
      <c r="S73" s="984"/>
      <c r="T73" s="984"/>
      <c r="U73" s="984"/>
      <c r="V73" s="984">
        <v>247</v>
      </c>
      <c r="W73" s="984"/>
      <c r="X73" s="984"/>
      <c r="Y73" s="984"/>
      <c r="Z73" s="984"/>
      <c r="AA73" s="984">
        <v>23</v>
      </c>
      <c r="AB73" s="984"/>
      <c r="AC73" s="984"/>
      <c r="AD73" s="984"/>
      <c r="AE73" s="984"/>
      <c r="AF73" s="984">
        <v>23</v>
      </c>
      <c r="AG73" s="984"/>
      <c r="AH73" s="984"/>
      <c r="AI73" s="984"/>
      <c r="AJ73" s="984"/>
      <c r="AK73" s="984" t="s">
        <v>487</v>
      </c>
      <c r="AL73" s="984"/>
      <c r="AM73" s="984"/>
      <c r="AN73" s="984"/>
      <c r="AO73" s="984"/>
      <c r="AP73" s="984" t="s">
        <v>487</v>
      </c>
      <c r="AQ73" s="984"/>
      <c r="AR73" s="984"/>
      <c r="AS73" s="984"/>
      <c r="AT73" s="984"/>
      <c r="AU73" s="984" t="s">
        <v>487</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558</v>
      </c>
      <c r="C74" s="988"/>
      <c r="D74" s="988"/>
      <c r="E74" s="988"/>
      <c r="F74" s="988"/>
      <c r="G74" s="988"/>
      <c r="H74" s="988"/>
      <c r="I74" s="988"/>
      <c r="J74" s="988"/>
      <c r="K74" s="988"/>
      <c r="L74" s="988"/>
      <c r="M74" s="988"/>
      <c r="N74" s="988"/>
      <c r="O74" s="988"/>
      <c r="P74" s="989"/>
      <c r="Q74" s="990">
        <v>315636</v>
      </c>
      <c r="R74" s="984"/>
      <c r="S74" s="984"/>
      <c r="T74" s="984"/>
      <c r="U74" s="984"/>
      <c r="V74" s="984">
        <v>306127</v>
      </c>
      <c r="W74" s="984"/>
      <c r="X74" s="984"/>
      <c r="Y74" s="984"/>
      <c r="Z74" s="984"/>
      <c r="AA74" s="984">
        <v>9509</v>
      </c>
      <c r="AB74" s="984"/>
      <c r="AC74" s="984"/>
      <c r="AD74" s="984"/>
      <c r="AE74" s="984"/>
      <c r="AF74" s="984">
        <v>6033</v>
      </c>
      <c r="AG74" s="984"/>
      <c r="AH74" s="984"/>
      <c r="AI74" s="984"/>
      <c r="AJ74" s="984"/>
      <c r="AK74" s="984" t="s">
        <v>487</v>
      </c>
      <c r="AL74" s="984"/>
      <c r="AM74" s="984"/>
      <c r="AN74" s="984"/>
      <c r="AO74" s="984"/>
      <c r="AP74" s="984" t="s">
        <v>487</v>
      </c>
      <c r="AQ74" s="984"/>
      <c r="AR74" s="984"/>
      <c r="AS74" s="984"/>
      <c r="AT74" s="984"/>
      <c r="AU74" s="984" t="s">
        <v>487</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6430</v>
      </c>
      <c r="AG88" s="972"/>
      <c r="AH88" s="972"/>
      <c r="AI88" s="972"/>
      <c r="AJ88" s="972"/>
      <c r="AK88" s="976"/>
      <c r="AL88" s="976"/>
      <c r="AM88" s="976"/>
      <c r="AN88" s="976"/>
      <c r="AO88" s="976"/>
      <c r="AP88" s="972">
        <v>1616</v>
      </c>
      <c r="AQ88" s="972"/>
      <c r="AR88" s="972"/>
      <c r="AS88" s="972"/>
      <c r="AT88" s="972"/>
      <c r="AU88" s="972">
        <v>135</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v>
      </c>
      <c r="CS102" s="966"/>
      <c r="CT102" s="966"/>
      <c r="CU102" s="966"/>
      <c r="CV102" s="967"/>
      <c r="CW102" s="965">
        <v>91</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425815</v>
      </c>
      <c r="AB110" s="902"/>
      <c r="AC110" s="902"/>
      <c r="AD110" s="902"/>
      <c r="AE110" s="903"/>
      <c r="AF110" s="904">
        <v>458351</v>
      </c>
      <c r="AG110" s="902"/>
      <c r="AH110" s="902"/>
      <c r="AI110" s="902"/>
      <c r="AJ110" s="903"/>
      <c r="AK110" s="904">
        <v>502847</v>
      </c>
      <c r="AL110" s="902"/>
      <c r="AM110" s="902"/>
      <c r="AN110" s="902"/>
      <c r="AO110" s="903"/>
      <c r="AP110" s="905">
        <v>15.3</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5518219</v>
      </c>
      <c r="BR110" s="855"/>
      <c r="BS110" s="855"/>
      <c r="BT110" s="855"/>
      <c r="BU110" s="855"/>
      <c r="BV110" s="855">
        <v>5565209</v>
      </c>
      <c r="BW110" s="855"/>
      <c r="BX110" s="855"/>
      <c r="BY110" s="855"/>
      <c r="BZ110" s="855"/>
      <c r="CA110" s="855">
        <v>5467685</v>
      </c>
      <c r="CB110" s="855"/>
      <c r="CC110" s="855"/>
      <c r="CD110" s="855"/>
      <c r="CE110" s="855"/>
      <c r="CF110" s="879">
        <v>166.1</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121</v>
      </c>
      <c r="DH110" s="855"/>
      <c r="DI110" s="855"/>
      <c r="DJ110" s="855"/>
      <c r="DK110" s="855"/>
      <c r="DL110" s="855" t="s">
        <v>121</v>
      </c>
      <c r="DM110" s="855"/>
      <c r="DN110" s="855"/>
      <c r="DO110" s="855"/>
      <c r="DP110" s="855"/>
      <c r="DQ110" s="855" t="s">
        <v>121</v>
      </c>
      <c r="DR110" s="855"/>
      <c r="DS110" s="855"/>
      <c r="DT110" s="855"/>
      <c r="DU110" s="855"/>
      <c r="DV110" s="856" t="s">
        <v>121</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121</v>
      </c>
      <c r="AB111" s="932"/>
      <c r="AC111" s="932"/>
      <c r="AD111" s="932"/>
      <c r="AE111" s="933"/>
      <c r="AF111" s="934" t="s">
        <v>121</v>
      </c>
      <c r="AG111" s="932"/>
      <c r="AH111" s="932"/>
      <c r="AI111" s="932"/>
      <c r="AJ111" s="933"/>
      <c r="AK111" s="934" t="s">
        <v>121</v>
      </c>
      <c r="AL111" s="932"/>
      <c r="AM111" s="932"/>
      <c r="AN111" s="932"/>
      <c r="AO111" s="933"/>
      <c r="AP111" s="935" t="s">
        <v>121</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v>75530</v>
      </c>
      <c r="BR111" s="830"/>
      <c r="BS111" s="830"/>
      <c r="BT111" s="830"/>
      <c r="BU111" s="830"/>
      <c r="BV111" s="830">
        <v>65498</v>
      </c>
      <c r="BW111" s="830"/>
      <c r="BX111" s="830"/>
      <c r="BY111" s="830"/>
      <c r="BZ111" s="830"/>
      <c r="CA111" s="830">
        <v>57021</v>
      </c>
      <c r="CB111" s="830"/>
      <c r="CC111" s="830"/>
      <c r="CD111" s="830"/>
      <c r="CE111" s="830"/>
      <c r="CF111" s="888">
        <v>1.7</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121</v>
      </c>
      <c r="DH111" s="830"/>
      <c r="DI111" s="830"/>
      <c r="DJ111" s="830"/>
      <c r="DK111" s="830"/>
      <c r="DL111" s="830" t="s">
        <v>121</v>
      </c>
      <c r="DM111" s="830"/>
      <c r="DN111" s="830"/>
      <c r="DO111" s="830"/>
      <c r="DP111" s="830"/>
      <c r="DQ111" s="830" t="s">
        <v>121</v>
      </c>
      <c r="DR111" s="830"/>
      <c r="DS111" s="830"/>
      <c r="DT111" s="830"/>
      <c r="DU111" s="830"/>
      <c r="DV111" s="807" t="s">
        <v>121</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121</v>
      </c>
      <c r="AB112" s="793"/>
      <c r="AC112" s="793"/>
      <c r="AD112" s="793"/>
      <c r="AE112" s="794"/>
      <c r="AF112" s="795" t="s">
        <v>121</v>
      </c>
      <c r="AG112" s="793"/>
      <c r="AH112" s="793"/>
      <c r="AI112" s="793"/>
      <c r="AJ112" s="794"/>
      <c r="AK112" s="795" t="s">
        <v>121</v>
      </c>
      <c r="AL112" s="793"/>
      <c r="AM112" s="793"/>
      <c r="AN112" s="793"/>
      <c r="AO112" s="794"/>
      <c r="AP112" s="837" t="s">
        <v>121</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2673804</v>
      </c>
      <c r="BR112" s="830"/>
      <c r="BS112" s="830"/>
      <c r="BT112" s="830"/>
      <c r="BU112" s="830"/>
      <c r="BV112" s="830">
        <v>2501979</v>
      </c>
      <c r="BW112" s="830"/>
      <c r="BX112" s="830"/>
      <c r="BY112" s="830"/>
      <c r="BZ112" s="830"/>
      <c r="CA112" s="830">
        <v>2338572</v>
      </c>
      <c r="CB112" s="830"/>
      <c r="CC112" s="830"/>
      <c r="CD112" s="830"/>
      <c r="CE112" s="830"/>
      <c r="CF112" s="888">
        <v>71</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121</v>
      </c>
      <c r="DH112" s="830"/>
      <c r="DI112" s="830"/>
      <c r="DJ112" s="830"/>
      <c r="DK112" s="830"/>
      <c r="DL112" s="830" t="s">
        <v>121</v>
      </c>
      <c r="DM112" s="830"/>
      <c r="DN112" s="830"/>
      <c r="DO112" s="830"/>
      <c r="DP112" s="830"/>
      <c r="DQ112" s="830" t="s">
        <v>121</v>
      </c>
      <c r="DR112" s="830"/>
      <c r="DS112" s="830"/>
      <c r="DT112" s="830"/>
      <c r="DU112" s="830"/>
      <c r="DV112" s="807" t="s">
        <v>121</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188034</v>
      </c>
      <c r="AB113" s="932"/>
      <c r="AC113" s="932"/>
      <c r="AD113" s="932"/>
      <c r="AE113" s="933"/>
      <c r="AF113" s="934">
        <v>188282</v>
      </c>
      <c r="AG113" s="932"/>
      <c r="AH113" s="932"/>
      <c r="AI113" s="932"/>
      <c r="AJ113" s="933"/>
      <c r="AK113" s="934">
        <v>185156</v>
      </c>
      <c r="AL113" s="932"/>
      <c r="AM113" s="932"/>
      <c r="AN113" s="932"/>
      <c r="AO113" s="933"/>
      <c r="AP113" s="935">
        <v>5.6</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58999</v>
      </c>
      <c r="BR113" s="830"/>
      <c r="BS113" s="830"/>
      <c r="BT113" s="830"/>
      <c r="BU113" s="830"/>
      <c r="BV113" s="830">
        <v>96993</v>
      </c>
      <c r="BW113" s="830"/>
      <c r="BX113" s="830"/>
      <c r="BY113" s="830"/>
      <c r="BZ113" s="830"/>
      <c r="CA113" s="830">
        <v>135681</v>
      </c>
      <c r="CB113" s="830"/>
      <c r="CC113" s="830"/>
      <c r="CD113" s="830"/>
      <c r="CE113" s="830"/>
      <c r="CF113" s="888">
        <v>4.0999999999999996</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121</v>
      </c>
      <c r="DH113" s="793"/>
      <c r="DI113" s="793"/>
      <c r="DJ113" s="793"/>
      <c r="DK113" s="794"/>
      <c r="DL113" s="795" t="s">
        <v>121</v>
      </c>
      <c r="DM113" s="793"/>
      <c r="DN113" s="793"/>
      <c r="DO113" s="793"/>
      <c r="DP113" s="794"/>
      <c r="DQ113" s="795" t="s">
        <v>121</v>
      </c>
      <c r="DR113" s="793"/>
      <c r="DS113" s="793"/>
      <c r="DT113" s="793"/>
      <c r="DU113" s="794"/>
      <c r="DV113" s="837" t="s">
        <v>121</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43418</v>
      </c>
      <c r="AB114" s="793"/>
      <c r="AC114" s="793"/>
      <c r="AD114" s="793"/>
      <c r="AE114" s="794"/>
      <c r="AF114" s="795">
        <v>9102</v>
      </c>
      <c r="AG114" s="793"/>
      <c r="AH114" s="793"/>
      <c r="AI114" s="793"/>
      <c r="AJ114" s="794"/>
      <c r="AK114" s="795">
        <v>15549</v>
      </c>
      <c r="AL114" s="793"/>
      <c r="AM114" s="793"/>
      <c r="AN114" s="793"/>
      <c r="AO114" s="794"/>
      <c r="AP114" s="837">
        <v>0.5</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849005</v>
      </c>
      <c r="BR114" s="830"/>
      <c r="BS114" s="830"/>
      <c r="BT114" s="830"/>
      <c r="BU114" s="830"/>
      <c r="BV114" s="830">
        <v>819060</v>
      </c>
      <c r="BW114" s="830"/>
      <c r="BX114" s="830"/>
      <c r="BY114" s="830"/>
      <c r="BZ114" s="830"/>
      <c r="CA114" s="830">
        <v>857332</v>
      </c>
      <c r="CB114" s="830"/>
      <c r="CC114" s="830"/>
      <c r="CD114" s="830"/>
      <c r="CE114" s="830"/>
      <c r="CF114" s="888">
        <v>26</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121</v>
      </c>
      <c r="DH114" s="793"/>
      <c r="DI114" s="793"/>
      <c r="DJ114" s="793"/>
      <c r="DK114" s="794"/>
      <c r="DL114" s="795" t="s">
        <v>121</v>
      </c>
      <c r="DM114" s="793"/>
      <c r="DN114" s="793"/>
      <c r="DO114" s="793"/>
      <c r="DP114" s="794"/>
      <c r="DQ114" s="795" t="s">
        <v>121</v>
      </c>
      <c r="DR114" s="793"/>
      <c r="DS114" s="793"/>
      <c r="DT114" s="793"/>
      <c r="DU114" s="794"/>
      <c r="DV114" s="837" t="s">
        <v>121</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8754</v>
      </c>
      <c r="AB115" s="932"/>
      <c r="AC115" s="932"/>
      <c r="AD115" s="932"/>
      <c r="AE115" s="933"/>
      <c r="AF115" s="934">
        <v>10118</v>
      </c>
      <c r="AG115" s="932"/>
      <c r="AH115" s="932"/>
      <c r="AI115" s="932"/>
      <c r="AJ115" s="933"/>
      <c r="AK115" s="934">
        <v>8820</v>
      </c>
      <c r="AL115" s="932"/>
      <c r="AM115" s="932"/>
      <c r="AN115" s="932"/>
      <c r="AO115" s="933"/>
      <c r="AP115" s="935">
        <v>0.3</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t="s">
        <v>121</v>
      </c>
      <c r="BR115" s="830"/>
      <c r="BS115" s="830"/>
      <c r="BT115" s="830"/>
      <c r="BU115" s="830"/>
      <c r="BV115" s="830" t="s">
        <v>121</v>
      </c>
      <c r="BW115" s="830"/>
      <c r="BX115" s="830"/>
      <c r="BY115" s="830"/>
      <c r="BZ115" s="830"/>
      <c r="CA115" s="830" t="s">
        <v>121</v>
      </c>
      <c r="CB115" s="830"/>
      <c r="CC115" s="830"/>
      <c r="CD115" s="830"/>
      <c r="CE115" s="830"/>
      <c r="CF115" s="888" t="s">
        <v>121</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121</v>
      </c>
      <c r="DH115" s="793"/>
      <c r="DI115" s="793"/>
      <c r="DJ115" s="793"/>
      <c r="DK115" s="794"/>
      <c r="DL115" s="795" t="s">
        <v>121</v>
      </c>
      <c r="DM115" s="793"/>
      <c r="DN115" s="793"/>
      <c r="DO115" s="793"/>
      <c r="DP115" s="794"/>
      <c r="DQ115" s="795" t="s">
        <v>121</v>
      </c>
      <c r="DR115" s="793"/>
      <c r="DS115" s="793"/>
      <c r="DT115" s="793"/>
      <c r="DU115" s="794"/>
      <c r="DV115" s="837" t="s">
        <v>121</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121</v>
      </c>
      <c r="AB116" s="793"/>
      <c r="AC116" s="793"/>
      <c r="AD116" s="793"/>
      <c r="AE116" s="794"/>
      <c r="AF116" s="795" t="s">
        <v>121</v>
      </c>
      <c r="AG116" s="793"/>
      <c r="AH116" s="793"/>
      <c r="AI116" s="793"/>
      <c r="AJ116" s="794"/>
      <c r="AK116" s="795">
        <v>64</v>
      </c>
      <c r="AL116" s="793"/>
      <c r="AM116" s="793"/>
      <c r="AN116" s="793"/>
      <c r="AO116" s="794"/>
      <c r="AP116" s="837">
        <v>0</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121</v>
      </c>
      <c r="BR116" s="830"/>
      <c r="BS116" s="830"/>
      <c r="BT116" s="830"/>
      <c r="BU116" s="830"/>
      <c r="BV116" s="830" t="s">
        <v>121</v>
      </c>
      <c r="BW116" s="830"/>
      <c r="BX116" s="830"/>
      <c r="BY116" s="830"/>
      <c r="BZ116" s="830"/>
      <c r="CA116" s="830" t="s">
        <v>121</v>
      </c>
      <c r="CB116" s="830"/>
      <c r="CC116" s="830"/>
      <c r="CD116" s="830"/>
      <c r="CE116" s="830"/>
      <c r="CF116" s="888" t="s">
        <v>121</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121</v>
      </c>
      <c r="DH116" s="793"/>
      <c r="DI116" s="793"/>
      <c r="DJ116" s="793"/>
      <c r="DK116" s="794"/>
      <c r="DL116" s="795" t="s">
        <v>121</v>
      </c>
      <c r="DM116" s="793"/>
      <c r="DN116" s="793"/>
      <c r="DO116" s="793"/>
      <c r="DP116" s="794"/>
      <c r="DQ116" s="795" t="s">
        <v>121</v>
      </c>
      <c r="DR116" s="793"/>
      <c r="DS116" s="793"/>
      <c r="DT116" s="793"/>
      <c r="DU116" s="794"/>
      <c r="DV116" s="837" t="s">
        <v>121</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666021</v>
      </c>
      <c r="AB117" s="916"/>
      <c r="AC117" s="916"/>
      <c r="AD117" s="916"/>
      <c r="AE117" s="917"/>
      <c r="AF117" s="918">
        <v>665853</v>
      </c>
      <c r="AG117" s="916"/>
      <c r="AH117" s="916"/>
      <c r="AI117" s="916"/>
      <c r="AJ117" s="917"/>
      <c r="AK117" s="918">
        <v>712436</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121</v>
      </c>
      <c r="BR117" s="830"/>
      <c r="BS117" s="830"/>
      <c r="BT117" s="830"/>
      <c r="BU117" s="830"/>
      <c r="BV117" s="830" t="s">
        <v>121</v>
      </c>
      <c r="BW117" s="830"/>
      <c r="BX117" s="830"/>
      <c r="BY117" s="830"/>
      <c r="BZ117" s="830"/>
      <c r="CA117" s="830" t="s">
        <v>121</v>
      </c>
      <c r="CB117" s="830"/>
      <c r="CC117" s="830"/>
      <c r="CD117" s="830"/>
      <c r="CE117" s="830"/>
      <c r="CF117" s="888" t="s">
        <v>121</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121</v>
      </c>
      <c r="DH117" s="793"/>
      <c r="DI117" s="793"/>
      <c r="DJ117" s="793"/>
      <c r="DK117" s="794"/>
      <c r="DL117" s="795" t="s">
        <v>121</v>
      </c>
      <c r="DM117" s="793"/>
      <c r="DN117" s="793"/>
      <c r="DO117" s="793"/>
      <c r="DP117" s="794"/>
      <c r="DQ117" s="795" t="s">
        <v>121</v>
      </c>
      <c r="DR117" s="793"/>
      <c r="DS117" s="793"/>
      <c r="DT117" s="793"/>
      <c r="DU117" s="794"/>
      <c r="DV117" s="837" t="s">
        <v>121</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121</v>
      </c>
      <c r="BR118" s="858"/>
      <c r="BS118" s="858"/>
      <c r="BT118" s="858"/>
      <c r="BU118" s="858"/>
      <c r="BV118" s="858" t="s">
        <v>121</v>
      </c>
      <c r="BW118" s="858"/>
      <c r="BX118" s="858"/>
      <c r="BY118" s="858"/>
      <c r="BZ118" s="858"/>
      <c r="CA118" s="858" t="s">
        <v>121</v>
      </c>
      <c r="CB118" s="858"/>
      <c r="CC118" s="858"/>
      <c r="CD118" s="858"/>
      <c r="CE118" s="858"/>
      <c r="CF118" s="888" t="s">
        <v>121</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121</v>
      </c>
      <c r="DH118" s="793"/>
      <c r="DI118" s="793"/>
      <c r="DJ118" s="793"/>
      <c r="DK118" s="794"/>
      <c r="DL118" s="795" t="s">
        <v>121</v>
      </c>
      <c r="DM118" s="793"/>
      <c r="DN118" s="793"/>
      <c r="DO118" s="793"/>
      <c r="DP118" s="794"/>
      <c r="DQ118" s="795" t="s">
        <v>121</v>
      </c>
      <c r="DR118" s="793"/>
      <c r="DS118" s="793"/>
      <c r="DT118" s="793"/>
      <c r="DU118" s="794"/>
      <c r="DV118" s="837" t="s">
        <v>121</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121</v>
      </c>
      <c r="AB119" s="902"/>
      <c r="AC119" s="902"/>
      <c r="AD119" s="902"/>
      <c r="AE119" s="903"/>
      <c r="AF119" s="904" t="s">
        <v>121</v>
      </c>
      <c r="AG119" s="902"/>
      <c r="AH119" s="902"/>
      <c r="AI119" s="902"/>
      <c r="AJ119" s="903"/>
      <c r="AK119" s="904" t="s">
        <v>121</v>
      </c>
      <c r="AL119" s="902"/>
      <c r="AM119" s="902"/>
      <c r="AN119" s="902"/>
      <c r="AO119" s="903"/>
      <c r="AP119" s="905" t="s">
        <v>121</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441</v>
      </c>
      <c r="BP119" s="891"/>
      <c r="BQ119" s="892">
        <v>9175557</v>
      </c>
      <c r="BR119" s="858"/>
      <c r="BS119" s="858"/>
      <c r="BT119" s="858"/>
      <c r="BU119" s="858"/>
      <c r="BV119" s="858">
        <v>9048739</v>
      </c>
      <c r="BW119" s="858"/>
      <c r="BX119" s="858"/>
      <c r="BY119" s="858"/>
      <c r="BZ119" s="858"/>
      <c r="CA119" s="858">
        <v>8856291</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75530</v>
      </c>
      <c r="DH119" s="777"/>
      <c r="DI119" s="777"/>
      <c r="DJ119" s="777"/>
      <c r="DK119" s="778"/>
      <c r="DL119" s="779">
        <v>65498</v>
      </c>
      <c r="DM119" s="777"/>
      <c r="DN119" s="777"/>
      <c r="DO119" s="777"/>
      <c r="DP119" s="778"/>
      <c r="DQ119" s="779">
        <v>57021</v>
      </c>
      <c r="DR119" s="777"/>
      <c r="DS119" s="777"/>
      <c r="DT119" s="777"/>
      <c r="DU119" s="778"/>
      <c r="DV119" s="861">
        <v>1.7</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121</v>
      </c>
      <c r="AB120" s="793"/>
      <c r="AC120" s="793"/>
      <c r="AD120" s="793"/>
      <c r="AE120" s="794"/>
      <c r="AF120" s="795" t="s">
        <v>121</v>
      </c>
      <c r="AG120" s="793"/>
      <c r="AH120" s="793"/>
      <c r="AI120" s="793"/>
      <c r="AJ120" s="794"/>
      <c r="AK120" s="795" t="s">
        <v>121</v>
      </c>
      <c r="AL120" s="793"/>
      <c r="AM120" s="793"/>
      <c r="AN120" s="793"/>
      <c r="AO120" s="794"/>
      <c r="AP120" s="837" t="s">
        <v>121</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3811783</v>
      </c>
      <c r="BR120" s="855"/>
      <c r="BS120" s="855"/>
      <c r="BT120" s="855"/>
      <c r="BU120" s="855"/>
      <c r="BV120" s="855">
        <v>4098904</v>
      </c>
      <c r="BW120" s="855"/>
      <c r="BX120" s="855"/>
      <c r="BY120" s="855"/>
      <c r="BZ120" s="855"/>
      <c r="CA120" s="855">
        <v>4316493</v>
      </c>
      <c r="CB120" s="855"/>
      <c r="CC120" s="855"/>
      <c r="CD120" s="855"/>
      <c r="CE120" s="855"/>
      <c r="CF120" s="879">
        <v>131.1</v>
      </c>
      <c r="CG120" s="880"/>
      <c r="CH120" s="880"/>
      <c r="CI120" s="880"/>
      <c r="CJ120" s="880"/>
      <c r="CK120" s="881" t="s">
        <v>445</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1599792</v>
      </c>
      <c r="DH120" s="855"/>
      <c r="DI120" s="855"/>
      <c r="DJ120" s="855"/>
      <c r="DK120" s="855"/>
      <c r="DL120" s="855">
        <v>1541098</v>
      </c>
      <c r="DM120" s="855"/>
      <c r="DN120" s="855"/>
      <c r="DO120" s="855"/>
      <c r="DP120" s="855"/>
      <c r="DQ120" s="855">
        <v>1456513</v>
      </c>
      <c r="DR120" s="855"/>
      <c r="DS120" s="855"/>
      <c r="DT120" s="855"/>
      <c r="DU120" s="855"/>
      <c r="DV120" s="856">
        <v>44.2</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121</v>
      </c>
      <c r="AB121" s="793"/>
      <c r="AC121" s="793"/>
      <c r="AD121" s="793"/>
      <c r="AE121" s="794"/>
      <c r="AF121" s="795" t="s">
        <v>121</v>
      </c>
      <c r="AG121" s="793"/>
      <c r="AH121" s="793"/>
      <c r="AI121" s="793"/>
      <c r="AJ121" s="794"/>
      <c r="AK121" s="795" t="s">
        <v>121</v>
      </c>
      <c r="AL121" s="793"/>
      <c r="AM121" s="793"/>
      <c r="AN121" s="793"/>
      <c r="AO121" s="794"/>
      <c r="AP121" s="837" t="s">
        <v>121</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192447</v>
      </c>
      <c r="BR121" s="830"/>
      <c r="BS121" s="830"/>
      <c r="BT121" s="830"/>
      <c r="BU121" s="830"/>
      <c r="BV121" s="830">
        <v>197333</v>
      </c>
      <c r="BW121" s="830"/>
      <c r="BX121" s="830"/>
      <c r="BY121" s="830"/>
      <c r="BZ121" s="830"/>
      <c r="CA121" s="830">
        <v>181424</v>
      </c>
      <c r="CB121" s="830"/>
      <c r="CC121" s="830"/>
      <c r="CD121" s="830"/>
      <c r="CE121" s="830"/>
      <c r="CF121" s="888">
        <v>5.5</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1074012</v>
      </c>
      <c r="DH121" s="830"/>
      <c r="DI121" s="830"/>
      <c r="DJ121" s="830"/>
      <c r="DK121" s="830"/>
      <c r="DL121" s="830">
        <v>960881</v>
      </c>
      <c r="DM121" s="830"/>
      <c r="DN121" s="830"/>
      <c r="DO121" s="830"/>
      <c r="DP121" s="830"/>
      <c r="DQ121" s="830">
        <v>882059</v>
      </c>
      <c r="DR121" s="830"/>
      <c r="DS121" s="830"/>
      <c r="DT121" s="830"/>
      <c r="DU121" s="830"/>
      <c r="DV121" s="807">
        <v>26.8</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121</v>
      </c>
      <c r="AB122" s="793"/>
      <c r="AC122" s="793"/>
      <c r="AD122" s="793"/>
      <c r="AE122" s="794"/>
      <c r="AF122" s="795" t="s">
        <v>121</v>
      </c>
      <c r="AG122" s="793"/>
      <c r="AH122" s="793"/>
      <c r="AI122" s="793"/>
      <c r="AJ122" s="794"/>
      <c r="AK122" s="795" t="s">
        <v>121</v>
      </c>
      <c r="AL122" s="793"/>
      <c r="AM122" s="793"/>
      <c r="AN122" s="793"/>
      <c r="AO122" s="794"/>
      <c r="AP122" s="837" t="s">
        <v>121</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4415921</v>
      </c>
      <c r="BR122" s="858"/>
      <c r="BS122" s="858"/>
      <c r="BT122" s="858"/>
      <c r="BU122" s="858"/>
      <c r="BV122" s="858">
        <v>4360699</v>
      </c>
      <c r="BW122" s="858"/>
      <c r="BX122" s="858"/>
      <c r="BY122" s="858"/>
      <c r="BZ122" s="858"/>
      <c r="CA122" s="858">
        <v>4273714</v>
      </c>
      <c r="CB122" s="858"/>
      <c r="CC122" s="858"/>
      <c r="CD122" s="858"/>
      <c r="CE122" s="858"/>
      <c r="CF122" s="859">
        <v>129.80000000000001</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121</v>
      </c>
      <c r="DH122" s="830"/>
      <c r="DI122" s="830"/>
      <c r="DJ122" s="830"/>
      <c r="DK122" s="830"/>
      <c r="DL122" s="830" t="s">
        <v>121</v>
      </c>
      <c r="DM122" s="830"/>
      <c r="DN122" s="830"/>
      <c r="DO122" s="830"/>
      <c r="DP122" s="830"/>
      <c r="DQ122" s="830" t="s">
        <v>121</v>
      </c>
      <c r="DR122" s="830"/>
      <c r="DS122" s="830"/>
      <c r="DT122" s="830"/>
      <c r="DU122" s="830"/>
      <c r="DV122" s="807" t="s">
        <v>121</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121</v>
      </c>
      <c r="AB123" s="793"/>
      <c r="AC123" s="793"/>
      <c r="AD123" s="793"/>
      <c r="AE123" s="794"/>
      <c r="AF123" s="795" t="s">
        <v>121</v>
      </c>
      <c r="AG123" s="793"/>
      <c r="AH123" s="793"/>
      <c r="AI123" s="793"/>
      <c r="AJ123" s="794"/>
      <c r="AK123" s="795" t="s">
        <v>121</v>
      </c>
      <c r="AL123" s="793"/>
      <c r="AM123" s="793"/>
      <c r="AN123" s="793"/>
      <c r="AO123" s="794"/>
      <c r="AP123" s="837" t="s">
        <v>121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449</v>
      </c>
      <c r="BP123" s="891"/>
      <c r="BQ123" s="845">
        <v>8420151</v>
      </c>
      <c r="BR123" s="846"/>
      <c r="BS123" s="846"/>
      <c r="BT123" s="846"/>
      <c r="BU123" s="846"/>
      <c r="BV123" s="846">
        <v>8656936</v>
      </c>
      <c r="BW123" s="846"/>
      <c r="BX123" s="846"/>
      <c r="BY123" s="846"/>
      <c r="BZ123" s="846"/>
      <c r="CA123" s="846">
        <v>8771631</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121</v>
      </c>
      <c r="DH123" s="793"/>
      <c r="DI123" s="793"/>
      <c r="DJ123" s="793"/>
      <c r="DK123" s="794"/>
      <c r="DL123" s="795" t="s">
        <v>121</v>
      </c>
      <c r="DM123" s="793"/>
      <c r="DN123" s="793"/>
      <c r="DO123" s="793"/>
      <c r="DP123" s="794"/>
      <c r="DQ123" s="795" t="s">
        <v>121</v>
      </c>
      <c r="DR123" s="793"/>
      <c r="DS123" s="793"/>
      <c r="DT123" s="793"/>
      <c r="DU123" s="794"/>
      <c r="DV123" s="837" t="s">
        <v>121</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121</v>
      </c>
      <c r="AB124" s="793"/>
      <c r="AC124" s="793"/>
      <c r="AD124" s="793"/>
      <c r="AE124" s="794"/>
      <c r="AF124" s="795" t="s">
        <v>121</v>
      </c>
      <c r="AG124" s="793"/>
      <c r="AH124" s="793"/>
      <c r="AI124" s="793"/>
      <c r="AJ124" s="794"/>
      <c r="AK124" s="795" t="s">
        <v>121</v>
      </c>
      <c r="AL124" s="793"/>
      <c r="AM124" s="793"/>
      <c r="AN124" s="793"/>
      <c r="AO124" s="794"/>
      <c r="AP124" s="837" t="s">
        <v>121</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23.1</v>
      </c>
      <c r="BR124" s="844"/>
      <c r="BS124" s="844"/>
      <c r="BT124" s="844"/>
      <c r="BU124" s="844"/>
      <c r="BV124" s="844">
        <v>12.2</v>
      </c>
      <c r="BW124" s="844"/>
      <c r="BX124" s="844"/>
      <c r="BY124" s="844"/>
      <c r="BZ124" s="844"/>
      <c r="CA124" s="844">
        <v>2.5</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121</v>
      </c>
      <c r="DH124" s="777"/>
      <c r="DI124" s="777"/>
      <c r="DJ124" s="777"/>
      <c r="DK124" s="778"/>
      <c r="DL124" s="779" t="s">
        <v>121</v>
      </c>
      <c r="DM124" s="777"/>
      <c r="DN124" s="777"/>
      <c r="DO124" s="777"/>
      <c r="DP124" s="778"/>
      <c r="DQ124" s="779" t="s">
        <v>121</v>
      </c>
      <c r="DR124" s="777"/>
      <c r="DS124" s="777"/>
      <c r="DT124" s="777"/>
      <c r="DU124" s="778"/>
      <c r="DV124" s="861" t="s">
        <v>121</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121</v>
      </c>
      <c r="AB125" s="793"/>
      <c r="AC125" s="793"/>
      <c r="AD125" s="793"/>
      <c r="AE125" s="794"/>
      <c r="AF125" s="795" t="s">
        <v>121</v>
      </c>
      <c r="AG125" s="793"/>
      <c r="AH125" s="793"/>
      <c r="AI125" s="793"/>
      <c r="AJ125" s="794"/>
      <c r="AK125" s="795" t="s">
        <v>121</v>
      </c>
      <c r="AL125" s="793"/>
      <c r="AM125" s="793"/>
      <c r="AN125" s="793"/>
      <c r="AO125" s="794"/>
      <c r="AP125" s="837" t="s">
        <v>121</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121</v>
      </c>
      <c r="DH125" s="855"/>
      <c r="DI125" s="855"/>
      <c r="DJ125" s="855"/>
      <c r="DK125" s="855"/>
      <c r="DL125" s="855" t="s">
        <v>121</v>
      </c>
      <c r="DM125" s="855"/>
      <c r="DN125" s="855"/>
      <c r="DO125" s="855"/>
      <c r="DP125" s="855"/>
      <c r="DQ125" s="855" t="s">
        <v>121</v>
      </c>
      <c r="DR125" s="855"/>
      <c r="DS125" s="855"/>
      <c r="DT125" s="855"/>
      <c r="DU125" s="855"/>
      <c r="DV125" s="856" t="s">
        <v>121</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8754</v>
      </c>
      <c r="AB126" s="793"/>
      <c r="AC126" s="793"/>
      <c r="AD126" s="793"/>
      <c r="AE126" s="794"/>
      <c r="AF126" s="795">
        <v>10118</v>
      </c>
      <c r="AG126" s="793"/>
      <c r="AH126" s="793"/>
      <c r="AI126" s="793"/>
      <c r="AJ126" s="794"/>
      <c r="AK126" s="795">
        <v>8820</v>
      </c>
      <c r="AL126" s="793"/>
      <c r="AM126" s="793"/>
      <c r="AN126" s="793"/>
      <c r="AO126" s="794"/>
      <c r="AP126" s="837">
        <v>0.3</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121</v>
      </c>
      <c r="DH126" s="830"/>
      <c r="DI126" s="830"/>
      <c r="DJ126" s="830"/>
      <c r="DK126" s="830"/>
      <c r="DL126" s="830" t="s">
        <v>121</v>
      </c>
      <c r="DM126" s="830"/>
      <c r="DN126" s="830"/>
      <c r="DO126" s="830"/>
      <c r="DP126" s="830"/>
      <c r="DQ126" s="830" t="s">
        <v>121</v>
      </c>
      <c r="DR126" s="830"/>
      <c r="DS126" s="830"/>
      <c r="DT126" s="830"/>
      <c r="DU126" s="830"/>
      <c r="DV126" s="807" t="s">
        <v>121</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121</v>
      </c>
      <c r="AB127" s="793"/>
      <c r="AC127" s="793"/>
      <c r="AD127" s="793"/>
      <c r="AE127" s="794"/>
      <c r="AF127" s="795" t="s">
        <v>121</v>
      </c>
      <c r="AG127" s="793"/>
      <c r="AH127" s="793"/>
      <c r="AI127" s="793"/>
      <c r="AJ127" s="794"/>
      <c r="AK127" s="795" t="s">
        <v>121</v>
      </c>
      <c r="AL127" s="793"/>
      <c r="AM127" s="793"/>
      <c r="AN127" s="793"/>
      <c r="AO127" s="794"/>
      <c r="AP127" s="837" t="s">
        <v>121</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121</v>
      </c>
      <c r="DH127" s="830"/>
      <c r="DI127" s="830"/>
      <c r="DJ127" s="830"/>
      <c r="DK127" s="830"/>
      <c r="DL127" s="830" t="s">
        <v>121</v>
      </c>
      <c r="DM127" s="830"/>
      <c r="DN127" s="830"/>
      <c r="DO127" s="830"/>
      <c r="DP127" s="830"/>
      <c r="DQ127" s="830" t="s">
        <v>121</v>
      </c>
      <c r="DR127" s="830"/>
      <c r="DS127" s="830"/>
      <c r="DT127" s="830"/>
      <c r="DU127" s="830"/>
      <c r="DV127" s="807" t="s">
        <v>121</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21298</v>
      </c>
      <c r="AB128" s="814"/>
      <c r="AC128" s="814"/>
      <c r="AD128" s="814"/>
      <c r="AE128" s="815"/>
      <c r="AF128" s="816">
        <v>23968</v>
      </c>
      <c r="AG128" s="814"/>
      <c r="AH128" s="814"/>
      <c r="AI128" s="814"/>
      <c r="AJ128" s="815"/>
      <c r="AK128" s="816">
        <v>28139</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121</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t="s">
        <v>121</v>
      </c>
      <c r="DH128" s="804"/>
      <c r="DI128" s="804"/>
      <c r="DJ128" s="804"/>
      <c r="DK128" s="804"/>
      <c r="DL128" s="804" t="s">
        <v>121</v>
      </c>
      <c r="DM128" s="804"/>
      <c r="DN128" s="804"/>
      <c r="DO128" s="804"/>
      <c r="DP128" s="804"/>
      <c r="DQ128" s="804" t="s">
        <v>121</v>
      </c>
      <c r="DR128" s="804"/>
      <c r="DS128" s="804"/>
      <c r="DT128" s="804"/>
      <c r="DU128" s="804"/>
      <c r="DV128" s="805" t="s">
        <v>121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3630817</v>
      </c>
      <c r="AB129" s="793"/>
      <c r="AC129" s="793"/>
      <c r="AD129" s="793"/>
      <c r="AE129" s="794"/>
      <c r="AF129" s="795">
        <v>3576431</v>
      </c>
      <c r="AG129" s="793"/>
      <c r="AH129" s="793"/>
      <c r="AI129" s="793"/>
      <c r="AJ129" s="794"/>
      <c r="AK129" s="795">
        <v>3654570</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121</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367470</v>
      </c>
      <c r="AB130" s="793"/>
      <c r="AC130" s="793"/>
      <c r="AD130" s="793"/>
      <c r="AE130" s="794"/>
      <c r="AF130" s="795">
        <v>367886</v>
      </c>
      <c r="AG130" s="793"/>
      <c r="AH130" s="793"/>
      <c r="AI130" s="793"/>
      <c r="AJ130" s="794"/>
      <c r="AK130" s="795">
        <v>362972</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8.9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3263347</v>
      </c>
      <c r="AB131" s="777"/>
      <c r="AC131" s="777"/>
      <c r="AD131" s="777"/>
      <c r="AE131" s="778"/>
      <c r="AF131" s="779">
        <v>3208545</v>
      </c>
      <c r="AG131" s="777"/>
      <c r="AH131" s="777"/>
      <c r="AI131" s="777"/>
      <c r="AJ131" s="778"/>
      <c r="AK131" s="779">
        <v>3291598</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v>2.5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8.4959705480000007</v>
      </c>
      <c r="AB132" s="758"/>
      <c r="AC132" s="758"/>
      <c r="AD132" s="758"/>
      <c r="AE132" s="759"/>
      <c r="AF132" s="760">
        <v>8.5396651749999997</v>
      </c>
      <c r="AG132" s="758"/>
      <c r="AH132" s="758"/>
      <c r="AI132" s="758"/>
      <c r="AJ132" s="759"/>
      <c r="AK132" s="760">
        <v>9.7619757939999996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8.6</v>
      </c>
      <c r="AB133" s="737"/>
      <c r="AC133" s="737"/>
      <c r="AD133" s="737"/>
      <c r="AE133" s="738"/>
      <c r="AF133" s="736">
        <v>8.3000000000000007</v>
      </c>
      <c r="AG133" s="737"/>
      <c r="AH133" s="737"/>
      <c r="AI133" s="737"/>
      <c r="AJ133" s="738"/>
      <c r="AK133" s="736">
        <v>8.9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KpvyEyZzo8RFp6QtUcJ97Dhkkn5ExJv1UN8+lEKjNm1JZ+LRYuPIEKAGfusTV0RnfLOZfdTO9+Rwu4Rd6b3ug==" saltValue="O40zOvClXe+7kFb/rn6e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52" zoomScaleNormal="85" zoomScaleSheetLayoutView="100" workbookViewId="0">
      <selection activeCell="AY26" sqref="AY26:BM26"/>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IwafwSdwsXBS8JBWoWbg11Qse//6eBOCA55pV9PDDA/5K4lPAq4+gU+GcuJ/xQLwKxMBk4p9syMeozNkk3rjaA==" saltValue="Stn7UKaSS/7Wuta2YoF19w==" spinCount="100000" sheet="1" objects="1" scenarios="1"/>
  <dataConsolidate/>
  <phoneticPr fontId="2"/>
  <printOptions horizontalCentered="1" verticalCentered="1"/>
  <pageMargins left="0" right="0" top="0" bottom="0" header="0" footer="0"/>
  <pageSetup paperSize="9" scale="31" orientation="portrait"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U58" zoomScaleNormal="100" zoomScaleSheetLayoutView="55" workbookViewId="0">
      <selection activeCell="AY26" sqref="AY26:BM26"/>
    </sheetView>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Um0DFC8RE6/1CatQy977Yy4rSFDBC/Z0fdHL19UPinBVEUubNQ1wpqLegYwUlkQrbcTiSDHDH1ntf3bp9YuQ==" saltValue="JD8TAsXGHqgapAaGXHH+U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Y26" sqref="AY26:BM26"/>
    </sheetView>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 x14ac:dyDescent="0.2">
      <c r="A8" s="259"/>
      <c r="AK8" s="268"/>
      <c r="AL8" s="269"/>
      <c r="AM8" s="269"/>
      <c r="AN8" s="270"/>
      <c r="AO8" s="1132"/>
      <c r="AP8" s="271" t="s">
        <v>480</v>
      </c>
      <c r="AQ8" s="272" t="s">
        <v>481</v>
      </c>
      <c r="AR8" s="273" t="s">
        <v>482</v>
      </c>
    </row>
    <row r="9" spans="1:46" ht="13" x14ac:dyDescent="0.2">
      <c r="A9" s="259"/>
      <c r="AK9" s="1143" t="s">
        <v>483</v>
      </c>
      <c r="AL9" s="1144"/>
      <c r="AM9" s="1144"/>
      <c r="AN9" s="1145"/>
      <c r="AO9" s="274">
        <v>796123</v>
      </c>
      <c r="AP9" s="274">
        <v>77876</v>
      </c>
      <c r="AQ9" s="275">
        <v>109056</v>
      </c>
      <c r="AR9" s="276">
        <v>-28.6</v>
      </c>
    </row>
    <row r="10" spans="1:46" ht="13.5" customHeight="1" x14ac:dyDescent="0.2">
      <c r="A10" s="259"/>
      <c r="AK10" s="1143" t="s">
        <v>484</v>
      </c>
      <c r="AL10" s="1144"/>
      <c r="AM10" s="1144"/>
      <c r="AN10" s="1145"/>
      <c r="AO10" s="277">
        <v>172331</v>
      </c>
      <c r="AP10" s="277">
        <v>16857</v>
      </c>
      <c r="AQ10" s="278">
        <v>18467</v>
      </c>
      <c r="AR10" s="279">
        <v>-8.6999999999999993</v>
      </c>
    </row>
    <row r="11" spans="1:46" ht="13.5" customHeight="1" x14ac:dyDescent="0.2">
      <c r="A11" s="259"/>
      <c r="AK11" s="1143" t="s">
        <v>485</v>
      </c>
      <c r="AL11" s="1144"/>
      <c r="AM11" s="1144"/>
      <c r="AN11" s="1145"/>
      <c r="AO11" s="277">
        <v>601</v>
      </c>
      <c r="AP11" s="277">
        <v>59</v>
      </c>
      <c r="AQ11" s="278">
        <v>875</v>
      </c>
      <c r="AR11" s="279">
        <v>-93.3</v>
      </c>
    </row>
    <row r="12" spans="1:46" ht="13.5" customHeight="1" x14ac:dyDescent="0.2">
      <c r="A12" s="259"/>
      <c r="AK12" s="1143" t="s">
        <v>486</v>
      </c>
      <c r="AL12" s="1144"/>
      <c r="AM12" s="1144"/>
      <c r="AN12" s="1145"/>
      <c r="AO12" s="277" t="s">
        <v>487</v>
      </c>
      <c r="AP12" s="277" t="s">
        <v>487</v>
      </c>
      <c r="AQ12" s="278" t="s">
        <v>487</v>
      </c>
      <c r="AR12" s="279" t="s">
        <v>487</v>
      </c>
    </row>
    <row r="13" spans="1:46" ht="13.5" customHeight="1" x14ac:dyDescent="0.2">
      <c r="A13" s="259"/>
      <c r="AK13" s="1143" t="s">
        <v>488</v>
      </c>
      <c r="AL13" s="1144"/>
      <c r="AM13" s="1144"/>
      <c r="AN13" s="1145"/>
      <c r="AO13" s="277">
        <v>38584</v>
      </c>
      <c r="AP13" s="277">
        <v>3774</v>
      </c>
      <c r="AQ13" s="278">
        <v>4658</v>
      </c>
      <c r="AR13" s="279">
        <v>-19</v>
      </c>
    </row>
    <row r="14" spans="1:46" ht="13.5" customHeight="1" x14ac:dyDescent="0.2">
      <c r="A14" s="259"/>
      <c r="AK14" s="1143" t="s">
        <v>489</v>
      </c>
      <c r="AL14" s="1144"/>
      <c r="AM14" s="1144"/>
      <c r="AN14" s="1145"/>
      <c r="AO14" s="277">
        <v>47916</v>
      </c>
      <c r="AP14" s="277">
        <v>4687</v>
      </c>
      <c r="AQ14" s="278">
        <v>1950</v>
      </c>
      <c r="AR14" s="279">
        <v>140.4</v>
      </c>
    </row>
    <row r="15" spans="1:46" ht="13.5" customHeight="1" x14ac:dyDescent="0.2">
      <c r="A15" s="259"/>
      <c r="AK15" s="1146" t="s">
        <v>490</v>
      </c>
      <c r="AL15" s="1147"/>
      <c r="AM15" s="1147"/>
      <c r="AN15" s="1148"/>
      <c r="AO15" s="277">
        <v>-15769</v>
      </c>
      <c r="AP15" s="277">
        <v>-1543</v>
      </c>
      <c r="AQ15" s="278">
        <v>-7086</v>
      </c>
      <c r="AR15" s="279">
        <v>-78.2</v>
      </c>
    </row>
    <row r="16" spans="1:46" ht="13" x14ac:dyDescent="0.2">
      <c r="A16" s="259"/>
      <c r="AK16" s="1146" t="s">
        <v>177</v>
      </c>
      <c r="AL16" s="1147"/>
      <c r="AM16" s="1147"/>
      <c r="AN16" s="1148"/>
      <c r="AO16" s="277">
        <v>1039786</v>
      </c>
      <c r="AP16" s="277">
        <v>101710</v>
      </c>
      <c r="AQ16" s="278">
        <v>127919</v>
      </c>
      <c r="AR16" s="279">
        <v>-20.5</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49" t="s">
        <v>495</v>
      </c>
      <c r="AL21" s="1150"/>
      <c r="AM21" s="1150"/>
      <c r="AN21" s="1151"/>
      <c r="AO21" s="289">
        <v>8.7100000000000009</v>
      </c>
      <c r="AP21" s="290">
        <v>10.82</v>
      </c>
      <c r="AQ21" s="291">
        <v>-2.11</v>
      </c>
      <c r="AS21" s="292"/>
      <c r="AT21" s="288"/>
    </row>
    <row r="22" spans="1:46" s="260" customFormat="1" ht="13" x14ac:dyDescent="0.2">
      <c r="A22" s="288"/>
      <c r="AK22" s="1149" t="s">
        <v>496</v>
      </c>
      <c r="AL22" s="1150"/>
      <c r="AM22" s="1150"/>
      <c r="AN22" s="1151"/>
      <c r="AO22" s="293">
        <v>93.9</v>
      </c>
      <c r="AP22" s="294">
        <v>96.9</v>
      </c>
      <c r="AQ22" s="295">
        <v>-3</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502847</v>
      </c>
      <c r="AP32" s="303">
        <v>49188</v>
      </c>
      <c r="AQ32" s="304">
        <v>61308</v>
      </c>
      <c r="AR32" s="305">
        <v>-19.8</v>
      </c>
    </row>
    <row r="33" spans="1:46" ht="13.5" customHeight="1" x14ac:dyDescent="0.2">
      <c r="A33" s="259"/>
      <c r="AK33" s="1133" t="s">
        <v>501</v>
      </c>
      <c r="AL33" s="1134"/>
      <c r="AM33" s="1134"/>
      <c r="AN33" s="1135"/>
      <c r="AO33" s="303" t="s">
        <v>487</v>
      </c>
      <c r="AP33" s="303" t="s">
        <v>487</v>
      </c>
      <c r="AQ33" s="304" t="s">
        <v>487</v>
      </c>
      <c r="AR33" s="305" t="s">
        <v>487</v>
      </c>
    </row>
    <row r="34" spans="1:46" ht="27" customHeight="1" x14ac:dyDescent="0.2">
      <c r="A34" s="259"/>
      <c r="AK34" s="1133" t="s">
        <v>502</v>
      </c>
      <c r="AL34" s="1134"/>
      <c r="AM34" s="1134"/>
      <c r="AN34" s="1135"/>
      <c r="AO34" s="303" t="s">
        <v>487</v>
      </c>
      <c r="AP34" s="303" t="s">
        <v>487</v>
      </c>
      <c r="AQ34" s="304" t="s">
        <v>487</v>
      </c>
      <c r="AR34" s="305" t="s">
        <v>487</v>
      </c>
    </row>
    <row r="35" spans="1:46" ht="27" customHeight="1" x14ac:dyDescent="0.2">
      <c r="A35" s="259"/>
      <c r="AK35" s="1133" t="s">
        <v>503</v>
      </c>
      <c r="AL35" s="1134"/>
      <c r="AM35" s="1134"/>
      <c r="AN35" s="1135"/>
      <c r="AO35" s="303">
        <v>185156</v>
      </c>
      <c r="AP35" s="303">
        <v>18112</v>
      </c>
      <c r="AQ35" s="304">
        <v>22520</v>
      </c>
      <c r="AR35" s="305">
        <v>-19.600000000000001</v>
      </c>
    </row>
    <row r="36" spans="1:46" ht="27" customHeight="1" x14ac:dyDescent="0.2">
      <c r="A36" s="259"/>
      <c r="AK36" s="1133" t="s">
        <v>504</v>
      </c>
      <c r="AL36" s="1134"/>
      <c r="AM36" s="1134"/>
      <c r="AN36" s="1135"/>
      <c r="AO36" s="303">
        <v>15549</v>
      </c>
      <c r="AP36" s="303">
        <v>1521</v>
      </c>
      <c r="AQ36" s="304">
        <v>5045</v>
      </c>
      <c r="AR36" s="305">
        <v>-69.900000000000006</v>
      </c>
    </row>
    <row r="37" spans="1:46" ht="13.5" customHeight="1" x14ac:dyDescent="0.2">
      <c r="A37" s="259"/>
      <c r="AK37" s="1133" t="s">
        <v>505</v>
      </c>
      <c r="AL37" s="1134"/>
      <c r="AM37" s="1134"/>
      <c r="AN37" s="1135"/>
      <c r="AO37" s="303">
        <v>8820</v>
      </c>
      <c r="AP37" s="303">
        <v>863</v>
      </c>
      <c r="AQ37" s="304">
        <v>526</v>
      </c>
      <c r="AR37" s="305">
        <v>64.099999999999994</v>
      </c>
    </row>
    <row r="38" spans="1:46" ht="27" customHeight="1" x14ac:dyDescent="0.2">
      <c r="A38" s="259"/>
      <c r="AK38" s="1136" t="s">
        <v>506</v>
      </c>
      <c r="AL38" s="1137"/>
      <c r="AM38" s="1137"/>
      <c r="AN38" s="1138"/>
      <c r="AO38" s="306">
        <v>64</v>
      </c>
      <c r="AP38" s="306">
        <v>6</v>
      </c>
      <c r="AQ38" s="307">
        <v>11</v>
      </c>
      <c r="AR38" s="295">
        <v>-45.5</v>
      </c>
      <c r="AS38" s="302"/>
    </row>
    <row r="39" spans="1:46" ht="13" x14ac:dyDescent="0.2">
      <c r="A39" s="259"/>
      <c r="AK39" s="1136" t="s">
        <v>507</v>
      </c>
      <c r="AL39" s="1137"/>
      <c r="AM39" s="1137"/>
      <c r="AN39" s="1138"/>
      <c r="AO39" s="303">
        <v>-28139</v>
      </c>
      <c r="AP39" s="303">
        <v>-2753</v>
      </c>
      <c r="AQ39" s="304">
        <v>-1559</v>
      </c>
      <c r="AR39" s="305">
        <v>76.599999999999994</v>
      </c>
      <c r="AS39" s="302"/>
    </row>
    <row r="40" spans="1:46" ht="27" customHeight="1" x14ac:dyDescent="0.2">
      <c r="A40" s="259"/>
      <c r="AK40" s="1133" t="s">
        <v>508</v>
      </c>
      <c r="AL40" s="1134"/>
      <c r="AM40" s="1134"/>
      <c r="AN40" s="1135"/>
      <c r="AO40" s="303">
        <v>-362972</v>
      </c>
      <c r="AP40" s="303">
        <v>-35505</v>
      </c>
      <c r="AQ40" s="304">
        <v>-58872</v>
      </c>
      <c r="AR40" s="305">
        <v>-39.700000000000003</v>
      </c>
      <c r="AS40" s="302"/>
    </row>
    <row r="41" spans="1:46" ht="13" x14ac:dyDescent="0.2">
      <c r="A41" s="259"/>
      <c r="AK41" s="1139" t="s">
        <v>287</v>
      </c>
      <c r="AL41" s="1140"/>
      <c r="AM41" s="1140"/>
      <c r="AN41" s="1141"/>
      <c r="AO41" s="303">
        <v>321325</v>
      </c>
      <c r="AP41" s="303">
        <v>31432</v>
      </c>
      <c r="AQ41" s="304">
        <v>28979</v>
      </c>
      <c r="AR41" s="305">
        <v>8.5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 x14ac:dyDescent="0.2">
      <c r="A50" s="259"/>
      <c r="AK50" s="317"/>
      <c r="AL50" s="318"/>
      <c r="AM50" s="1127"/>
      <c r="AN50" s="319" t="s">
        <v>512</v>
      </c>
      <c r="AO50" s="320" t="s">
        <v>513</v>
      </c>
      <c r="AP50" s="321" t="s">
        <v>514</v>
      </c>
      <c r="AQ50" s="322" t="s">
        <v>515</v>
      </c>
      <c r="AR50" s="323" t="s">
        <v>516</v>
      </c>
    </row>
    <row r="51" spans="1:44" ht="13" x14ac:dyDescent="0.2">
      <c r="A51" s="259"/>
      <c r="AK51" s="315" t="s">
        <v>517</v>
      </c>
      <c r="AL51" s="316"/>
      <c r="AM51" s="324">
        <v>616062</v>
      </c>
      <c r="AN51" s="325">
        <v>58383</v>
      </c>
      <c r="AO51" s="326">
        <v>-27.4</v>
      </c>
      <c r="AP51" s="327">
        <v>93492</v>
      </c>
      <c r="AQ51" s="328">
        <v>-13.6</v>
      </c>
      <c r="AR51" s="329">
        <v>-13.8</v>
      </c>
    </row>
    <row r="52" spans="1:44" ht="13" x14ac:dyDescent="0.2">
      <c r="A52" s="259"/>
      <c r="AK52" s="330"/>
      <c r="AL52" s="331" t="s">
        <v>518</v>
      </c>
      <c r="AM52" s="332">
        <v>225671</v>
      </c>
      <c r="AN52" s="333">
        <v>21387</v>
      </c>
      <c r="AO52" s="334">
        <v>-19.100000000000001</v>
      </c>
      <c r="AP52" s="335">
        <v>53316</v>
      </c>
      <c r="AQ52" s="336">
        <v>6</v>
      </c>
      <c r="AR52" s="337">
        <v>-25.1</v>
      </c>
    </row>
    <row r="53" spans="1:44" ht="13" x14ac:dyDescent="0.2">
      <c r="A53" s="259"/>
      <c r="AK53" s="315" t="s">
        <v>519</v>
      </c>
      <c r="AL53" s="316"/>
      <c r="AM53" s="324">
        <v>1132788</v>
      </c>
      <c r="AN53" s="325">
        <v>107383</v>
      </c>
      <c r="AO53" s="326">
        <v>83.9</v>
      </c>
      <c r="AP53" s="327">
        <v>94796</v>
      </c>
      <c r="AQ53" s="328">
        <v>1.4</v>
      </c>
      <c r="AR53" s="329">
        <v>82.5</v>
      </c>
    </row>
    <row r="54" spans="1:44" ht="13" x14ac:dyDescent="0.2">
      <c r="A54" s="259"/>
      <c r="AK54" s="330"/>
      <c r="AL54" s="331" t="s">
        <v>518</v>
      </c>
      <c r="AM54" s="332">
        <v>367577</v>
      </c>
      <c r="AN54" s="333">
        <v>34845</v>
      </c>
      <c r="AO54" s="334">
        <v>62.9</v>
      </c>
      <c r="AP54" s="335">
        <v>55781</v>
      </c>
      <c r="AQ54" s="336">
        <v>4.5999999999999996</v>
      </c>
      <c r="AR54" s="337">
        <v>58.3</v>
      </c>
    </row>
    <row r="55" spans="1:44" ht="13" x14ac:dyDescent="0.2">
      <c r="A55" s="259"/>
      <c r="AK55" s="315" t="s">
        <v>520</v>
      </c>
      <c r="AL55" s="316"/>
      <c r="AM55" s="324">
        <v>1496227</v>
      </c>
      <c r="AN55" s="325">
        <v>143993</v>
      </c>
      <c r="AO55" s="326">
        <v>34.1</v>
      </c>
      <c r="AP55" s="327">
        <v>85942</v>
      </c>
      <c r="AQ55" s="328">
        <v>-9.3000000000000007</v>
      </c>
      <c r="AR55" s="329">
        <v>43.4</v>
      </c>
    </row>
    <row r="56" spans="1:44" ht="13" x14ac:dyDescent="0.2">
      <c r="A56" s="259"/>
      <c r="AK56" s="330"/>
      <c r="AL56" s="331" t="s">
        <v>518</v>
      </c>
      <c r="AM56" s="332">
        <v>412307</v>
      </c>
      <c r="AN56" s="333">
        <v>39679</v>
      </c>
      <c r="AO56" s="334">
        <v>13.9</v>
      </c>
      <c r="AP56" s="335">
        <v>48630</v>
      </c>
      <c r="AQ56" s="336">
        <v>-12.8</v>
      </c>
      <c r="AR56" s="337">
        <v>26.7</v>
      </c>
    </row>
    <row r="57" spans="1:44" ht="13" x14ac:dyDescent="0.2">
      <c r="A57" s="259"/>
      <c r="AK57" s="315" t="s">
        <v>521</v>
      </c>
      <c r="AL57" s="316"/>
      <c r="AM57" s="324">
        <v>1501279</v>
      </c>
      <c r="AN57" s="325">
        <v>146010</v>
      </c>
      <c r="AO57" s="326">
        <v>1.4</v>
      </c>
      <c r="AP57" s="327">
        <v>95007</v>
      </c>
      <c r="AQ57" s="328">
        <v>10.5</v>
      </c>
      <c r="AR57" s="329">
        <v>-9.1</v>
      </c>
    </row>
    <row r="58" spans="1:44" ht="13" x14ac:dyDescent="0.2">
      <c r="A58" s="259"/>
      <c r="AK58" s="330"/>
      <c r="AL58" s="331" t="s">
        <v>518</v>
      </c>
      <c r="AM58" s="332">
        <v>459101</v>
      </c>
      <c r="AN58" s="333">
        <v>44651</v>
      </c>
      <c r="AO58" s="334">
        <v>12.5</v>
      </c>
      <c r="AP58" s="335">
        <v>48509</v>
      </c>
      <c r="AQ58" s="336">
        <v>-0.2</v>
      </c>
      <c r="AR58" s="337">
        <v>12.7</v>
      </c>
    </row>
    <row r="59" spans="1:44" ht="13" x14ac:dyDescent="0.2">
      <c r="A59" s="259"/>
      <c r="AK59" s="315" t="s">
        <v>522</v>
      </c>
      <c r="AL59" s="316"/>
      <c r="AM59" s="324">
        <v>1220013</v>
      </c>
      <c r="AN59" s="325">
        <v>119340</v>
      </c>
      <c r="AO59" s="326">
        <v>-18.3</v>
      </c>
      <c r="AP59" s="327">
        <v>98176</v>
      </c>
      <c r="AQ59" s="328">
        <v>3.3</v>
      </c>
      <c r="AR59" s="329">
        <v>-21.6</v>
      </c>
    </row>
    <row r="60" spans="1:44" ht="13" x14ac:dyDescent="0.2">
      <c r="A60" s="259"/>
      <c r="AK60" s="330"/>
      <c r="AL60" s="331" t="s">
        <v>518</v>
      </c>
      <c r="AM60" s="332">
        <v>427133</v>
      </c>
      <c r="AN60" s="333">
        <v>41782</v>
      </c>
      <c r="AO60" s="334">
        <v>-6.4</v>
      </c>
      <c r="AP60" s="335">
        <v>58489</v>
      </c>
      <c r="AQ60" s="336">
        <v>20.6</v>
      </c>
      <c r="AR60" s="337">
        <v>-27</v>
      </c>
    </row>
    <row r="61" spans="1:44" ht="13" x14ac:dyDescent="0.2">
      <c r="A61" s="259"/>
      <c r="AK61" s="315" t="s">
        <v>523</v>
      </c>
      <c r="AL61" s="338"/>
      <c r="AM61" s="324">
        <v>1193274</v>
      </c>
      <c r="AN61" s="325">
        <v>115022</v>
      </c>
      <c r="AO61" s="326">
        <v>14.7</v>
      </c>
      <c r="AP61" s="327">
        <v>93483</v>
      </c>
      <c r="AQ61" s="339">
        <v>-1.5</v>
      </c>
      <c r="AR61" s="329">
        <v>16.2</v>
      </c>
    </row>
    <row r="62" spans="1:44" ht="13" x14ac:dyDescent="0.2">
      <c r="A62" s="259"/>
      <c r="AK62" s="330"/>
      <c r="AL62" s="331" t="s">
        <v>518</v>
      </c>
      <c r="AM62" s="332">
        <v>378358</v>
      </c>
      <c r="AN62" s="333">
        <v>36469</v>
      </c>
      <c r="AO62" s="334">
        <v>12.8</v>
      </c>
      <c r="AP62" s="335">
        <v>52945</v>
      </c>
      <c r="AQ62" s="336">
        <v>3.6</v>
      </c>
      <c r="AR62" s="337">
        <v>9.1999999999999993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Bs+jUAZcmHNg25lTjZTIsI+dsJOtC3IL4+JM6iXGrKa5Oi5I1LQGRP8pclGGifbwSXxLTGqxCRTDrX/M8nonBQ==" saltValue="b7aoj1tnw3jSXrE+Ind6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Normal="100" zoomScaleSheetLayoutView="55" workbookViewId="0">
      <selection activeCell="AY26" sqref="AY26:BM26"/>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ADsThHzuRvDHLClif/4aHH1U99cDUk6kuW0KAY2qTvZ1MqAeFL6i8F8isHRP1wwIEeJe55QyMeX25nyODpS1og==" saltValue="0jwVW/lON9TxCUP2Iwa8M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1" zoomScaleNormal="71" zoomScaleSheetLayoutView="55" workbookViewId="0">
      <selection activeCell="AY26" sqref="AY26:BM26"/>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IM3x+/WXEDyIiLv/osU5Sx2DTDVvHtbrWvjWYUf3wBH6v6gSHPlbW6ls6RdTLBTMyle701M2kN29X+LRxgqoaQ==" saltValue="jRBlMiO/NuHwuDqdCuar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SheetLayoutView="100" workbookViewId="0">
      <selection activeCell="AY26" sqref="AY26:BM2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44.13</v>
      </c>
      <c r="G47" s="12">
        <v>41.08</v>
      </c>
      <c r="H47" s="12">
        <v>44.1</v>
      </c>
      <c r="I47" s="12">
        <v>42</v>
      </c>
      <c r="J47" s="13">
        <v>40.79</v>
      </c>
    </row>
    <row r="48" spans="2:10" ht="57.75" customHeight="1" x14ac:dyDescent="0.2">
      <c r="B48" s="14"/>
      <c r="C48" s="1154" t="s">
        <v>4</v>
      </c>
      <c r="D48" s="1154"/>
      <c r="E48" s="1155"/>
      <c r="F48" s="15">
        <v>3.49</v>
      </c>
      <c r="G48" s="16">
        <v>5.58</v>
      </c>
      <c r="H48" s="16">
        <v>5.49</v>
      </c>
      <c r="I48" s="16">
        <v>6.9</v>
      </c>
      <c r="J48" s="17">
        <v>3.16</v>
      </c>
    </row>
    <row r="49" spans="2:10" ht="57.75" customHeight="1" thickBot="1" x14ac:dyDescent="0.25">
      <c r="B49" s="18"/>
      <c r="C49" s="1156" t="s">
        <v>5</v>
      </c>
      <c r="D49" s="1156"/>
      <c r="E49" s="1157"/>
      <c r="F49" s="19" t="s">
        <v>530</v>
      </c>
      <c r="G49" s="20">
        <v>1.05</v>
      </c>
      <c r="H49" s="20">
        <v>6.1</v>
      </c>
      <c r="I49" s="20" t="s">
        <v>531</v>
      </c>
      <c r="J49" s="21" t="s">
        <v>532</v>
      </c>
    </row>
    <row r="50" spans="2:10" ht="13" x14ac:dyDescent="0.2"/>
  </sheetData>
  <sheetProtection algorithmName="SHA-512" hashValue="w70OJNHL5K1hC156jsji1sZzwsC1atHHeynnwBpGCqLsCrkZ9hN9af+eJCUi8vD3KEVy1OIg0DQp3gB/0oqdaQ==" saltValue="rmCcd1DcmP7vGKd7mmrUW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2025-03-14T06:46:23Z</cp:lastPrinted>
  <dcterms:created xsi:type="dcterms:W3CDTF">2025-02-19T05:18:50Z</dcterms:created>
  <dcterms:modified xsi:type="dcterms:W3CDTF">2025-09-26T00:30:50Z</dcterms:modified>
  <cp:category/>
</cp:coreProperties>
</file>