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77"/>
  <workbookPr/>
  <mc:AlternateContent xmlns:mc="http://schemas.openxmlformats.org/markup-compatibility/2006">
    <mc:Choice Requires="x15">
      <x15ac:absPath xmlns:x15ac="http://schemas.microsoft.com/office/spreadsheetml/2010/11/ac" url="D:\ASKT1528\Desktop\R7.8.27【9／11（木）〆】令和５年度財政状況資料集の作成について（2回目・地方公会計関係）\03_提出\１回目公表データ\"/>
    </mc:Choice>
  </mc:AlternateContent>
  <xr:revisionPtr revIDLastSave="0" documentId="13_ncr:1_{1A3DB0CF-5562-4B24-9551-FBCC70959515}" xr6:coauthVersionLast="36" xr6:coauthVersionMax="36" xr10:uidLastSave="{00000000-0000-0000-0000-000000000000}"/>
  <bookViews>
    <workbookView xWindow="0" yWindow="0" windowWidth="28800" windowHeight="14115" firstSheet="14" activeTab="1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AM37" i="10"/>
  <c r="U37" i="10"/>
  <c r="C37" i="10"/>
  <c r="CO36" i="10"/>
  <c r="BE36" i="10"/>
  <c r="AM36" i="10"/>
  <c r="CO35" i="10"/>
  <c r="AM35" i="10"/>
  <c r="C35" i="10"/>
  <c r="C36" i="10" s="1"/>
  <c r="CO34" i="10"/>
  <c r="BW34" i="10"/>
  <c r="BW35" i="10" s="1"/>
  <c r="BW36" i="10" s="1"/>
  <c r="BW37" i="10" s="1"/>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AM34" i="10"/>
</calcChain>
</file>

<file path=xl/sharedStrings.xml><?xml version="1.0" encoding="utf-8"?>
<sst xmlns="http://schemas.openxmlformats.org/spreadsheetml/2006/main" count="1148" uniqueCount="574">
  <si>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</si>
  <si>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</si>
  <si>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</si>
  <si>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</si>
  <si>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</si>
  <si>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</si>
  <si>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</si>
  <si>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</si>
  <si>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</si>
  <si>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</si>
  <si>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</si>
  <si>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</si>
  <si>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</si>
  <si>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</si>
  <si>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</si>
  <si>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</si>
  <si>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</si>
  <si>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</si>
  <si>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</si>
  <si>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</si>
  <si>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</si>
  <si>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</si>
  <si>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</si>
  <si>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</si>
  <si>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</si>
  <si>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</si>
  <si>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</si>
  <si>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</si>
  <si>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</si>
  <si>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</si>
  <si>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</si>
  <si>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</si>
  <si>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</si>
  <si>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</si>
  <si>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</si>
  <si>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</si>
  <si>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</si>
  <si>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</si>
  <si>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</si>
  <si>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</si>
  <si>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</si>
  <si>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</si>
  <si>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</si>
  <si>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</si>
  <si>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</si>
  <si>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</si>
  <si>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</si>
  <si>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</si>
  <si>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</si>
  <si>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</si>
  <si>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</si>
  <si>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</si>
  <si>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</si>
  <si>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</si>
  <si>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</si>
  <si>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</si>
  <si>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</si>
  <si>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</si>
  <si>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</si>
  <si>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</si>
  <si>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</si>
  <si>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</si>
  <si>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</si>
  <si>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</si>
  <si>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</si>
  <si>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</si>
  <si>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</si>
  <si>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</si>
  <si>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</si>
  <si>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</si>
  <si>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</si>
  <si>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</si>
  <si>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</si>
  <si>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</si>
  <si>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</si>
  <si>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</si>
  <si>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</si>
  <si>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</si>
  <si>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</si>
  <si>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</si>
  <si>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</si>
  <si>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Ⅳ－２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</si>
  <si>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</si>
  <si>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</si>
  <si>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</si>
  <si>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</si>
  <si>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</si>
  <si>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</si>
  <si>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</si>
  <si>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</si>
  <si>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</si>
  <si>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</si>
  <si>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</si>
  <si>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</si>
  <si>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芦北町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</si>
  <si>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</si>
  <si>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</si>
  <si>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</si>
  <si>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</si>
  <si>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</si>
  <si>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</si>
  <si>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</si>
  <si>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</si>
  <si>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</si>
  <si>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</si>
  <si>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</si>
  <si>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</si>
  <si>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</si>
  <si>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</si>
  <si>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</si>
  <si>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</si>
  <si>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</si>
  <si>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</si>
  <si>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</si>
  <si>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</si>
  <si>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</si>
  <si>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</si>
  <si>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</si>
  <si>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-11.2</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</si>
  <si>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</si>
  <si>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</si>
  <si>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</si>
  <si>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</si>
  <si>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</si>
  <si>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</si>
  <si>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</si>
  <si>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</si>
  <si>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</si>
  <si>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</si>
  <si>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</si>
  <si>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</si>
  <si>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</si>
  <si>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</si>
  <si>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</si>
  <si>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</si>
  <si>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</si>
  <si>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</si>
  <si>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</si>
  <si>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</si>
  <si>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</si>
  <si>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</si>
  <si>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-2.8</t>
    <phoneticPr fontId="5"/>
  </si>
  <si>
    <t>基準財政需要額</t>
    <phoneticPr fontId="26"/>
  </si>
  <si>
    <t>うち日本人(％)</t>
    <phoneticPr fontId="5"/>
  </si>
  <si>
    <t>-2.9</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</si>
  <si>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</si>
  <si>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</si>
  <si>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</si>
  <si>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</si>
  <si>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</si>
  <si>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</si>
  <si>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</si>
  <si>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</si>
  <si>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</si>
  <si>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</si>
  <si>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</si>
  <si>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</si>
  <si>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</si>
  <si>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</si>
  <si>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</si>
  <si>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</si>
  <si>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</si>
  <si>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</si>
  <si>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</si>
  <si>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</si>
  <si>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</si>
  <si>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</si>
  <si>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</si>
  <si>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</si>
  <si>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</si>
  <si>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</si>
  <si>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</si>
  <si>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</si>
  <si>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</si>
  <si>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</si>
  <si>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</si>
  <si>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</si>
  <si>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</si>
  <si>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</si>
  <si>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</si>
  <si>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</si>
  <si>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</si>
  <si>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</si>
  <si>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</si>
  <si>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</si>
  <si>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</si>
  <si>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</si>
  <si>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</si>
  <si>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</si>
  <si>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</si>
  <si>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</si>
  <si>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</si>
  <si>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</si>
  <si>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</si>
  <si>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</si>
  <si>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</si>
  <si>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</si>
  <si>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</si>
  <si>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</si>
  <si>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</si>
  <si>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</si>
  <si>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</si>
  <si>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</si>
  <si>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</si>
  <si>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熊本県芦北町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</si>
  <si>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</si>
  <si>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</si>
  <si>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</si>
  <si>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</si>
  <si>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</si>
  <si>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</si>
  <si>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</si>
  <si>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</si>
  <si>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</si>
  <si>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</si>
  <si>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</si>
  <si>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</si>
  <si>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</si>
  <si>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</si>
  <si>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</si>
  <si>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</si>
  <si>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</si>
  <si>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</si>
  <si>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</si>
  <si>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</si>
  <si>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</si>
  <si>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</si>
  <si>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</si>
  <si>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</si>
  <si>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</si>
  <si>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</si>
  <si>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</si>
  <si>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</si>
  <si>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</si>
  <si>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</si>
  <si>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</si>
  <si>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</si>
  <si>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</si>
  <si>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</si>
  <si>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</si>
  <si>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</si>
  <si>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</si>
  <si>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</si>
  <si>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</si>
  <si>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</si>
  <si>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</si>
  <si>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</si>
  <si>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</si>
  <si>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</si>
  <si>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</si>
  <si>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</si>
  <si>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</si>
  <si>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</si>
  <si>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</si>
  <si>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</si>
  <si>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</si>
  <si>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</si>
  <si>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</si>
  <si>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</si>
  <si>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</si>
  <si>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</si>
  <si>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</si>
  <si>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</si>
  <si>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</si>
  <si>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</si>
  <si>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</si>
  <si>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</si>
  <si>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</si>
  <si>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</si>
  <si>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</si>
  <si>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</si>
  <si>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</si>
  <si>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</si>
  <si>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</si>
  <si>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</si>
  <si>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</si>
  <si>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</si>
  <si>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</si>
  <si>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</si>
  <si>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</si>
  <si>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</si>
  <si>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</si>
  <si>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</si>
  <si>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</si>
  <si>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</si>
  <si>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</si>
  <si>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</si>
  <si>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</si>
  <si>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</si>
  <si>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</si>
  <si>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</si>
  <si>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</si>
  <si>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</si>
  <si>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</si>
  <si>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</si>
  <si>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</si>
  <si>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</si>
  <si>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</si>
  <si>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</si>
  <si>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</si>
  <si>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</si>
  <si>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</si>
  <si>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</si>
  <si>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</si>
  <si>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</si>
  <si>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</si>
  <si>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</si>
  <si>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</si>
  <si>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</si>
  <si>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</si>
  <si>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</si>
  <si>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</si>
  <si>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</si>
  <si>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</si>
  <si>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</si>
  <si>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</si>
  <si>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</si>
  <si>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</si>
  <si>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</si>
  <si>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</si>
  <si>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</si>
  <si>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</si>
  <si>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</si>
  <si>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</si>
  <si>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</si>
  <si>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</si>
  <si>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</si>
  <si>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</si>
  <si>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</si>
  <si>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</si>
  <si>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</si>
  <si>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</si>
  <si>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</si>
  <si>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</si>
  <si>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</si>
  <si>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</si>
  <si>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</si>
  <si>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</si>
  <si>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</si>
  <si>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</si>
  <si>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</si>
  <si>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</si>
  <si>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</si>
  <si>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</si>
  <si>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</si>
  <si>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</si>
  <si>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</si>
  <si>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</si>
  <si>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</si>
  <si>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</si>
  <si>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</si>
  <si>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</si>
  <si>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</si>
  <si>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</si>
  <si>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</si>
  <si>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熊本県芦北町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</si>
  <si>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</si>
  <si>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</si>
  <si>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</si>
  <si>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</si>
  <si>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</si>
  <si>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</si>
  <si>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</si>
  <si>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</si>
  <si>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</si>
  <si>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</si>
  <si>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</si>
  <si>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</si>
  <si>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</si>
  <si>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</si>
  <si>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</si>
  <si>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</si>
  <si>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</si>
  <si>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</si>
  <si>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</si>
  <si>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</si>
  <si>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町有温泉事業特別会計</t>
    <phoneticPr fontId="5"/>
  </si>
  <si>
    <t>奨学資金貸付事業特別会計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</si>
  <si>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</si>
  <si>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</si>
  <si>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</si>
  <si>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</si>
  <si>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</si>
  <si>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</si>
  <si>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</si>
  <si>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</si>
  <si>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</si>
  <si>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</si>
  <si>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</si>
  <si>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</si>
  <si>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</si>
  <si>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</si>
  <si>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</si>
  <si>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</si>
  <si>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</si>
  <si>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</si>
  <si>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農業集落排水事業特別会計</t>
    <phoneticPr fontId="5"/>
  </si>
  <si>
    <t>法非適用企業</t>
    <phoneticPr fontId="5"/>
  </si>
  <si>
    <t>生活排水処理事業特別会計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</si>
  <si>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</si>
  <si>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</si>
  <si>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</si>
  <si>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</si>
  <si>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</si>
  <si>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</si>
  <si>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</si>
  <si>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</si>
  <si>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</si>
  <si>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</si>
  <si>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</si>
  <si>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</si>
  <si>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</si>
  <si>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</si>
  <si>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</si>
  <si>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</si>
  <si>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</si>
  <si>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</si>
  <si>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</si>
  <si>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</si>
  <si>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</si>
  <si>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</si>
  <si>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</si>
  <si>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</si>
  <si>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</si>
  <si>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</si>
  <si>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</si>
  <si>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</si>
  <si>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</si>
  <si>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</si>
  <si>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</si>
  <si>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</si>
  <si>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</si>
  <si>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</si>
  <si>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</si>
  <si>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</si>
  <si>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</si>
  <si>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</si>
  <si>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</si>
  <si>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</si>
  <si>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</si>
  <si>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</si>
  <si>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</si>
  <si>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</si>
  <si>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</si>
  <si>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</si>
  <si>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</si>
  <si>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</si>
  <si>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</si>
  <si>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</si>
  <si>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</si>
  <si>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</si>
  <si>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</si>
  <si>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</si>
  <si>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</si>
  <si>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</si>
  <si>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</si>
  <si>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</si>
  <si>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</si>
  <si>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</si>
  <si>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</si>
  <si>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</si>
  <si>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</si>
  <si>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</si>
  <si>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</si>
  <si>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</si>
  <si>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</si>
  <si>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</si>
  <si>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</si>
  <si>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</si>
  <si>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</si>
  <si>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</si>
  <si>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</si>
  <si>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</si>
  <si>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</si>
  <si>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</si>
  <si>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</si>
  <si>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</si>
  <si>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</si>
  <si>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</si>
  <si>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</si>
  <si>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</si>
  <si>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</si>
  <si>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</si>
  <si>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</si>
  <si>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</si>
  <si>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</si>
  <si>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</si>
  <si>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</si>
  <si>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</si>
  <si>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</si>
  <si>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</si>
  <si>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</si>
  <si>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</si>
  <si>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</si>
  <si>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</si>
  <si>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</si>
  <si>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</si>
  <si>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</si>
  <si>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</si>
  <si>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</si>
  <si>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</si>
  <si>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</si>
  <si>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</si>
  <si>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</si>
  <si>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</si>
  <si>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</si>
  <si>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</si>
  <si>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</si>
  <si>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</si>
  <si>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</si>
  <si>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</si>
  <si>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</si>
  <si>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</si>
  <si>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</si>
  <si>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</si>
  <si>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</si>
  <si>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</si>
  <si>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</si>
  <si>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</si>
  <si>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</si>
  <si>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</si>
  <si>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</si>
  <si>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</si>
  <si>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</si>
  <si>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</si>
  <si>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</si>
  <si>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</si>
  <si>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</si>
  <si>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</si>
  <si>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</si>
  <si>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</si>
  <si>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</si>
  <si>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</si>
  <si>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</si>
  <si>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3.28</t>
  </si>
  <si>
    <t>一般会計</t>
  </si>
  <si>
    <t>水道事業会計</t>
  </si>
  <si>
    <t>介護保険事業特別会計</t>
  </si>
  <si>
    <t>国民健康保険事業特別会計</t>
  </si>
  <si>
    <t>農業集落排水事業特別会計</t>
  </si>
  <si>
    <t>生活排水処理事業特別会計</t>
  </si>
  <si>
    <t>後期高齢者医療事業特別会計</t>
  </si>
  <si>
    <t>町有温泉事業特別会計</t>
  </si>
  <si>
    <t>その他会計（赤字）</t>
  </si>
  <si>
    <t>その他会計（黒字）</t>
  </si>
  <si>
    <t>R01</t>
    <phoneticPr fontId="5"/>
  </si>
  <si>
    <t>R02</t>
    <phoneticPr fontId="5"/>
  </si>
  <si>
    <t>R03</t>
    <phoneticPr fontId="5"/>
  </si>
  <si>
    <t>R04</t>
    <phoneticPr fontId="5"/>
  </si>
  <si>
    <t>R05</t>
    <phoneticPr fontId="5"/>
  </si>
  <si>
    <t>熊本県市町村総合事務組合</t>
  </si>
  <si>
    <t>水俣芦北広域行政事務組合</t>
  </si>
  <si>
    <t>熊本県後期高齢者医療広域連合（一般会計）</t>
  </si>
  <si>
    <t>熊本県後期高齢者医療広域連合（後期高齢者医療特別会計）</t>
  </si>
  <si>
    <t>-</t>
    <phoneticPr fontId="2"/>
  </si>
  <si>
    <t>御立岬</t>
    <rPh sb="0" eb="2">
      <t>オタチ</t>
    </rPh>
    <rPh sb="2" eb="3">
      <t>ミサキ</t>
    </rPh>
    <phoneticPr fontId="2"/>
  </si>
  <si>
    <t>あしきたマリンサービス</t>
    <phoneticPr fontId="2"/>
  </si>
  <si>
    <t>-</t>
    <phoneticPr fontId="2"/>
  </si>
  <si>
    <t>(まちづくり振興基金(R05年度末現在))</t>
    <rPh sb="6" eb="8">
      <t>シンコウ</t>
    </rPh>
    <rPh sb="8" eb="10">
      <t>キキン</t>
    </rPh>
    <phoneticPr fontId="5"/>
  </si>
  <si>
    <t>(町有施設整備基金(R05年度末現在))</t>
    <rPh sb="1" eb="3">
      <t>チョウユウ</t>
    </rPh>
    <rPh sb="3" eb="5">
      <t>シセツ</t>
    </rPh>
    <rPh sb="5" eb="7">
      <t>セイビ</t>
    </rPh>
    <rPh sb="7" eb="9">
      <t>キキン</t>
    </rPh>
    <phoneticPr fontId="2"/>
  </si>
  <si>
    <t>(社会福祉振興基金(R05年度末現在))</t>
    <rPh sb="1" eb="3">
      <t>シャカイ</t>
    </rPh>
    <rPh sb="3" eb="5">
      <t>フクシ</t>
    </rPh>
    <rPh sb="5" eb="7">
      <t>シンコウ</t>
    </rPh>
    <rPh sb="7" eb="9">
      <t>キキン</t>
    </rPh>
    <phoneticPr fontId="2"/>
  </si>
  <si>
    <t>(ふるさと応援寄附金基金(R05年度末現在))</t>
    <rPh sb="5" eb="7">
      <t>オウエン</t>
    </rPh>
    <rPh sb="7" eb="10">
      <t>キフキン</t>
    </rPh>
    <rPh sb="10" eb="12">
      <t>キキン</t>
    </rPh>
    <phoneticPr fontId="2"/>
  </si>
  <si>
    <t>(九州新幹線渇水対策等被害対策基金(R05年度末現在))</t>
    <rPh sb="1" eb="3">
      <t>キュウシュウ</t>
    </rPh>
    <rPh sb="3" eb="6">
      <t>シンカンセン</t>
    </rPh>
    <rPh sb="6" eb="8">
      <t>カッスイ</t>
    </rPh>
    <rPh sb="8" eb="10">
      <t>タイサク</t>
    </rPh>
    <rPh sb="10" eb="11">
      <t>トウ</t>
    </rPh>
    <rPh sb="11" eb="13">
      <t>ヒガイ</t>
    </rPh>
    <rPh sb="13" eb="15">
      <t>タイサク</t>
    </rPh>
    <rPh sb="15" eb="17">
      <t>キキン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</si>
  <si>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</si>
  <si>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</si>
  <si>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地方債の新規発行を抑制してきたことにより、将来負担比率は数値なしを維持している。一方で、新たな施設整備に伴う起債発行は増加しているものの、普通交付税の算入率が高い起債を活用しているため、将来負担比率の大幅な上昇にはつながっていない。有形固定資産減価償却率については、新規公共施設の建設により類似団体を下回る水準となっている。今後は、公共施設等総合管理計画に基づき、老朽化対策を計画的に進めていく。</t>
    <rPh sb="28" eb="30">
      <t>スウチ</t>
    </rPh>
    <rPh sb="33" eb="35">
      <t>イジ</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</si>
  <si>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</si>
  <si>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</si>
  <si>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</si>
  <si>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</si>
  <si>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</si>
  <si>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</si>
  <si>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と実質公債費比率は、類似団体と比べて低い状況にある。これは、財政運営の基本方針として、毎年の新規地方債発行額を償還額以下に抑える取り組みを行ってきた結果である。しかし近年は地方債の発行額が増えているため、今後も現状の水準を維持できるよう、適正な財政運営を進めていく必要があ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</si>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</sst>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5DC41B45-6278-448D-81AC-56D389B611CE}"/>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87464</c:v>
                </c:pt>
                <c:pt idx="1">
                  <c:v>96248</c:v>
                </c:pt>
                <c:pt idx="2">
                  <c:v>76413</c:v>
                </c:pt>
                <c:pt idx="3">
                  <c:v>66481</c:v>
                </c:pt>
                <c:pt idx="4">
                  <c:v>67825</c:v>
                </c:pt>
              </c:numCache>
            </c:numRef>
          </c:val>
          <c:smooth val="0"/>
          <c:extLst>
            <c:ext xmlns:c16="http://schemas.microsoft.com/office/drawing/2014/chart" uri="{C3380CC4-5D6E-409C-BE32-E72D297353CC}">
              <c16:uniqueId val="{00000000-69B8-4B7B-AF10-487F61EEB6A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109076</c:v>
                </c:pt>
                <c:pt idx="1">
                  <c:v>118275</c:v>
                </c:pt>
                <c:pt idx="2">
                  <c:v>74094</c:v>
                </c:pt>
                <c:pt idx="3">
                  <c:v>137484</c:v>
                </c:pt>
                <c:pt idx="4">
                  <c:v>132710</c:v>
                </c:pt>
              </c:numCache>
            </c:numRef>
          </c:val>
          <c:smooth val="0"/>
          <c:extLst>
            <c:ext xmlns:c16="http://schemas.microsoft.com/office/drawing/2014/chart" uri="{C3380CC4-5D6E-409C-BE32-E72D297353CC}">
              <c16:uniqueId val="{00000001-69B8-4B7B-AF10-487F61EEB6A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5.7</c:v>
                </c:pt>
                <c:pt idx="1">
                  <c:v>8.83</c:v>
                </c:pt>
                <c:pt idx="2">
                  <c:v>16.48</c:v>
                </c:pt>
                <c:pt idx="3">
                  <c:v>12.13</c:v>
                </c:pt>
                <c:pt idx="4">
                  <c:v>13.82</c:v>
                </c:pt>
              </c:numCache>
            </c:numRef>
          </c:val>
          <c:extLst>
            <c:ext xmlns:c16="http://schemas.microsoft.com/office/drawing/2014/chart" uri="{C3380CC4-5D6E-409C-BE32-E72D297353CC}">
              <c16:uniqueId val="{00000000-C400-474F-B7BD-77DBEDCB10A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23.48</c:v>
                </c:pt>
                <c:pt idx="1">
                  <c:v>21.08</c:v>
                </c:pt>
                <c:pt idx="2">
                  <c:v>20.09</c:v>
                </c:pt>
                <c:pt idx="3">
                  <c:v>22.26</c:v>
                </c:pt>
                <c:pt idx="4">
                  <c:v>22.08</c:v>
                </c:pt>
              </c:numCache>
            </c:numRef>
          </c:val>
          <c:extLst>
            <c:ext xmlns:c16="http://schemas.microsoft.com/office/drawing/2014/chart" uri="{C3380CC4-5D6E-409C-BE32-E72D297353CC}">
              <c16:uniqueId val="{00000001-C400-474F-B7BD-77DBEDCB10A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0.85</c:v>
                </c:pt>
                <c:pt idx="1">
                  <c:v>1.56</c:v>
                </c:pt>
                <c:pt idx="2">
                  <c:v>8.08</c:v>
                </c:pt>
                <c:pt idx="3">
                  <c:v>-3.28</c:v>
                </c:pt>
                <c:pt idx="4">
                  <c:v>1.81</c:v>
                </c:pt>
              </c:numCache>
            </c:numRef>
          </c:val>
          <c:smooth val="0"/>
          <c:extLst>
            <c:ext xmlns:c16="http://schemas.microsoft.com/office/drawing/2014/chart" uri="{C3380CC4-5D6E-409C-BE32-E72D297353CC}">
              <c16:uniqueId val="{00000002-C400-474F-B7BD-77DBEDCB10A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0D42-4FCF-894A-848B40D5267E}"/>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D42-4FCF-894A-848B40D5267E}"/>
            </c:ext>
          </c:extLst>
        </c:ser>
        <c:ser>
          <c:idx val="2"/>
          <c:order val="2"/>
          <c:tx>
            <c:strRef>
              <c:f>データシート!$A$29</c:f>
              <c:strCache>
                <c:ptCount val="1"/>
                <c:pt idx="0">
                  <c:v>町有温泉事業特別会計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0D42-4FCF-894A-848B40D5267E}"/>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0.03</c:v>
                </c:pt>
                <c:pt idx="2">
                  <c:v>#N/A</c:v>
                </c:pt>
                <c:pt idx="3">
                  <c:v>0</c:v>
                </c:pt>
                <c:pt idx="4">
                  <c:v>#N/A</c:v>
                </c:pt>
                <c:pt idx="5">
                  <c:v>0.02</c:v>
                </c:pt>
                <c:pt idx="6">
                  <c:v>#N/A</c:v>
                </c:pt>
                <c:pt idx="7">
                  <c:v>0.03</c:v>
                </c:pt>
                <c:pt idx="8">
                  <c:v>#N/A</c:v>
                </c:pt>
                <c:pt idx="9">
                  <c:v>0.03</c:v>
                </c:pt>
              </c:numCache>
            </c:numRef>
          </c:val>
          <c:extLst>
            <c:ext xmlns:c16="http://schemas.microsoft.com/office/drawing/2014/chart" uri="{C3380CC4-5D6E-409C-BE32-E72D297353CC}">
              <c16:uniqueId val="{00000003-0D42-4FCF-894A-848B40D5267E}"/>
            </c:ext>
          </c:extLst>
        </c:ser>
        <c:ser>
          <c:idx val="4"/>
          <c:order val="4"/>
          <c:tx>
            <c:strRef>
              <c:f>データシート!$A$31</c:f>
              <c:strCache>
                <c:ptCount val="1"/>
                <c:pt idx="0">
                  <c:v>生活排水処理事業特別会計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0.12</c:v>
                </c:pt>
              </c:numCache>
            </c:numRef>
          </c:val>
          <c:extLst>
            <c:ext xmlns:c16="http://schemas.microsoft.com/office/drawing/2014/chart" uri="{C3380CC4-5D6E-409C-BE32-E72D297353CC}">
              <c16:uniqueId val="{00000004-0D42-4FCF-894A-848B40D5267E}"/>
            </c:ext>
          </c:extLst>
        </c:ser>
        <c:ser>
          <c:idx val="5"/>
          <c:order val="5"/>
          <c:tx>
            <c:strRef>
              <c:f>データシート!$A$32</c:f>
              <c:strCache>
                <c:ptCount val="1"/>
                <c:pt idx="0">
                  <c:v>農業集落排水事業特別会計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0.52</c:v>
                </c:pt>
              </c:numCache>
            </c:numRef>
          </c:val>
          <c:extLst>
            <c:ext xmlns:c16="http://schemas.microsoft.com/office/drawing/2014/chart" uri="{C3380CC4-5D6E-409C-BE32-E72D297353CC}">
              <c16:uniqueId val="{00000005-0D42-4FCF-894A-848B40D5267E}"/>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5.38</c:v>
                </c:pt>
                <c:pt idx="2">
                  <c:v>#N/A</c:v>
                </c:pt>
                <c:pt idx="3">
                  <c:v>3.43</c:v>
                </c:pt>
                <c:pt idx="4">
                  <c:v>#N/A</c:v>
                </c:pt>
                <c:pt idx="5">
                  <c:v>3.65</c:v>
                </c:pt>
                <c:pt idx="6">
                  <c:v>#N/A</c:v>
                </c:pt>
                <c:pt idx="7">
                  <c:v>4.55</c:v>
                </c:pt>
                <c:pt idx="8">
                  <c:v>#N/A</c:v>
                </c:pt>
                <c:pt idx="9">
                  <c:v>2.96</c:v>
                </c:pt>
              </c:numCache>
            </c:numRef>
          </c:val>
          <c:extLst>
            <c:ext xmlns:c16="http://schemas.microsoft.com/office/drawing/2014/chart" uri="{C3380CC4-5D6E-409C-BE32-E72D297353CC}">
              <c16:uniqueId val="{00000006-0D42-4FCF-894A-848B40D5267E}"/>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4.1100000000000003</c:v>
                </c:pt>
                <c:pt idx="2">
                  <c:v>#N/A</c:v>
                </c:pt>
                <c:pt idx="3">
                  <c:v>3.75</c:v>
                </c:pt>
                <c:pt idx="4">
                  <c:v>#N/A</c:v>
                </c:pt>
                <c:pt idx="5">
                  <c:v>3.76</c:v>
                </c:pt>
                <c:pt idx="6">
                  <c:v>#N/A</c:v>
                </c:pt>
                <c:pt idx="7">
                  <c:v>4.47</c:v>
                </c:pt>
                <c:pt idx="8">
                  <c:v>#N/A</c:v>
                </c:pt>
                <c:pt idx="9">
                  <c:v>5.15</c:v>
                </c:pt>
              </c:numCache>
            </c:numRef>
          </c:val>
          <c:extLst>
            <c:ext xmlns:c16="http://schemas.microsoft.com/office/drawing/2014/chart" uri="{C3380CC4-5D6E-409C-BE32-E72D297353CC}">
              <c16:uniqueId val="{00000007-0D42-4FCF-894A-848B40D5267E}"/>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5.3</c:v>
                </c:pt>
                <c:pt idx="2">
                  <c:v>#N/A</c:v>
                </c:pt>
                <c:pt idx="3">
                  <c:v>5.2</c:v>
                </c:pt>
                <c:pt idx="4">
                  <c:v>#N/A</c:v>
                </c:pt>
                <c:pt idx="5">
                  <c:v>4.8499999999999996</c:v>
                </c:pt>
                <c:pt idx="6">
                  <c:v>#N/A</c:v>
                </c:pt>
                <c:pt idx="7">
                  <c:v>5.19</c:v>
                </c:pt>
                <c:pt idx="8">
                  <c:v>#N/A</c:v>
                </c:pt>
                <c:pt idx="9">
                  <c:v>5.4</c:v>
                </c:pt>
              </c:numCache>
            </c:numRef>
          </c:val>
          <c:extLst>
            <c:ext xmlns:c16="http://schemas.microsoft.com/office/drawing/2014/chart" uri="{C3380CC4-5D6E-409C-BE32-E72D297353CC}">
              <c16:uniqueId val="{00000008-0D42-4FCF-894A-848B40D5267E}"/>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5.69</c:v>
                </c:pt>
                <c:pt idx="2">
                  <c:v>#N/A</c:v>
                </c:pt>
                <c:pt idx="3">
                  <c:v>8.82</c:v>
                </c:pt>
                <c:pt idx="4">
                  <c:v>#N/A</c:v>
                </c:pt>
                <c:pt idx="5">
                  <c:v>16.48</c:v>
                </c:pt>
                <c:pt idx="6">
                  <c:v>#N/A</c:v>
                </c:pt>
                <c:pt idx="7">
                  <c:v>12.12</c:v>
                </c:pt>
                <c:pt idx="8">
                  <c:v>#N/A</c:v>
                </c:pt>
                <c:pt idx="9">
                  <c:v>13.81</c:v>
                </c:pt>
              </c:numCache>
            </c:numRef>
          </c:val>
          <c:extLst>
            <c:ext xmlns:c16="http://schemas.microsoft.com/office/drawing/2014/chart" uri="{C3380CC4-5D6E-409C-BE32-E72D297353CC}">
              <c16:uniqueId val="{00000009-0D42-4FCF-894A-848B40D5267E}"/>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937</c:v>
                </c:pt>
                <c:pt idx="5">
                  <c:v>929</c:v>
                </c:pt>
                <c:pt idx="8">
                  <c:v>902</c:v>
                </c:pt>
                <c:pt idx="11">
                  <c:v>921</c:v>
                </c:pt>
                <c:pt idx="14">
                  <c:v>924</c:v>
                </c:pt>
              </c:numCache>
            </c:numRef>
          </c:val>
          <c:extLst>
            <c:ext xmlns:c16="http://schemas.microsoft.com/office/drawing/2014/chart" uri="{C3380CC4-5D6E-409C-BE32-E72D297353CC}">
              <c16:uniqueId val="{00000000-16BC-4D42-9055-C0551C04BF1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6BC-4D42-9055-C0551C04BF1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6BC-4D42-9055-C0551C04BF1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2</c:v>
                </c:pt>
                <c:pt idx="12">
                  <c:v>2</c:v>
                </c:pt>
              </c:numCache>
            </c:numRef>
          </c:val>
          <c:extLst>
            <c:ext xmlns:c16="http://schemas.microsoft.com/office/drawing/2014/chart" uri="{C3380CC4-5D6E-409C-BE32-E72D297353CC}">
              <c16:uniqueId val="{00000003-16BC-4D42-9055-C0551C04BF1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141</c:v>
                </c:pt>
                <c:pt idx="3">
                  <c:v>140</c:v>
                </c:pt>
                <c:pt idx="6">
                  <c:v>131</c:v>
                </c:pt>
                <c:pt idx="9">
                  <c:v>103</c:v>
                </c:pt>
                <c:pt idx="12">
                  <c:v>93</c:v>
                </c:pt>
              </c:numCache>
            </c:numRef>
          </c:val>
          <c:extLst>
            <c:ext xmlns:c16="http://schemas.microsoft.com/office/drawing/2014/chart" uri="{C3380CC4-5D6E-409C-BE32-E72D297353CC}">
              <c16:uniqueId val="{00000004-16BC-4D42-9055-C0551C04BF1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6BC-4D42-9055-C0551C04BF1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6BC-4D42-9055-C0551C04BF1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1010</c:v>
                </c:pt>
                <c:pt idx="3">
                  <c:v>1024</c:v>
                </c:pt>
                <c:pt idx="6">
                  <c:v>1039</c:v>
                </c:pt>
                <c:pt idx="9">
                  <c:v>1092</c:v>
                </c:pt>
                <c:pt idx="12">
                  <c:v>1120</c:v>
                </c:pt>
              </c:numCache>
            </c:numRef>
          </c:val>
          <c:extLst>
            <c:ext xmlns:c16="http://schemas.microsoft.com/office/drawing/2014/chart" uri="{C3380CC4-5D6E-409C-BE32-E72D297353CC}">
              <c16:uniqueId val="{00000007-16BC-4D42-9055-C0551C04BF1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214</c:v>
                </c:pt>
                <c:pt idx="2">
                  <c:v>#N/A</c:v>
                </c:pt>
                <c:pt idx="3">
                  <c:v>#N/A</c:v>
                </c:pt>
                <c:pt idx="4">
                  <c:v>235</c:v>
                </c:pt>
                <c:pt idx="5">
                  <c:v>#N/A</c:v>
                </c:pt>
                <c:pt idx="6">
                  <c:v>#N/A</c:v>
                </c:pt>
                <c:pt idx="7">
                  <c:v>268</c:v>
                </c:pt>
                <c:pt idx="8">
                  <c:v>#N/A</c:v>
                </c:pt>
                <c:pt idx="9">
                  <c:v>#N/A</c:v>
                </c:pt>
                <c:pt idx="10">
                  <c:v>276</c:v>
                </c:pt>
                <c:pt idx="11">
                  <c:v>#N/A</c:v>
                </c:pt>
                <c:pt idx="12">
                  <c:v>#N/A</c:v>
                </c:pt>
                <c:pt idx="13">
                  <c:v>291</c:v>
                </c:pt>
                <c:pt idx="14">
                  <c:v>#N/A</c:v>
                </c:pt>
              </c:numCache>
            </c:numRef>
          </c:val>
          <c:smooth val="0"/>
          <c:extLst>
            <c:ext xmlns:c16="http://schemas.microsoft.com/office/drawing/2014/chart" uri="{C3380CC4-5D6E-409C-BE32-E72D297353CC}">
              <c16:uniqueId val="{00000008-16BC-4D42-9055-C0551C04BF1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8828</c:v>
                </c:pt>
                <c:pt idx="5">
                  <c:v>9239</c:v>
                </c:pt>
                <c:pt idx="8">
                  <c:v>10463</c:v>
                </c:pt>
                <c:pt idx="11">
                  <c:v>10438</c:v>
                </c:pt>
                <c:pt idx="14">
                  <c:v>10217</c:v>
                </c:pt>
              </c:numCache>
            </c:numRef>
          </c:val>
          <c:extLst>
            <c:ext xmlns:c16="http://schemas.microsoft.com/office/drawing/2014/chart" uri="{C3380CC4-5D6E-409C-BE32-E72D297353CC}">
              <c16:uniqueId val="{00000000-9D66-4799-9C41-4BA7D5E060E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240</c:v>
                </c:pt>
                <c:pt idx="5">
                  <c:v>189</c:v>
                </c:pt>
                <c:pt idx="8">
                  <c:v>180</c:v>
                </c:pt>
                <c:pt idx="11">
                  <c:v>558</c:v>
                </c:pt>
                <c:pt idx="14">
                  <c:v>1020</c:v>
                </c:pt>
              </c:numCache>
            </c:numRef>
          </c:val>
          <c:extLst>
            <c:ext xmlns:c16="http://schemas.microsoft.com/office/drawing/2014/chart" uri="{C3380CC4-5D6E-409C-BE32-E72D297353CC}">
              <c16:uniqueId val="{00000001-9D66-4799-9C41-4BA7D5E060E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4427</c:v>
                </c:pt>
                <c:pt idx="5">
                  <c:v>5185</c:v>
                </c:pt>
                <c:pt idx="8">
                  <c:v>4812</c:v>
                </c:pt>
                <c:pt idx="11">
                  <c:v>5444</c:v>
                </c:pt>
                <c:pt idx="14">
                  <c:v>5839</c:v>
                </c:pt>
              </c:numCache>
            </c:numRef>
          </c:val>
          <c:extLst>
            <c:ext xmlns:c16="http://schemas.microsoft.com/office/drawing/2014/chart" uri="{C3380CC4-5D6E-409C-BE32-E72D297353CC}">
              <c16:uniqueId val="{00000002-9D66-4799-9C41-4BA7D5E060E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D66-4799-9C41-4BA7D5E060E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D66-4799-9C41-4BA7D5E060E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D66-4799-9C41-4BA7D5E060E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1787</c:v>
                </c:pt>
                <c:pt idx="3">
                  <c:v>1846</c:v>
                </c:pt>
                <c:pt idx="6">
                  <c:v>1709</c:v>
                </c:pt>
                <c:pt idx="9">
                  <c:v>1601</c:v>
                </c:pt>
                <c:pt idx="12">
                  <c:v>1729</c:v>
                </c:pt>
              </c:numCache>
            </c:numRef>
          </c:val>
          <c:extLst>
            <c:ext xmlns:c16="http://schemas.microsoft.com/office/drawing/2014/chart" uri="{C3380CC4-5D6E-409C-BE32-E72D297353CC}">
              <c16:uniqueId val="{00000006-9D66-4799-9C41-4BA7D5E060E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0</c:v>
                </c:pt>
                <c:pt idx="3">
                  <c:v>8</c:v>
                </c:pt>
                <c:pt idx="6">
                  <c:v>9</c:v>
                </c:pt>
                <c:pt idx="9">
                  <c:v>7</c:v>
                </c:pt>
                <c:pt idx="12">
                  <c:v>5</c:v>
                </c:pt>
              </c:numCache>
            </c:numRef>
          </c:val>
          <c:extLst>
            <c:ext xmlns:c16="http://schemas.microsoft.com/office/drawing/2014/chart" uri="{C3380CC4-5D6E-409C-BE32-E72D297353CC}">
              <c16:uniqueId val="{00000007-9D66-4799-9C41-4BA7D5E060E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713</c:v>
                </c:pt>
                <c:pt idx="3">
                  <c:v>614</c:v>
                </c:pt>
                <c:pt idx="6">
                  <c:v>554</c:v>
                </c:pt>
                <c:pt idx="9">
                  <c:v>540</c:v>
                </c:pt>
                <c:pt idx="12">
                  <c:v>535</c:v>
                </c:pt>
              </c:numCache>
            </c:numRef>
          </c:val>
          <c:extLst>
            <c:ext xmlns:c16="http://schemas.microsoft.com/office/drawing/2014/chart" uri="{C3380CC4-5D6E-409C-BE32-E72D297353CC}">
              <c16:uniqueId val="{00000008-9D66-4799-9C41-4BA7D5E060E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9D66-4799-9C41-4BA7D5E060E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10009</c:v>
                </c:pt>
                <c:pt idx="3">
                  <c:v>11424</c:v>
                </c:pt>
                <c:pt idx="6">
                  <c:v>12708</c:v>
                </c:pt>
                <c:pt idx="9">
                  <c:v>13281</c:v>
                </c:pt>
                <c:pt idx="12">
                  <c:v>13580</c:v>
                </c:pt>
              </c:numCache>
            </c:numRef>
          </c:val>
          <c:extLst>
            <c:ext xmlns:c16="http://schemas.microsoft.com/office/drawing/2014/chart" uri="{C3380CC4-5D6E-409C-BE32-E72D297353CC}">
              <c16:uniqueId val="{0000000A-9D66-4799-9C41-4BA7D5E060E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D66-4799-9C41-4BA7D5E060E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1320</c:v>
                </c:pt>
                <c:pt idx="1">
                  <c:v>1420</c:v>
                </c:pt>
                <c:pt idx="2">
                  <c:v>1421</c:v>
                </c:pt>
              </c:numCache>
            </c:numRef>
          </c:val>
          <c:extLst>
            <c:ext xmlns:c16="http://schemas.microsoft.com/office/drawing/2014/chart" uri="{C3380CC4-5D6E-409C-BE32-E72D297353CC}">
              <c16:uniqueId val="{00000000-CFD2-4391-B498-F2BFD272CE4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537</c:v>
                </c:pt>
                <c:pt idx="1">
                  <c:v>992</c:v>
                </c:pt>
                <c:pt idx="2">
                  <c:v>1318</c:v>
                </c:pt>
              </c:numCache>
            </c:numRef>
          </c:val>
          <c:extLst>
            <c:ext xmlns:c16="http://schemas.microsoft.com/office/drawing/2014/chart" uri="{C3380CC4-5D6E-409C-BE32-E72D297353CC}">
              <c16:uniqueId val="{00000001-CFD2-4391-B498-F2BFD272CE4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2793</c:v>
                </c:pt>
                <c:pt idx="1">
                  <c:v>2866</c:v>
                </c:pt>
                <c:pt idx="2">
                  <c:v>3057</c:v>
                </c:pt>
              </c:numCache>
            </c:numRef>
          </c:val>
          <c:extLst>
            <c:ext xmlns:c16="http://schemas.microsoft.com/office/drawing/2014/chart" uri="{C3380CC4-5D6E-409C-BE32-E72D297353CC}">
              <c16:uniqueId val="{00000002-CFD2-4391-B498-F2BFD272CE4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{4F6FDB22-F8BB-433B-A59A-228BF91DD047}</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E1D5-44FB-AA67-8F8CA16E35D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{FFD9AFD7-B750-40B1-90DD-87D75D34D19D}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1D5-44FB-AA67-8F8CA16E35D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{FF825AF9-BBFD-45D2-BE13-78A22E498CF1}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1D5-44FB-AA67-8F8CA16E35D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{31794536-9E2B-45DA-B129-6A367BE425F5}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1D5-44FB-AA67-8F8CA16E35D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{8D3D35C5-E86B-4CB4-965F-B875A3E75AE1}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1D5-44FB-AA67-8F8CA16E35DE}"/>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{9437420C-37EB-4394-9B8A-6CAB167C7515}</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E1D5-44FB-AA67-8F8CA16E35DE}"/>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{2AFEC172-E60D-4215-AC65-06FAD294F4F9}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E1D5-44FB-AA67-8F8CA16E35DE}"/>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{676107B8-84BA-4226-B5A1-56BB23EC2197}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E1D5-44FB-AA67-8F8CA16E35DE}"/>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{D2612F3D-B192-4BE9-A920-DD03A70E2969}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E1D5-44FB-AA67-8F8CA16E35D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64.099999999999994</c:v>
                </c:pt>
                <c:pt idx="8">
                  <c:v>54.4</c:v>
                </c:pt>
                <c:pt idx="16">
                  <c:v>56</c:v>
                </c:pt>
                <c:pt idx="24">
                  <c:v>56.7</c:v>
                </c:pt>
                <c:pt idx="32">
                  <c:v>57.8</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E1D5-44FB-AA67-8F8CA16E35D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{4F2D89A1-AC1C-47F8-A22F-4883DDF00FFC}</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E1D5-44FB-AA67-8F8CA16E35D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{8D222FBC-BD19-4130-8E84-7976E333B894}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1D5-44FB-AA67-8F8CA16E35D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{342B1B84-315A-442C-ADFB-1D93E519AD12}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1D5-44FB-AA67-8F8CA16E35D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{93388657-5168-488A-A7EE-8E13DAB82092}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1D5-44FB-AA67-8F8CA16E35D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{EE249778-2124-4EBB-8619-101322274B87}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1D5-44FB-AA67-8F8CA16E35DE}"/>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{0CD4202C-75F1-4FB8-A69E-B7BCBBC8EF21}</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E1D5-44FB-AA67-8F8CA16E35DE}"/>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{D95296E8-01A3-4388-A497-91FDA59E97C1}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E1D5-44FB-AA67-8F8CA16E35DE}"/>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{4E108A21-C143-46B7-A4A5-7B6E1D1ED4FB}</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E1D5-44FB-AA67-8F8CA16E35DE}"/>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{BE3893CF-274D-4F59-B00A-E05FC979FAAD}</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E1D5-44FB-AA67-8F8CA16E35D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60.8</c:v>
                </c:pt>
                <c:pt idx="8">
                  <c:v>61.2</c:v>
                </c:pt>
                <c:pt idx="16">
                  <c:v>63.1</c:v>
                </c:pt>
                <c:pt idx="24">
                  <c:v>64.2</c:v>
                </c:pt>
                <c:pt idx="32">
                  <c:v>64.400000000000006</c:v>
                </c:pt>
              </c:numCache>
            </c:numRef>
          </c:xVal>
          <c:yVal>
            <c:numRef>
              <c:f>公会計指標分析・財政指標組合せ分析表!$BP$55:$DC$55</c:f>
              <c:numCache>
                <c:formatCode>#,##0.0;"▲ "#,##0.0</c:formatCode>
                <c:ptCount val="40"/>
                <c:pt idx="0">
                  <c:v>21.4</c:v>
                </c:pt>
                <c:pt idx="8">
                  <c:v>12.8</c:v>
                </c:pt>
                <c:pt idx="16">
                  <c:v>0</c:v>
                </c:pt>
                <c:pt idx="24">
                  <c:v>0</c:v>
                </c:pt>
                <c:pt idx="32">
                  <c:v>0</c:v>
                </c:pt>
              </c:numCache>
            </c:numRef>
          </c:yVal>
          <c:smooth val="0"/>
          <c:extLst>
            <c:ext xmlns:c16="http://schemas.microsoft.com/office/drawing/2014/chart" uri="{C3380CC4-5D6E-409C-BE32-E72D297353CC}">
              <c16:uniqueId val="{00000013-E1D5-44FB-AA67-8F8CA16E35DE}"/>
            </c:ext>
          </c:extLst>
        </c:ser>
        <c:dLbls>
          <c:showLegendKey val="0"/>
          <c:showVal val="1"/>
          <c:showCatName val="0"/>
          <c:showSerName val="0"/>
          <c:showPercent val="0"/>
          <c:showBubbleSize val="0"/>
        </c:dLbls>
        <c:axId val="46179840"/>
        <c:axId val="46181760"/>
      </c:scatterChart>
      <c:valAx>
        <c:axId val="46179840"/>
        <c:scaling>
          <c:orientation val="maxMin"/>
          <c:max val="65"/>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{D207B700-329D-4BB6-ABBA-85AD0E74C611}</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2F1D-4094-B1A9-BA96C457DF3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{E9BBA80E-A15B-495B-AF57-567AEFE1197C}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F1D-4094-B1A9-BA96C457DF3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{1AC19F44-6C01-4453-8FA5-63F36B8A9092}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F1D-4094-B1A9-BA96C457DF3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{28E0535C-BAFC-4A23-82E8-F05F52FABF3A}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F1D-4094-B1A9-BA96C457DF3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{4F859D2E-CDC2-408D-B391-12D81C792B3B}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F1D-4094-B1A9-BA96C457DF33}"/>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{AA12975E-9B6D-4942-AE5F-6B25A4E7B866}</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2F1D-4094-B1A9-BA96C457DF33}"/>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{78288B8E-A55A-49DD-A6FB-0F8B4DF943A8}</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2F1D-4094-B1A9-BA96C457DF33}"/>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{C61D0C42-393D-4211-8473-2E665B2F5246}</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2F1D-4094-B1A9-BA96C457DF33}"/>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{4D854BE4-6A9F-4388-A433-764ECACA6F96}</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2F1D-4094-B1A9-BA96C457DF3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4.0999999999999996</c:v>
                </c:pt>
                <c:pt idx="8">
                  <c:v>4</c:v>
                </c:pt>
                <c:pt idx="16">
                  <c:v>4.3</c:v>
                </c:pt>
                <c:pt idx="24">
                  <c:v>4.5999999999999996</c:v>
                </c:pt>
                <c:pt idx="32">
                  <c:v>4.9000000000000004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2F1D-4094-B1A9-BA96C457DF3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{E3AD1B5A-987E-4EE2-8A58-8A6F867E8261}</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2F1D-4094-B1A9-BA96C457DF3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{5BF88A22-3F92-469B-A95A-B18575E79340}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F1D-4094-B1A9-BA96C457DF3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{5C21E986-1590-4AE6-A3F6-EB3DD3F66BDC}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F1D-4094-B1A9-BA96C457DF3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{8AA4F39F-930B-4950-96E1-8B052D5FB8EA}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F1D-4094-B1A9-BA96C457DF3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{C370531E-C85A-4F61-8E83-D7B59B4CFCAE}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F1D-4094-B1A9-BA96C457DF33}"/>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{C9C98DA9-6AF5-4E09-BF48-BC5E8534B3CA}</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2F1D-4094-B1A9-BA96C457DF33}"/>
                </c:ext>
              </c:extLst>
            </c:dLbl>
            <c:dLbl>
              <c:idx val="16"/>
              <c:layout>
                <c:manualLayout>
                  <c:x val="-4.4905057365901106E-2"/>
                  <c:y val="-4.3495921315535854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{8D43B4ED-91B2-4054-8FBC-5C0E3FE04420}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2F1D-4094-B1A9-BA96C457DF33}"/>
                </c:ext>
              </c:extLst>
            </c:dLbl>
            <c:dLbl>
              <c:idx val="24"/>
              <c:layout>
                <c:manualLayout>
                  <c:x val="-1.8235628084249993E-2"/>
                  <c:y val="-8.1337372860052048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{F09D7877-0C0F-475A-8955-11CDC666CDAD}</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2F1D-4094-B1A9-BA96C457DF33}"/>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{FBDF6082-4343-41F0-A328-6F2D898A051B}</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2F1D-4094-B1A9-BA96C457DF3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7.3</c:v>
                </c:pt>
                <c:pt idx="16">
                  <c:v>7.2</c:v>
                </c:pt>
                <c:pt idx="24">
                  <c:v>7.2</c:v>
                </c:pt>
                <c:pt idx="32">
                  <c:v>7</c:v>
                </c:pt>
              </c:numCache>
            </c:numRef>
          </c:xVal>
          <c:yVal>
            <c:numRef>
              <c:f>公会計指標分析・財政指標組合せ分析表!$BP$77:$DC$77</c:f>
              <c:numCache>
                <c:formatCode>#,##0.0;"▲ "#,##0.0</c:formatCode>
                <c:ptCount val="40"/>
                <c:pt idx="0">
                  <c:v>21.4</c:v>
                </c:pt>
                <c:pt idx="8">
                  <c:v>12.8</c:v>
                </c:pt>
                <c:pt idx="16">
                  <c:v>0</c:v>
                </c:pt>
                <c:pt idx="24">
                  <c:v>0</c:v>
                </c:pt>
                <c:pt idx="32">
                  <c:v>0</c:v>
                </c:pt>
              </c:numCache>
            </c:numRef>
          </c:yVal>
          <c:smooth val="0"/>
          <c:extLst>
            <c:ext xmlns:c16="http://schemas.microsoft.com/office/drawing/2014/chart" uri="{C3380CC4-5D6E-409C-BE32-E72D297353CC}">
              <c16:uniqueId val="{00000013-2F1D-4094-B1A9-BA96C457DF33}"/>
            </c:ext>
          </c:extLst>
        </c:ser>
        <c:dLbls>
          <c:showLegendKey val="0"/>
          <c:showVal val="1"/>
          <c:showCatName val="0"/>
          <c:showSerName val="0"/>
          <c:showPercent val="0"/>
          <c:showBubbleSize val="0"/>
        </c:dLbls>
        <c:axId val="84219776"/>
        <c:axId val="84234240"/>
      </c:scatterChart>
      <c:valAx>
        <c:axId val="84219776"/>
        <c:scaling>
          <c:orientation val="maxMin"/>
          <c:max val="7.8"/>
          <c:min val="6.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熊本県芦北町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５年度においては、災害公営住宅建設に係る起債償還が始まったことにより、実質公債費比率の分子は増加した。今後も令和２年７月豪雨災害関連の償還が始まっても実質公債費比率の急激な上昇につながらないよう、計画的な起債借入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令和２年７月豪雨に係る償還に備え、毎年決算見込を見ながら、積極的に積み立てを行っていく予定である。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熊本県芦北町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５年度の将来負担比率の分子は、前年度に引き続き充当可能財源等が将来負担額を上回ったことからマイナスとなったが、今後は令和２年７月豪雨に伴い地方債残高の増加、充当可能基金の減少により、分子の数値は増加していく見込みである。</a:t>
          </a:r>
        </a:p>
        <a:p>
          <a:r>
            <a:rPr kumimoji="1" lang="ja-JP" altLang="en-US" sz="1400">
              <a:latin typeface="ＭＳ ゴシック" pitchFamily="49" charset="-128"/>
              <a:ea typeface="ＭＳ ゴシック" pitchFamily="49" charset="-128"/>
            </a:rPr>
            <a:t>　そのため、引き続き事業の必要性や優先度を精査し将来負担の抑制に努めていく。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熊本県芦北町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復旧に係る起債額の増加に起因した後年度の起債償還額の増加に対する緩衝財源とするなどのために減債基金を３２６百万円増額したほか、合併特例債を活用しまちづくり振興基金を積み増すなど基金積み立てを積極的に行い、基金全体としては５１７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それぞれの基金の使途に応じて計画的に取り崩していくと共に決算状況等を見ながら積立にも努めていく予定である。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まちづくり振興基金：町民の連帯強化及び地域振興</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町有施設整備基金：町有施設整備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社会福祉振興基金：高齢者及び障害者の在宅福祉の充実、生きがい、健康づくりの増進及び快適な生活環境の形成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ふるさと応援寄附金基金：ふるさと応援寄附金をもって積立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九州新幹線渇水対策等被害対策基金：農業用水施設の維持管理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まちづくり振興基金：町民の連帯強化及び地域振興に係る費用の財源とするため１４０百万円積み立てたため増。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町有施設整備基金：町有施設整備費用の財源とするため７０百万円積み立てたため増。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ふるさと応援寄附金基金：ふるさと応援寄附金事業運営に係る費用に充当するため６５百万円取り崩したが、１２７百万円積み立てたため増。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それぞれの基金の使途に応じて計画的に取り崩していくと共に、決算状況を見ながら積立にも努めていく予定である。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積立も取崩も行っていない。</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財政調整基金の残高は、標準財政規模の２０％を目途に維持していく。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災害復旧に係る起債額の増加に起因した後年度の起債償還額の増加に対する緩衝財源とするため３００百万円増額、普通交付税の追加交付分により２６百万円増額。</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今後も災害復旧財源として増額した起債償還額に備えるため決算状況等を見ながら積極的な積み立てを行っていく予定である。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D60166E-A10B-4E0A-B1D1-6B6A4C104E1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9C51B69F-B521-44AB-8E8B-81453E5B741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1C62B99-B809-44F5-8885-83EF2A6C760A}"/>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612E1EBF-001C-45E0-B901-15606E23757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1C6EE82F-5FDC-444B-A45E-6241A97CE808}"/>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67D94AF0-763F-4D38-9403-79AC8E8E107B}"/>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BC83FF5D-72EF-4C20-9B48-F279025D5B4A}"/>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8FB896B2-7D27-42A5-B487-6D0582752FEF}"/>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31CCF0D2-7689-4B36-B281-987107865D40}"/>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F36686D1-B089-46E9-B7C6-C291CF6F1E6C}"/>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3CA518C6-6F4B-401B-9D66-D6BB90D1D041}"/>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8D6726C3-AA32-40C8-9583-F764691DA91B}"/>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9006F60C-7797-46DF-AF0A-CDDA93A93D41}"/>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D0613C83-0131-4BEC-8550-42CF5B756CCB}"/>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1930168F-3477-4DCA-BFA3-14DD7C82FED7}"/>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2C2CC4C0-78E0-48B9-9620-F336FBD93E8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熊本県芦北町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F59325B0-D684-4813-8508-0B554522EE46}"/>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A4232A97-66D6-4013-A6F5-2F32F2E1CD5A}"/>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11DA23DD-47F0-434E-AAB8-A103043BF2DF}"/>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6A0134E4-1723-415A-82BC-ACC7260FA7DA}"/>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3A6C3305-ED6A-4801-A4B3-A588366FE0AC}"/>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CFC8BF56-047A-4938-B803-46033CDA7F5E}"/>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15,284
15,221
234.01
15,028,088
14,074,792
889,041
6,434,184
13,580,214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AB4609F8-3D1E-4D0A-AFE4-39A36468224B}"/>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7B119E5D-3ED5-4945-AE77-74024551D1CD}"/>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E4395FDA-B53D-47BD-8A9A-28AB3A9F51DC}"/>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18A6F24-59E8-484D-AE7F-C6290D28432A}"/>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2F8AA1C7-3745-4E66-A09C-FF5CDD1C4F68}"/>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BC4B64E1-F380-43CC-A413-197FD99487D1}"/>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B897459D-BB6A-4457-8D79-36F2C654C41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56C0980A-ABB9-41F0-9E86-C7A368B4F4C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A500F0C2-D656-4949-BA3B-FE42FB145C74}"/>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A2D6391A-BE27-40E4-B6E8-3E469B795A17}"/>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5002AEDF-5275-4703-9629-DF1F1D3EBA7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43EBD15D-D5AD-46E5-8A5C-7279D8F8D4BF}"/>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FC1266B4-30C3-4365-B2AB-83917F4F08FD}"/>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80153645-5D87-46E8-9BB2-BF16E7347EDE}"/>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E658CC75-A4E6-4BDB-B84B-37C0DEA6C6C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47557B3-F4F5-4057-A550-65D6F4567775}"/>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A24DD222-6788-49F1-A480-674DAF702772}"/>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F97F864C-8765-4501-A360-B5A9254E6CF4}"/>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7D6BD5F2-009D-4970-96DF-F013C395B2CC}"/>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A74B03D6-23B4-4DF0-83D5-112FDB9C98A4}"/>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3E41AADF-8277-4C7B-AE78-CB24CCAD3213}"/>
            </a:ext>
          </a:extLst>
        </xdr:cNvPr>
        <xdr:cNvSpPr txBox="1"/>
      </xdr:nvSpPr>
      <xdr:spPr>
        <a:xfrm>
          <a:off x="419100" y="3492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FAA6F94E-BCE9-44BD-87D0-47243EFFFBB2}"/>
            </a:ext>
          </a:extLst>
        </xdr:cNvPr>
        <xdr:cNvSpPr txBox="1"/>
      </xdr:nvSpPr>
      <xdr:spPr>
        <a:xfrm>
          <a:off x="419100" y="37338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A49A493D-C2C0-472E-BE06-028539560257}"/>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3D2DC28-A322-46B1-82CD-14F524E8B028}"/>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A92DEDE2-E762-4735-94B2-412291B74A0E}"/>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7955DFB5-6030-40FF-A4AD-86916B42B288}"/>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53A7CC87-A13A-4B75-99DE-A565B74898C9}"/>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4DCF185E-845C-481F-A07C-94906ADF4993}"/>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35E317BA-D66D-4F6C-BE1E-EAD67D195D4E}"/>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38698809-2CFF-4E18-A5D4-A891C9372C25}"/>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A51C298F-E111-4E6A-B198-1C1F2E245421}"/>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B0569EFA-8EE4-46AC-B880-A12112DE3F19}"/>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FD5D41D8-B14B-409F-BEA8-9FE386B0876D}"/>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5BF05377-DBE8-4B70-B39F-3FED9EA84F43}"/>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3AFCD747-F46E-44C1-B8D7-21F28EB82824}"/>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有形固定資産減価償却率は類似団体より低い水準にある。</a:t>
          </a:r>
          <a:endParaRPr lang="ja-JP" altLang="ja-JP">
            <a:effectLst/>
          </a:endParaRPr>
        </a:p>
        <a:p>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年度も的場尻団地や園川団地の公営住宅建設</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小学校トイレ改修工事等行っているため減価償却率が抑えられているが、有形固定資産減価償却率は</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％増加している。</a:t>
          </a:r>
          <a:endParaRPr lang="ja-JP" altLang="ja-JP">
            <a:effectLst/>
          </a:endParaRPr>
        </a:p>
        <a:p>
          <a:r>
            <a:rPr kumimoji="1" lang="ja-JP" altLang="ja-JP" sz="1100">
              <a:solidFill>
                <a:schemeClr val="dk1"/>
              </a:solidFill>
              <a:effectLst/>
              <a:latin typeface="+mn-lt"/>
              <a:ea typeface="+mn-ea"/>
              <a:cs typeface="+mn-cs"/>
            </a:rPr>
            <a:t>今後も策定済みの個別施設計画に基づいた公共施設の維持管理を適切に進めていく。</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C3A75CF6-87BA-40BE-B25C-EE8B562E2349}"/>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F11C1AD9-CA1E-4DC8-A06F-FBB43DCB8056}"/>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BC441BED-5E7F-4ECE-8F38-5E4D6E03D89B}"/>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6EB54E56-8917-456E-BEB8-72BBCAAB33C6}"/>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819C832D-F689-4EC8-A9E5-E02D9DB9610D}"/>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3042977C-87A1-4AED-BB92-D734C08F0E1E}"/>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ADE2E000-96A7-4EAB-85AB-A1171D3CAD96}"/>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6E489A61-8DEE-408D-87D1-617C05D2B14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63CEE6D0-EC7F-44F0-9742-DBA678A81B06}"/>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4E3FD77A-4E26-4598-A030-BAA454282287}"/>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9DD4DF25-6E60-4463-A7F2-6FAEC037A70E}"/>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8FE46F8C-B7C4-4E5E-945A-183B597992C7}"/>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4E822C89-30C3-441F-A285-9ACBB31959C7}"/>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CB181BA4-24B6-4110-9AC6-4F80805CFCFE}"/>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78694C16-51DC-46BE-9157-2937FD2CCFBD}"/>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0DA84901-3D42-4295-9E84-BE81103132A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45297</xdr:rowOff>
    </xdr:from>
    <xdr:to>
      <xdr:col>23</xdr:col>
      <xdr:colOff>85090</xdr:colOff>
      <xdr:row>34</xdr:row>
      <xdr:rowOff>154940</xdr:rowOff>
    </xdr:to>
    <xdr:cxnSp macro="">
      <xdr:nvCxnSpPr>
        <xdr:cNvPr id="75" name="直線コネクタ 74">
          <a:extLst>
            <a:ext uri="{FF2B5EF4-FFF2-40B4-BE49-F238E27FC236}">
              <a16:creationId xmlns:a16="http://schemas.microsoft.com/office/drawing/2014/main" id="{AD86D811-955C-4649-A475-CEB3CFED1134}"/>
            </a:ext>
          </a:extLst>
        </xdr:cNvPr>
        <xdr:cNvCxnSpPr/>
      </xdr:nvCxnSpPr>
      <xdr:spPr>
        <a:xfrm flipV="1">
          <a:off x="4760595" y="5445972"/>
          <a:ext cx="1270" cy="1309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158767</xdr:rowOff>
    </xdr:from>
    <xdr:ext cx="405111" cy="259045"/>
    <xdr:sp macro="" textlink="">
      <xdr:nvSpPr>
        <xdr:cNvPr id="76" name="有形固定資産減価償却率最小値テキスト">
          <a:extLst>
            <a:ext uri="{FF2B5EF4-FFF2-40B4-BE49-F238E27FC236}">
              <a16:creationId xmlns:a16="http://schemas.microsoft.com/office/drawing/2014/main" id="{90599F41-174E-4B59-B749-3FC815B3F204}"/>
            </a:ext>
          </a:extLst>
        </xdr:cNvPr>
        <xdr:cNvSpPr txBox="1"/>
      </xdr:nvSpPr>
      <xdr:spPr>
        <a:xfrm>
          <a:off x="4813300" y="6759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154940</xdr:rowOff>
    </xdr:from>
    <xdr:to>
      <xdr:col>23</xdr:col>
      <xdr:colOff>174625</xdr:colOff>
      <xdr:row>34</xdr:row>
      <xdr:rowOff>154940</xdr:rowOff>
    </xdr:to>
    <xdr:cxnSp macro="">
      <xdr:nvCxnSpPr>
        <xdr:cNvPr id="77" name="直線コネクタ 76">
          <a:extLst>
            <a:ext uri="{FF2B5EF4-FFF2-40B4-BE49-F238E27FC236}">
              <a16:creationId xmlns:a16="http://schemas.microsoft.com/office/drawing/2014/main" id="{B707A74E-5240-4B98-90F5-52CA9C31307A}"/>
            </a:ext>
          </a:extLst>
        </xdr:cNvPr>
        <xdr:cNvCxnSpPr/>
      </xdr:nvCxnSpPr>
      <xdr:spPr>
        <a:xfrm>
          <a:off x="4673600" y="6755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163424</xdr:rowOff>
    </xdr:from>
    <xdr:ext cx="405111" cy="259045"/>
    <xdr:sp macro="" textlink="">
      <xdr:nvSpPr>
        <xdr:cNvPr id="78" name="有形固定資産減価償却率最大値テキスト">
          <a:extLst>
            <a:ext uri="{FF2B5EF4-FFF2-40B4-BE49-F238E27FC236}">
              <a16:creationId xmlns:a16="http://schemas.microsoft.com/office/drawing/2014/main" id="{EB47A8C3-DE08-47CF-8AF6-40D45E81EC1B}"/>
            </a:ext>
          </a:extLst>
        </xdr:cNvPr>
        <xdr:cNvSpPr txBox="1"/>
      </xdr:nvSpPr>
      <xdr:spPr>
        <a:xfrm>
          <a:off x="4813300" y="522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45297</xdr:rowOff>
    </xdr:from>
    <xdr:to>
      <xdr:col>23</xdr:col>
      <xdr:colOff>174625</xdr:colOff>
      <xdr:row>27</xdr:row>
      <xdr:rowOff>45297</xdr:rowOff>
    </xdr:to>
    <xdr:cxnSp macro="">
      <xdr:nvCxnSpPr>
        <xdr:cNvPr id="79" name="直線コネクタ 78">
          <a:extLst>
            <a:ext uri="{FF2B5EF4-FFF2-40B4-BE49-F238E27FC236}">
              <a16:creationId xmlns:a16="http://schemas.microsoft.com/office/drawing/2014/main" id="{7C311591-035C-4556-928E-B59E9278E4FF}"/>
            </a:ext>
          </a:extLst>
        </xdr:cNvPr>
        <xdr:cNvCxnSpPr/>
      </xdr:nvCxnSpPr>
      <xdr:spPr>
        <a:xfrm>
          <a:off x="4673600" y="5445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31979</xdr:rowOff>
    </xdr:from>
    <xdr:ext cx="405111" cy="259045"/>
    <xdr:sp macro="" textlink="">
      <xdr:nvSpPr>
        <xdr:cNvPr id="80" name="有形固定資産減価償却率平均値テキスト">
          <a:extLst>
            <a:ext uri="{FF2B5EF4-FFF2-40B4-BE49-F238E27FC236}">
              <a16:creationId xmlns:a16="http://schemas.microsoft.com/office/drawing/2014/main" id="{4577C087-F6BF-434C-BA3D-239AF56A6AA7}"/>
            </a:ext>
          </a:extLst>
        </xdr:cNvPr>
        <xdr:cNvSpPr txBox="1"/>
      </xdr:nvSpPr>
      <xdr:spPr>
        <a:xfrm>
          <a:off x="4813300" y="61184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53552</xdr:rowOff>
    </xdr:from>
    <xdr:to>
      <xdr:col>23</xdr:col>
      <xdr:colOff>136525</xdr:colOff>
      <xdr:row>31</xdr:row>
      <xdr:rowOff>155152</xdr:rowOff>
    </xdr:to>
    <xdr:sp macro="" textlink="">
      <xdr:nvSpPr>
        <xdr:cNvPr id="81" name="フローチャート: 判断 80">
          <a:extLst>
            <a:ext uri="{FF2B5EF4-FFF2-40B4-BE49-F238E27FC236}">
              <a16:creationId xmlns:a16="http://schemas.microsoft.com/office/drawing/2014/main" id="{75CFA87A-6699-47E6-8DB9-CA2A94E93A17}"/>
            </a:ext>
          </a:extLst>
        </xdr:cNvPr>
        <xdr:cNvSpPr/>
      </xdr:nvSpPr>
      <xdr:spPr>
        <a:xfrm>
          <a:off x="4711700" y="6140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46355</xdr:rowOff>
    </xdr:from>
    <xdr:to>
      <xdr:col>19</xdr:col>
      <xdr:colOff>187325</xdr:colOff>
      <xdr:row>31</xdr:row>
      <xdr:rowOff>147955</xdr:rowOff>
    </xdr:to>
    <xdr:sp macro="" textlink="">
      <xdr:nvSpPr>
        <xdr:cNvPr id="82" name="フローチャート: 判断 81">
          <a:extLst>
            <a:ext uri="{FF2B5EF4-FFF2-40B4-BE49-F238E27FC236}">
              <a16:creationId xmlns:a16="http://schemas.microsoft.com/office/drawing/2014/main" id="{FF9EC8A9-7AFA-4C1F-B11B-E3DE6F76DBC3}"/>
            </a:ext>
          </a:extLst>
        </xdr:cNvPr>
        <xdr:cNvSpPr/>
      </xdr:nvSpPr>
      <xdr:spPr>
        <a:xfrm>
          <a:off x="4000500" y="613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6773</xdr:rowOff>
    </xdr:from>
    <xdr:to>
      <xdr:col>15</xdr:col>
      <xdr:colOff>187325</xdr:colOff>
      <xdr:row>31</xdr:row>
      <xdr:rowOff>108373</xdr:rowOff>
    </xdr:to>
    <xdr:sp macro="" textlink="">
      <xdr:nvSpPr>
        <xdr:cNvPr id="83" name="フローチャート: 判断 82">
          <a:extLst>
            <a:ext uri="{FF2B5EF4-FFF2-40B4-BE49-F238E27FC236}">
              <a16:creationId xmlns:a16="http://schemas.microsoft.com/office/drawing/2014/main" id="{72A36BCA-C854-49E0-BC91-B84F37D1F982}"/>
            </a:ext>
          </a:extLst>
        </xdr:cNvPr>
        <xdr:cNvSpPr/>
      </xdr:nvSpPr>
      <xdr:spPr>
        <a:xfrm>
          <a:off x="3238500" y="609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109855</xdr:rowOff>
    </xdr:from>
    <xdr:to>
      <xdr:col>11</xdr:col>
      <xdr:colOff>187325</xdr:colOff>
      <xdr:row>31</xdr:row>
      <xdr:rowOff>40005</xdr:rowOff>
    </xdr:to>
    <xdr:sp macro="" textlink="">
      <xdr:nvSpPr>
        <xdr:cNvPr id="84" name="フローチャート: 判断 83">
          <a:extLst>
            <a:ext uri="{FF2B5EF4-FFF2-40B4-BE49-F238E27FC236}">
              <a16:creationId xmlns:a16="http://schemas.microsoft.com/office/drawing/2014/main" id="{FAF94A67-B309-4E77-A16A-092129745DBE}"/>
            </a:ext>
          </a:extLst>
        </xdr:cNvPr>
        <xdr:cNvSpPr/>
      </xdr:nvSpPr>
      <xdr:spPr>
        <a:xfrm>
          <a:off x="2476500" y="602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95462</xdr:rowOff>
    </xdr:from>
    <xdr:to>
      <xdr:col>7</xdr:col>
      <xdr:colOff>187325</xdr:colOff>
      <xdr:row>31</xdr:row>
      <xdr:rowOff>25612</xdr:rowOff>
    </xdr:to>
    <xdr:sp macro="" textlink="">
      <xdr:nvSpPr>
        <xdr:cNvPr id="85" name="フローチャート: 判断 84">
          <a:extLst>
            <a:ext uri="{FF2B5EF4-FFF2-40B4-BE49-F238E27FC236}">
              <a16:creationId xmlns:a16="http://schemas.microsoft.com/office/drawing/2014/main" id="{3821268F-08DC-4722-BAD9-3238AE6694BB}"/>
            </a:ext>
          </a:extLst>
        </xdr:cNvPr>
        <xdr:cNvSpPr/>
      </xdr:nvSpPr>
      <xdr:spPr>
        <a:xfrm>
          <a:off x="1714500" y="6010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16C29534-FDCA-4F04-B469-3B336044DC1C}"/>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5ACF64BA-E032-4100-AEC1-F0A7B11DC5F3}"/>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72B1CC58-666C-4803-8D64-C272E7C1F2E4}"/>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641AC4BC-8A60-4AE4-A472-A424ECC43663}"/>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7973E0FE-E8E3-4BF3-8A84-F46C3B8E4B76}"/>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158962</xdr:rowOff>
    </xdr:from>
    <xdr:to>
      <xdr:col>23</xdr:col>
      <xdr:colOff>136525</xdr:colOff>
      <xdr:row>30</xdr:row>
      <xdr:rowOff>89112</xdr:rowOff>
    </xdr:to>
    <xdr:sp macro="" textlink="">
      <xdr:nvSpPr>
        <xdr:cNvPr id="91" name="楕円 90">
          <a:extLst>
            <a:ext uri="{FF2B5EF4-FFF2-40B4-BE49-F238E27FC236}">
              <a16:creationId xmlns:a16="http://schemas.microsoft.com/office/drawing/2014/main" id="{9FF56871-B6FE-48EA-9088-A08C486E02E7}"/>
            </a:ext>
          </a:extLst>
        </xdr:cNvPr>
        <xdr:cNvSpPr/>
      </xdr:nvSpPr>
      <xdr:spPr>
        <a:xfrm>
          <a:off x="4711700" y="5902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10389</xdr:rowOff>
    </xdr:from>
    <xdr:ext cx="405111" cy="259045"/>
    <xdr:sp macro="" textlink="">
      <xdr:nvSpPr>
        <xdr:cNvPr id="92" name="有形固定資産減価償却率該当値テキスト">
          <a:extLst>
            <a:ext uri="{FF2B5EF4-FFF2-40B4-BE49-F238E27FC236}">
              <a16:creationId xmlns:a16="http://schemas.microsoft.com/office/drawing/2014/main" id="{02DEABF1-D448-449E-A4E4-BA0AEB558C91}"/>
            </a:ext>
          </a:extLst>
        </xdr:cNvPr>
        <xdr:cNvSpPr txBox="1"/>
      </xdr:nvSpPr>
      <xdr:spPr>
        <a:xfrm>
          <a:off x="4813300" y="5753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119380</xdr:rowOff>
    </xdr:from>
    <xdr:to>
      <xdr:col>19</xdr:col>
      <xdr:colOff>187325</xdr:colOff>
      <xdr:row>30</xdr:row>
      <xdr:rowOff>49530</xdr:rowOff>
    </xdr:to>
    <xdr:sp macro="" textlink="">
      <xdr:nvSpPr>
        <xdr:cNvPr id="93" name="楕円 92">
          <a:extLst>
            <a:ext uri="{FF2B5EF4-FFF2-40B4-BE49-F238E27FC236}">
              <a16:creationId xmlns:a16="http://schemas.microsoft.com/office/drawing/2014/main" id="{42DA7555-6C10-49D8-A482-E1DED495B6EF}"/>
            </a:ext>
          </a:extLst>
        </xdr:cNvPr>
        <xdr:cNvSpPr/>
      </xdr:nvSpPr>
      <xdr:spPr>
        <a:xfrm>
          <a:off x="4000500" y="5862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170180</xdr:rowOff>
    </xdr:from>
    <xdr:to>
      <xdr:col>23</xdr:col>
      <xdr:colOff>85725</xdr:colOff>
      <xdr:row>30</xdr:row>
      <xdr:rowOff>38312</xdr:rowOff>
    </xdr:to>
    <xdr:cxnSp macro="">
      <xdr:nvCxnSpPr>
        <xdr:cNvPr id="94" name="直線コネクタ 93">
          <a:extLst>
            <a:ext uri="{FF2B5EF4-FFF2-40B4-BE49-F238E27FC236}">
              <a16:creationId xmlns:a16="http://schemas.microsoft.com/office/drawing/2014/main" id="{7EEE73D8-6BA9-426B-874A-C7D4CDD4860A}"/>
            </a:ext>
          </a:extLst>
        </xdr:cNvPr>
        <xdr:cNvCxnSpPr/>
      </xdr:nvCxnSpPr>
      <xdr:spPr>
        <a:xfrm>
          <a:off x="4051300" y="5913755"/>
          <a:ext cx="7112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94192</xdr:rowOff>
    </xdr:from>
    <xdr:to>
      <xdr:col>15</xdr:col>
      <xdr:colOff>187325</xdr:colOff>
      <xdr:row>30</xdr:row>
      <xdr:rowOff>24342</xdr:rowOff>
    </xdr:to>
    <xdr:sp macro="" textlink="">
      <xdr:nvSpPr>
        <xdr:cNvPr id="95" name="楕円 94">
          <a:extLst>
            <a:ext uri="{FF2B5EF4-FFF2-40B4-BE49-F238E27FC236}">
              <a16:creationId xmlns:a16="http://schemas.microsoft.com/office/drawing/2014/main" id="{993154DC-22EB-46EF-B649-640181E4D721}"/>
            </a:ext>
          </a:extLst>
        </xdr:cNvPr>
        <xdr:cNvSpPr/>
      </xdr:nvSpPr>
      <xdr:spPr>
        <a:xfrm>
          <a:off x="3238500" y="5837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144992</xdr:rowOff>
    </xdr:from>
    <xdr:to>
      <xdr:col>19</xdr:col>
      <xdr:colOff>136525</xdr:colOff>
      <xdr:row>29</xdr:row>
      <xdr:rowOff>170180</xdr:rowOff>
    </xdr:to>
    <xdr:cxnSp macro="">
      <xdr:nvCxnSpPr>
        <xdr:cNvPr id="96" name="直線コネクタ 95">
          <a:extLst>
            <a:ext uri="{FF2B5EF4-FFF2-40B4-BE49-F238E27FC236}">
              <a16:creationId xmlns:a16="http://schemas.microsoft.com/office/drawing/2014/main" id="{1B687CCE-3A8D-4B43-8FDE-AA4116C708BE}"/>
            </a:ext>
          </a:extLst>
        </xdr:cNvPr>
        <xdr:cNvCxnSpPr/>
      </xdr:nvCxnSpPr>
      <xdr:spPr>
        <a:xfrm>
          <a:off x="3289300" y="5888567"/>
          <a:ext cx="76200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36618</xdr:rowOff>
    </xdr:from>
    <xdr:to>
      <xdr:col>11</xdr:col>
      <xdr:colOff>187325</xdr:colOff>
      <xdr:row>29</xdr:row>
      <xdr:rowOff>138218</xdr:rowOff>
    </xdr:to>
    <xdr:sp macro="" textlink="">
      <xdr:nvSpPr>
        <xdr:cNvPr id="97" name="楕円 96">
          <a:extLst>
            <a:ext uri="{FF2B5EF4-FFF2-40B4-BE49-F238E27FC236}">
              <a16:creationId xmlns:a16="http://schemas.microsoft.com/office/drawing/2014/main" id="{F9B240BD-562A-439D-B69F-72E04590E764}"/>
            </a:ext>
          </a:extLst>
        </xdr:cNvPr>
        <xdr:cNvSpPr/>
      </xdr:nvSpPr>
      <xdr:spPr>
        <a:xfrm>
          <a:off x="2476500" y="5780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87418</xdr:rowOff>
    </xdr:from>
    <xdr:to>
      <xdr:col>15</xdr:col>
      <xdr:colOff>136525</xdr:colOff>
      <xdr:row>29</xdr:row>
      <xdr:rowOff>144992</xdr:rowOff>
    </xdr:to>
    <xdr:cxnSp macro="">
      <xdr:nvCxnSpPr>
        <xdr:cNvPr id="98" name="直線コネクタ 97">
          <a:extLst>
            <a:ext uri="{FF2B5EF4-FFF2-40B4-BE49-F238E27FC236}">
              <a16:creationId xmlns:a16="http://schemas.microsoft.com/office/drawing/2014/main" id="{902456AE-77B1-44C0-B027-3B0E4F764C61}"/>
            </a:ext>
          </a:extLst>
        </xdr:cNvPr>
        <xdr:cNvCxnSpPr/>
      </xdr:nvCxnSpPr>
      <xdr:spPr>
        <a:xfrm>
          <a:off x="2527300" y="5830993"/>
          <a:ext cx="762000" cy="57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42757</xdr:rowOff>
    </xdr:from>
    <xdr:to>
      <xdr:col>7</xdr:col>
      <xdr:colOff>187325</xdr:colOff>
      <xdr:row>31</xdr:row>
      <xdr:rowOff>144357</xdr:rowOff>
    </xdr:to>
    <xdr:sp macro="" textlink="">
      <xdr:nvSpPr>
        <xdr:cNvPr id="99" name="楕円 98">
          <a:extLst>
            <a:ext uri="{FF2B5EF4-FFF2-40B4-BE49-F238E27FC236}">
              <a16:creationId xmlns:a16="http://schemas.microsoft.com/office/drawing/2014/main" id="{ED3FF401-537D-47CE-BEBD-CDC5A2530CD4}"/>
            </a:ext>
          </a:extLst>
        </xdr:cNvPr>
        <xdr:cNvSpPr/>
      </xdr:nvSpPr>
      <xdr:spPr>
        <a:xfrm>
          <a:off x="1714500" y="612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87418</xdr:rowOff>
    </xdr:from>
    <xdr:to>
      <xdr:col>11</xdr:col>
      <xdr:colOff>136525</xdr:colOff>
      <xdr:row>31</xdr:row>
      <xdr:rowOff>93557</xdr:rowOff>
    </xdr:to>
    <xdr:cxnSp macro="">
      <xdr:nvCxnSpPr>
        <xdr:cNvPr id="100" name="直線コネクタ 99">
          <a:extLst>
            <a:ext uri="{FF2B5EF4-FFF2-40B4-BE49-F238E27FC236}">
              <a16:creationId xmlns:a16="http://schemas.microsoft.com/office/drawing/2014/main" id="{FFC0623B-384C-47B8-8B81-B9148CCC7FF1}"/>
            </a:ext>
          </a:extLst>
        </xdr:cNvPr>
        <xdr:cNvCxnSpPr/>
      </xdr:nvCxnSpPr>
      <xdr:spPr>
        <a:xfrm flipV="1">
          <a:off x="1765300" y="5830993"/>
          <a:ext cx="762000" cy="349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139082</xdr:rowOff>
    </xdr:from>
    <xdr:ext cx="405111" cy="259045"/>
    <xdr:sp macro="" textlink="">
      <xdr:nvSpPr>
        <xdr:cNvPr id="101" name="n_1aveValue有形固定資産減価償却率">
          <a:extLst>
            <a:ext uri="{FF2B5EF4-FFF2-40B4-BE49-F238E27FC236}">
              <a16:creationId xmlns:a16="http://schemas.microsoft.com/office/drawing/2014/main" id="{A44016EF-2E0E-43E9-9D13-54EF589025DD}"/>
            </a:ext>
          </a:extLst>
        </xdr:cNvPr>
        <xdr:cNvSpPr txBox="1"/>
      </xdr:nvSpPr>
      <xdr:spPr>
        <a:xfrm>
          <a:off x="3836044" y="6225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99500</xdr:rowOff>
    </xdr:from>
    <xdr:ext cx="405111" cy="259045"/>
    <xdr:sp macro="" textlink="">
      <xdr:nvSpPr>
        <xdr:cNvPr id="102" name="n_2aveValue有形固定資産減価償却率">
          <a:extLst>
            <a:ext uri="{FF2B5EF4-FFF2-40B4-BE49-F238E27FC236}">
              <a16:creationId xmlns:a16="http://schemas.microsoft.com/office/drawing/2014/main" id="{DED699F7-70F7-44CE-A26D-5E2F30A96BC6}"/>
            </a:ext>
          </a:extLst>
        </xdr:cNvPr>
        <xdr:cNvSpPr txBox="1"/>
      </xdr:nvSpPr>
      <xdr:spPr>
        <a:xfrm>
          <a:off x="3086744" y="6185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31132</xdr:rowOff>
    </xdr:from>
    <xdr:ext cx="405111" cy="259045"/>
    <xdr:sp macro="" textlink="">
      <xdr:nvSpPr>
        <xdr:cNvPr id="103" name="n_3aveValue有形固定資産減価償却率">
          <a:extLst>
            <a:ext uri="{FF2B5EF4-FFF2-40B4-BE49-F238E27FC236}">
              <a16:creationId xmlns:a16="http://schemas.microsoft.com/office/drawing/2014/main" id="{BABAF4E9-0259-4156-87AF-04D48E81F282}"/>
            </a:ext>
          </a:extLst>
        </xdr:cNvPr>
        <xdr:cNvSpPr txBox="1"/>
      </xdr:nvSpPr>
      <xdr:spPr>
        <a:xfrm>
          <a:off x="2324744"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42139</xdr:rowOff>
    </xdr:from>
    <xdr:ext cx="405111" cy="259045"/>
    <xdr:sp macro="" textlink="">
      <xdr:nvSpPr>
        <xdr:cNvPr id="104" name="n_4aveValue有形固定資産減価償却率">
          <a:extLst>
            <a:ext uri="{FF2B5EF4-FFF2-40B4-BE49-F238E27FC236}">
              <a16:creationId xmlns:a16="http://schemas.microsoft.com/office/drawing/2014/main" id="{DBED1164-88FB-4BB2-8135-EAE4B6082F60}"/>
            </a:ext>
          </a:extLst>
        </xdr:cNvPr>
        <xdr:cNvSpPr txBox="1"/>
      </xdr:nvSpPr>
      <xdr:spPr>
        <a:xfrm>
          <a:off x="1562744" y="5785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66057</xdr:rowOff>
    </xdr:from>
    <xdr:ext cx="405111" cy="259045"/>
    <xdr:sp macro="" textlink="">
      <xdr:nvSpPr>
        <xdr:cNvPr id="105" name="n_1mainValue有形固定資産減価償却率">
          <a:extLst>
            <a:ext uri="{FF2B5EF4-FFF2-40B4-BE49-F238E27FC236}">
              <a16:creationId xmlns:a16="http://schemas.microsoft.com/office/drawing/2014/main" id="{C92674E6-4D53-4750-ACD9-DA7B95D564B1}"/>
            </a:ext>
          </a:extLst>
        </xdr:cNvPr>
        <xdr:cNvSpPr txBox="1"/>
      </xdr:nvSpPr>
      <xdr:spPr>
        <a:xfrm>
          <a:off x="3836044" y="563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40869</xdr:rowOff>
    </xdr:from>
    <xdr:ext cx="405111" cy="259045"/>
    <xdr:sp macro="" textlink="">
      <xdr:nvSpPr>
        <xdr:cNvPr id="106" name="n_2mainValue有形固定資産減価償却率">
          <a:extLst>
            <a:ext uri="{FF2B5EF4-FFF2-40B4-BE49-F238E27FC236}">
              <a16:creationId xmlns:a16="http://schemas.microsoft.com/office/drawing/2014/main" id="{7EDE53E6-5FA6-4B85-81E2-C2839DEE4443}"/>
            </a:ext>
          </a:extLst>
        </xdr:cNvPr>
        <xdr:cNvSpPr txBox="1"/>
      </xdr:nvSpPr>
      <xdr:spPr>
        <a:xfrm>
          <a:off x="3086744" y="5612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154745</xdr:rowOff>
    </xdr:from>
    <xdr:ext cx="405111" cy="259045"/>
    <xdr:sp macro="" textlink="">
      <xdr:nvSpPr>
        <xdr:cNvPr id="107" name="n_3mainValue有形固定資産減価償却率">
          <a:extLst>
            <a:ext uri="{FF2B5EF4-FFF2-40B4-BE49-F238E27FC236}">
              <a16:creationId xmlns:a16="http://schemas.microsoft.com/office/drawing/2014/main" id="{AA219A34-FFAE-44B6-A035-612DB448AFAC}"/>
            </a:ext>
          </a:extLst>
        </xdr:cNvPr>
        <xdr:cNvSpPr txBox="1"/>
      </xdr:nvSpPr>
      <xdr:spPr>
        <a:xfrm>
          <a:off x="2324744" y="5555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135484</xdr:rowOff>
    </xdr:from>
    <xdr:ext cx="405111" cy="259045"/>
    <xdr:sp macro="" textlink="">
      <xdr:nvSpPr>
        <xdr:cNvPr id="108" name="n_4mainValue有形固定資産減価償却率">
          <a:extLst>
            <a:ext uri="{FF2B5EF4-FFF2-40B4-BE49-F238E27FC236}">
              <a16:creationId xmlns:a16="http://schemas.microsoft.com/office/drawing/2014/main" id="{A80E92FE-9970-44D1-B239-646AF8E5F4D4}"/>
            </a:ext>
          </a:extLst>
        </xdr:cNvPr>
        <xdr:cNvSpPr txBox="1"/>
      </xdr:nvSpPr>
      <xdr:spPr>
        <a:xfrm>
          <a:off x="1562744" y="6221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57D6E72B-7B64-4CA1-A237-97EA035B645A}"/>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D8C36A94-7957-4722-A3DF-29FC1C54217F}"/>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7AE9D3B8-996B-492B-96B5-A85868892A69}"/>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[ 499.6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515F7FA9-3457-40F0-9D66-4BF971D7AAC2}"/>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AB0B2762-F08D-4026-B468-9FA491AE4786}"/>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BBCB9F02-5FA5-4A77-9AE7-E3EC7DE2D14B}"/>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3334C334-CD18-4532-AB10-94F49CA3D7D1}"/>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CD2949EA-4DC0-442C-AE8C-A3352E5D0C24}"/>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46DD1C8C-9F3E-4F5C-9716-D53AB7474C16}"/>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6C23A320-3726-497D-9420-BB9661AF1D46}"/>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DEE718F3-D531-4CFA-882C-765BB80B20B1}"/>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E09FF71F-607B-4C93-917C-76CFFA63FE2D}"/>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0E4D9C7E-0820-4542-B8B1-126F8CB0A174}"/>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債務償還比率は類似団体平均より高い水準となっている。令和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年度においては、公営住宅などの整備のための地方債発行があったが、</a:t>
          </a:r>
          <a:r>
            <a:rPr lang="ja-JP" altLang="ja-JP" sz="1100">
              <a:solidFill>
                <a:schemeClr val="dk1"/>
              </a:solidFill>
              <a:effectLst/>
              <a:latin typeface="+mn-lt"/>
              <a:ea typeface="+mn-ea"/>
              <a:cs typeface="+mn-cs"/>
            </a:rPr>
            <a:t>地方債の償還が進んだことにより前年よりやや低下した。今後も将来に過大な負担を残さないよう、適切な基金管理と計画的な財政運営に努めていく。</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231E1FDE-9FB8-4ADC-9B5E-26055EE319D6}"/>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06A940AD-363E-4BA5-B831-9D77CD4FF2C4}"/>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EC6890C9-95FD-4079-B678-A7E2A26FB0AD}"/>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a:extLst>
            <a:ext uri="{FF2B5EF4-FFF2-40B4-BE49-F238E27FC236}">
              <a16:creationId xmlns:a16="http://schemas.microsoft.com/office/drawing/2014/main" id="{4AF79E81-0F59-4C93-B843-CC457E2F75FF}"/>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6" name="テキスト ボックス 125">
          <a:extLst>
            <a:ext uri="{FF2B5EF4-FFF2-40B4-BE49-F238E27FC236}">
              <a16:creationId xmlns:a16="http://schemas.microsoft.com/office/drawing/2014/main" id="{D69BF9C7-B9F3-4A66-A6FE-496844887A99}"/>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a:extLst>
            <a:ext uri="{FF2B5EF4-FFF2-40B4-BE49-F238E27FC236}">
              <a16:creationId xmlns:a16="http://schemas.microsoft.com/office/drawing/2014/main" id="{30CE6E5D-2413-4F6A-919D-4103E3F8707B}"/>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8" name="テキスト ボックス 127">
          <a:extLst>
            <a:ext uri="{FF2B5EF4-FFF2-40B4-BE49-F238E27FC236}">
              <a16:creationId xmlns:a16="http://schemas.microsoft.com/office/drawing/2014/main" id="{ECA9F6D0-EB48-44B5-849A-C55B61B6E543}"/>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a:extLst>
            <a:ext uri="{FF2B5EF4-FFF2-40B4-BE49-F238E27FC236}">
              <a16:creationId xmlns:a16="http://schemas.microsoft.com/office/drawing/2014/main" id="{0161D599-2B89-4EF8-B83E-4E95AE5543DC}"/>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0" name="テキスト ボックス 129">
          <a:extLst>
            <a:ext uri="{FF2B5EF4-FFF2-40B4-BE49-F238E27FC236}">
              <a16:creationId xmlns:a16="http://schemas.microsoft.com/office/drawing/2014/main" id="{ADCDB815-94EB-48A7-B470-F0834BC39BAB}"/>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a:extLst>
            <a:ext uri="{FF2B5EF4-FFF2-40B4-BE49-F238E27FC236}">
              <a16:creationId xmlns:a16="http://schemas.microsoft.com/office/drawing/2014/main" id="{54692778-F819-4A1E-B95C-236D5367D55B}"/>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2" name="テキスト ボックス 131">
          <a:extLst>
            <a:ext uri="{FF2B5EF4-FFF2-40B4-BE49-F238E27FC236}">
              <a16:creationId xmlns:a16="http://schemas.microsoft.com/office/drawing/2014/main" id="{FA99F935-782A-4328-92F5-1A592921AE46}"/>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a:extLst>
            <a:ext uri="{FF2B5EF4-FFF2-40B4-BE49-F238E27FC236}">
              <a16:creationId xmlns:a16="http://schemas.microsoft.com/office/drawing/2014/main" id="{4171AFBB-47BF-44E9-88D9-AD6F20CB261C}"/>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4" name="テキスト ボックス 133">
          <a:extLst>
            <a:ext uri="{FF2B5EF4-FFF2-40B4-BE49-F238E27FC236}">
              <a16:creationId xmlns:a16="http://schemas.microsoft.com/office/drawing/2014/main" id="{B24062A8-989C-4814-A95A-C98708717895}"/>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a:extLst>
            <a:ext uri="{FF2B5EF4-FFF2-40B4-BE49-F238E27FC236}">
              <a16:creationId xmlns:a16="http://schemas.microsoft.com/office/drawing/2014/main" id="{51352AF8-7EB4-4EDB-AB0C-E9A749185814}"/>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6" name="テキスト ボックス 135">
          <a:extLst>
            <a:ext uri="{FF2B5EF4-FFF2-40B4-BE49-F238E27FC236}">
              <a16:creationId xmlns:a16="http://schemas.microsoft.com/office/drawing/2014/main" id="{12E41AF4-E2E4-4319-8683-F46BAAB4B214}"/>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F6B7D998-7855-4C25-A927-36B6CE73D797}"/>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2BFE3F99-3437-4B5C-A3DC-DA6E19C9748A}"/>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69197</xdr:rowOff>
    </xdr:to>
    <xdr:cxnSp macro="">
      <xdr:nvCxnSpPr>
        <xdr:cNvPr id="139" name="直線コネクタ 138">
          <a:extLst>
            <a:ext uri="{FF2B5EF4-FFF2-40B4-BE49-F238E27FC236}">
              <a16:creationId xmlns:a16="http://schemas.microsoft.com/office/drawing/2014/main" id="{940F0E8A-0A8F-49BE-ADFD-B4BFBB24E02A}"/>
            </a:ext>
          </a:extLst>
        </xdr:cNvPr>
        <xdr:cNvCxnSpPr/>
      </xdr:nvCxnSpPr>
      <xdr:spPr>
        <a:xfrm flipV="1">
          <a:off x="14793595" y="5261428"/>
          <a:ext cx="1269" cy="1408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73024</xdr:rowOff>
    </xdr:from>
    <xdr:ext cx="469744" cy="259045"/>
    <xdr:sp macro="" textlink="">
      <xdr:nvSpPr>
        <xdr:cNvPr id="140" name="債務償還比率最小値テキスト">
          <a:extLst>
            <a:ext uri="{FF2B5EF4-FFF2-40B4-BE49-F238E27FC236}">
              <a16:creationId xmlns:a16="http://schemas.microsoft.com/office/drawing/2014/main" id="{35758CA1-00FD-476B-BFF6-CE88360AF7CF}"/>
            </a:ext>
          </a:extLst>
        </xdr:cNvPr>
        <xdr:cNvSpPr txBox="1"/>
      </xdr:nvSpPr>
      <xdr:spPr>
        <a:xfrm>
          <a:off x="14846300" y="6673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69197</xdr:rowOff>
    </xdr:from>
    <xdr:to>
      <xdr:col>76</xdr:col>
      <xdr:colOff>111125</xdr:colOff>
      <xdr:row>34</xdr:row>
      <xdr:rowOff>69197</xdr:rowOff>
    </xdr:to>
    <xdr:cxnSp macro="">
      <xdr:nvCxnSpPr>
        <xdr:cNvPr id="141" name="直線コネクタ 140">
          <a:extLst>
            <a:ext uri="{FF2B5EF4-FFF2-40B4-BE49-F238E27FC236}">
              <a16:creationId xmlns:a16="http://schemas.microsoft.com/office/drawing/2014/main" id="{C8A05E08-2E29-41A7-82F4-94A643F9874F}"/>
            </a:ext>
          </a:extLst>
        </xdr:cNvPr>
        <xdr:cNvCxnSpPr/>
      </xdr:nvCxnSpPr>
      <xdr:spPr>
        <a:xfrm>
          <a:off x="14706600" y="6670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2" name="債務償還比率最大値テキスト">
          <a:extLst>
            <a:ext uri="{FF2B5EF4-FFF2-40B4-BE49-F238E27FC236}">
              <a16:creationId xmlns:a16="http://schemas.microsoft.com/office/drawing/2014/main" id="{58FE0D31-F74E-447C-98BF-36A7E648E677}"/>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3" name="直線コネクタ 142">
          <a:extLst>
            <a:ext uri="{FF2B5EF4-FFF2-40B4-BE49-F238E27FC236}">
              <a16:creationId xmlns:a16="http://schemas.microsoft.com/office/drawing/2014/main" id="{7C719417-8496-4370-8888-7978F45C203E}"/>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103241</xdr:rowOff>
    </xdr:from>
    <xdr:ext cx="469744" cy="259045"/>
    <xdr:sp macro="" textlink="">
      <xdr:nvSpPr>
        <xdr:cNvPr id="144" name="債務償還比率平均値テキスト">
          <a:extLst>
            <a:ext uri="{FF2B5EF4-FFF2-40B4-BE49-F238E27FC236}">
              <a16:creationId xmlns:a16="http://schemas.microsoft.com/office/drawing/2014/main" id="{F873FD7C-00FB-4BE9-AF3B-00350484B334}"/>
            </a:ext>
          </a:extLst>
        </xdr:cNvPr>
        <xdr:cNvSpPr txBox="1"/>
      </xdr:nvSpPr>
      <xdr:spPr>
        <a:xfrm>
          <a:off x="14846300" y="56753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80364</xdr:rowOff>
    </xdr:from>
    <xdr:to>
      <xdr:col>76</xdr:col>
      <xdr:colOff>73025</xdr:colOff>
      <xdr:row>30</xdr:row>
      <xdr:rowOff>10514</xdr:rowOff>
    </xdr:to>
    <xdr:sp macro="" textlink="">
      <xdr:nvSpPr>
        <xdr:cNvPr id="145" name="フローチャート: 判断 144">
          <a:extLst>
            <a:ext uri="{FF2B5EF4-FFF2-40B4-BE49-F238E27FC236}">
              <a16:creationId xmlns:a16="http://schemas.microsoft.com/office/drawing/2014/main" id="{82DD973F-B118-4370-B750-A3840BDBE69D}"/>
            </a:ext>
          </a:extLst>
        </xdr:cNvPr>
        <xdr:cNvSpPr/>
      </xdr:nvSpPr>
      <xdr:spPr>
        <a:xfrm>
          <a:off x="14744700" y="582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131563</xdr:rowOff>
    </xdr:from>
    <xdr:to>
      <xdr:col>72</xdr:col>
      <xdr:colOff>123825</xdr:colOff>
      <xdr:row>30</xdr:row>
      <xdr:rowOff>61713</xdr:rowOff>
    </xdr:to>
    <xdr:sp macro="" textlink="">
      <xdr:nvSpPr>
        <xdr:cNvPr id="146" name="フローチャート: 判断 145">
          <a:extLst>
            <a:ext uri="{FF2B5EF4-FFF2-40B4-BE49-F238E27FC236}">
              <a16:creationId xmlns:a16="http://schemas.microsoft.com/office/drawing/2014/main" id="{16B9E461-085A-48A3-BC94-DA1DA2776064}"/>
            </a:ext>
          </a:extLst>
        </xdr:cNvPr>
        <xdr:cNvSpPr/>
      </xdr:nvSpPr>
      <xdr:spPr>
        <a:xfrm>
          <a:off x="14033500" y="5875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100103</xdr:rowOff>
    </xdr:from>
    <xdr:to>
      <xdr:col>68</xdr:col>
      <xdr:colOff>123825</xdr:colOff>
      <xdr:row>30</xdr:row>
      <xdr:rowOff>30253</xdr:rowOff>
    </xdr:to>
    <xdr:sp macro="" textlink="">
      <xdr:nvSpPr>
        <xdr:cNvPr id="147" name="フローチャート: 判断 146">
          <a:extLst>
            <a:ext uri="{FF2B5EF4-FFF2-40B4-BE49-F238E27FC236}">
              <a16:creationId xmlns:a16="http://schemas.microsoft.com/office/drawing/2014/main" id="{89A24A28-9BAE-4B36-A60B-3C06DC5CC224}"/>
            </a:ext>
          </a:extLst>
        </xdr:cNvPr>
        <xdr:cNvSpPr/>
      </xdr:nvSpPr>
      <xdr:spPr>
        <a:xfrm>
          <a:off x="13271500" y="5843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155657</xdr:rowOff>
    </xdr:from>
    <xdr:to>
      <xdr:col>64</xdr:col>
      <xdr:colOff>123825</xdr:colOff>
      <xdr:row>31</xdr:row>
      <xdr:rowOff>85807</xdr:rowOff>
    </xdr:to>
    <xdr:sp macro="" textlink="">
      <xdr:nvSpPr>
        <xdr:cNvPr id="148" name="フローチャート: 判断 147">
          <a:extLst>
            <a:ext uri="{FF2B5EF4-FFF2-40B4-BE49-F238E27FC236}">
              <a16:creationId xmlns:a16="http://schemas.microsoft.com/office/drawing/2014/main" id="{80735F36-A46C-4B25-8D26-AC2B82F616A8}"/>
            </a:ext>
          </a:extLst>
        </xdr:cNvPr>
        <xdr:cNvSpPr/>
      </xdr:nvSpPr>
      <xdr:spPr>
        <a:xfrm>
          <a:off x="12509500" y="607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32938</xdr:rowOff>
    </xdr:from>
    <xdr:to>
      <xdr:col>60</xdr:col>
      <xdr:colOff>123825</xdr:colOff>
      <xdr:row>31</xdr:row>
      <xdr:rowOff>134538</xdr:rowOff>
    </xdr:to>
    <xdr:sp macro="" textlink="">
      <xdr:nvSpPr>
        <xdr:cNvPr id="149" name="フローチャート: 判断 148">
          <a:extLst>
            <a:ext uri="{FF2B5EF4-FFF2-40B4-BE49-F238E27FC236}">
              <a16:creationId xmlns:a16="http://schemas.microsoft.com/office/drawing/2014/main" id="{FC88C816-54FF-4511-ACCE-6DAB9327F5AC}"/>
            </a:ext>
          </a:extLst>
        </xdr:cNvPr>
        <xdr:cNvSpPr/>
      </xdr:nvSpPr>
      <xdr:spPr>
        <a:xfrm>
          <a:off x="11747500" y="611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64A9300D-3AAB-4EAC-A155-B43C276B3155}"/>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D03F0BEA-E62D-4054-94E8-B4C68504F521}"/>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705664E8-FE30-4367-85AB-BFAB1DD574E7}"/>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471E697D-9DEF-42A4-A3F4-B43B6BD73351}"/>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A9DBE2BC-88BB-41BF-84EB-1DC128864546}"/>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66058</xdr:rowOff>
    </xdr:from>
    <xdr:to>
      <xdr:col>76</xdr:col>
      <xdr:colOff>73025</xdr:colOff>
      <xdr:row>30</xdr:row>
      <xdr:rowOff>167658</xdr:rowOff>
    </xdr:to>
    <xdr:sp macro="" textlink="">
      <xdr:nvSpPr>
        <xdr:cNvPr id="155" name="楕円 154">
          <a:extLst>
            <a:ext uri="{FF2B5EF4-FFF2-40B4-BE49-F238E27FC236}">
              <a16:creationId xmlns:a16="http://schemas.microsoft.com/office/drawing/2014/main" id="{D571C880-712A-4653-B710-965F4D4FE945}"/>
            </a:ext>
          </a:extLst>
        </xdr:cNvPr>
        <xdr:cNvSpPr/>
      </xdr:nvSpPr>
      <xdr:spPr>
        <a:xfrm>
          <a:off x="14744700" y="5981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44485</xdr:rowOff>
    </xdr:from>
    <xdr:ext cx="469744" cy="259045"/>
    <xdr:sp macro="" textlink="">
      <xdr:nvSpPr>
        <xdr:cNvPr id="156" name="債務償還比率該当値テキスト">
          <a:extLst>
            <a:ext uri="{FF2B5EF4-FFF2-40B4-BE49-F238E27FC236}">
              <a16:creationId xmlns:a16="http://schemas.microsoft.com/office/drawing/2014/main" id="{2412B597-EDE1-447E-A299-536CA97BA250}"/>
            </a:ext>
          </a:extLst>
        </xdr:cNvPr>
        <xdr:cNvSpPr txBox="1"/>
      </xdr:nvSpPr>
      <xdr:spPr>
        <a:xfrm>
          <a:off x="14846300" y="5959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117411</xdr:rowOff>
    </xdr:from>
    <xdr:to>
      <xdr:col>72</xdr:col>
      <xdr:colOff>123825</xdr:colOff>
      <xdr:row>31</xdr:row>
      <xdr:rowOff>47561</xdr:rowOff>
    </xdr:to>
    <xdr:sp macro="" textlink="">
      <xdr:nvSpPr>
        <xdr:cNvPr id="157" name="楕円 156">
          <a:extLst>
            <a:ext uri="{FF2B5EF4-FFF2-40B4-BE49-F238E27FC236}">
              <a16:creationId xmlns:a16="http://schemas.microsoft.com/office/drawing/2014/main" id="{2E6507F7-E7E0-47F2-9A82-6A4DB7A09F74}"/>
            </a:ext>
          </a:extLst>
        </xdr:cNvPr>
        <xdr:cNvSpPr/>
      </xdr:nvSpPr>
      <xdr:spPr>
        <a:xfrm>
          <a:off x="14033500" y="603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116858</xdr:rowOff>
    </xdr:from>
    <xdr:to>
      <xdr:col>76</xdr:col>
      <xdr:colOff>22225</xdr:colOff>
      <xdr:row>30</xdr:row>
      <xdr:rowOff>168211</xdr:rowOff>
    </xdr:to>
    <xdr:cxnSp macro="">
      <xdr:nvCxnSpPr>
        <xdr:cNvPr id="158" name="直線コネクタ 157">
          <a:extLst>
            <a:ext uri="{FF2B5EF4-FFF2-40B4-BE49-F238E27FC236}">
              <a16:creationId xmlns:a16="http://schemas.microsoft.com/office/drawing/2014/main" id="{DBBDA2EE-9D03-4CD9-9A76-F9424E6EFB7B}"/>
            </a:ext>
          </a:extLst>
        </xdr:cNvPr>
        <xdr:cNvCxnSpPr/>
      </xdr:nvCxnSpPr>
      <xdr:spPr>
        <a:xfrm flipV="1">
          <a:off x="14084300" y="6031883"/>
          <a:ext cx="711200" cy="51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67292</xdr:rowOff>
    </xdr:from>
    <xdr:to>
      <xdr:col>68</xdr:col>
      <xdr:colOff>123825</xdr:colOff>
      <xdr:row>30</xdr:row>
      <xdr:rowOff>168892</xdr:rowOff>
    </xdr:to>
    <xdr:sp macro="" textlink="">
      <xdr:nvSpPr>
        <xdr:cNvPr id="159" name="楕円 158">
          <a:extLst>
            <a:ext uri="{FF2B5EF4-FFF2-40B4-BE49-F238E27FC236}">
              <a16:creationId xmlns:a16="http://schemas.microsoft.com/office/drawing/2014/main" id="{313684C1-9DAE-4AC8-A350-5D6DA1BFF939}"/>
            </a:ext>
          </a:extLst>
        </xdr:cNvPr>
        <xdr:cNvSpPr/>
      </xdr:nvSpPr>
      <xdr:spPr>
        <a:xfrm>
          <a:off x="13271500" y="5982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118092</xdr:rowOff>
    </xdr:from>
    <xdr:to>
      <xdr:col>72</xdr:col>
      <xdr:colOff>73025</xdr:colOff>
      <xdr:row>30</xdr:row>
      <xdr:rowOff>168211</xdr:rowOff>
    </xdr:to>
    <xdr:cxnSp macro="">
      <xdr:nvCxnSpPr>
        <xdr:cNvPr id="160" name="直線コネクタ 159">
          <a:extLst>
            <a:ext uri="{FF2B5EF4-FFF2-40B4-BE49-F238E27FC236}">
              <a16:creationId xmlns:a16="http://schemas.microsoft.com/office/drawing/2014/main" id="{11483824-8935-46DB-A69E-389F8B2E2202}"/>
            </a:ext>
          </a:extLst>
        </xdr:cNvPr>
        <xdr:cNvCxnSpPr/>
      </xdr:nvCxnSpPr>
      <xdr:spPr>
        <a:xfrm>
          <a:off x="13322300" y="6033117"/>
          <a:ext cx="762000" cy="50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54683</xdr:rowOff>
    </xdr:from>
    <xdr:to>
      <xdr:col>64</xdr:col>
      <xdr:colOff>123825</xdr:colOff>
      <xdr:row>31</xdr:row>
      <xdr:rowOff>156283</xdr:rowOff>
    </xdr:to>
    <xdr:sp macro="" textlink="">
      <xdr:nvSpPr>
        <xdr:cNvPr id="161" name="楕円 160">
          <a:extLst>
            <a:ext uri="{FF2B5EF4-FFF2-40B4-BE49-F238E27FC236}">
              <a16:creationId xmlns:a16="http://schemas.microsoft.com/office/drawing/2014/main" id="{BED6F859-8D1F-4936-A7ED-5D4A6715EDCC}"/>
            </a:ext>
          </a:extLst>
        </xdr:cNvPr>
        <xdr:cNvSpPr/>
      </xdr:nvSpPr>
      <xdr:spPr>
        <a:xfrm>
          <a:off x="12509500" y="614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118092</xdr:rowOff>
    </xdr:from>
    <xdr:to>
      <xdr:col>68</xdr:col>
      <xdr:colOff>73025</xdr:colOff>
      <xdr:row>31</xdr:row>
      <xdr:rowOff>105483</xdr:rowOff>
    </xdr:to>
    <xdr:cxnSp macro="">
      <xdr:nvCxnSpPr>
        <xdr:cNvPr id="162" name="直線コネクタ 161">
          <a:extLst>
            <a:ext uri="{FF2B5EF4-FFF2-40B4-BE49-F238E27FC236}">
              <a16:creationId xmlns:a16="http://schemas.microsoft.com/office/drawing/2014/main" id="{A2430197-E392-4AF2-AB95-E1129F9B9F0B}"/>
            </a:ext>
          </a:extLst>
        </xdr:cNvPr>
        <xdr:cNvCxnSpPr/>
      </xdr:nvCxnSpPr>
      <xdr:spPr>
        <a:xfrm flipV="1">
          <a:off x="12560300" y="6033117"/>
          <a:ext cx="762000" cy="158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92275</xdr:rowOff>
    </xdr:from>
    <xdr:to>
      <xdr:col>60</xdr:col>
      <xdr:colOff>123825</xdr:colOff>
      <xdr:row>31</xdr:row>
      <xdr:rowOff>22425</xdr:rowOff>
    </xdr:to>
    <xdr:sp macro="" textlink="">
      <xdr:nvSpPr>
        <xdr:cNvPr id="163" name="楕円 162">
          <a:extLst>
            <a:ext uri="{FF2B5EF4-FFF2-40B4-BE49-F238E27FC236}">
              <a16:creationId xmlns:a16="http://schemas.microsoft.com/office/drawing/2014/main" id="{928111D3-7151-4942-B143-C247CDBF5DE7}"/>
            </a:ext>
          </a:extLst>
        </xdr:cNvPr>
        <xdr:cNvSpPr/>
      </xdr:nvSpPr>
      <xdr:spPr>
        <a:xfrm>
          <a:off x="11747500" y="600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143075</xdr:rowOff>
    </xdr:from>
    <xdr:to>
      <xdr:col>64</xdr:col>
      <xdr:colOff>73025</xdr:colOff>
      <xdr:row>31</xdr:row>
      <xdr:rowOff>105483</xdr:rowOff>
    </xdr:to>
    <xdr:cxnSp macro="">
      <xdr:nvCxnSpPr>
        <xdr:cNvPr id="164" name="直線コネクタ 163">
          <a:extLst>
            <a:ext uri="{FF2B5EF4-FFF2-40B4-BE49-F238E27FC236}">
              <a16:creationId xmlns:a16="http://schemas.microsoft.com/office/drawing/2014/main" id="{10ED431E-EEBC-4E08-A77C-7FD9EEACAFCE}"/>
            </a:ext>
          </a:extLst>
        </xdr:cNvPr>
        <xdr:cNvCxnSpPr/>
      </xdr:nvCxnSpPr>
      <xdr:spPr>
        <a:xfrm>
          <a:off x="11798300" y="6058100"/>
          <a:ext cx="762000" cy="133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78240</xdr:rowOff>
    </xdr:from>
    <xdr:ext cx="469744" cy="259045"/>
    <xdr:sp macro="" textlink="">
      <xdr:nvSpPr>
        <xdr:cNvPr id="165" name="n_1aveValue債務償還比率">
          <a:extLst>
            <a:ext uri="{FF2B5EF4-FFF2-40B4-BE49-F238E27FC236}">
              <a16:creationId xmlns:a16="http://schemas.microsoft.com/office/drawing/2014/main" id="{965B4653-0C66-4DBF-9E7B-E73830F43842}"/>
            </a:ext>
          </a:extLst>
        </xdr:cNvPr>
        <xdr:cNvSpPr txBox="1"/>
      </xdr:nvSpPr>
      <xdr:spPr>
        <a:xfrm>
          <a:off x="13836727" y="5650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46780</xdr:rowOff>
    </xdr:from>
    <xdr:ext cx="469744" cy="259045"/>
    <xdr:sp macro="" textlink="">
      <xdr:nvSpPr>
        <xdr:cNvPr id="166" name="n_2aveValue債務償還比率">
          <a:extLst>
            <a:ext uri="{FF2B5EF4-FFF2-40B4-BE49-F238E27FC236}">
              <a16:creationId xmlns:a16="http://schemas.microsoft.com/office/drawing/2014/main" id="{F7024988-E78D-4FD8-8D8C-521731B02C55}"/>
            </a:ext>
          </a:extLst>
        </xdr:cNvPr>
        <xdr:cNvSpPr txBox="1"/>
      </xdr:nvSpPr>
      <xdr:spPr>
        <a:xfrm>
          <a:off x="13087427" y="5618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102334</xdr:rowOff>
    </xdr:from>
    <xdr:ext cx="469744" cy="259045"/>
    <xdr:sp macro="" textlink="">
      <xdr:nvSpPr>
        <xdr:cNvPr id="167" name="n_3aveValue債務償還比率">
          <a:extLst>
            <a:ext uri="{FF2B5EF4-FFF2-40B4-BE49-F238E27FC236}">
              <a16:creationId xmlns:a16="http://schemas.microsoft.com/office/drawing/2014/main" id="{9EECAFA8-3A73-43A0-8625-1883D5C1E567}"/>
            </a:ext>
          </a:extLst>
        </xdr:cNvPr>
        <xdr:cNvSpPr txBox="1"/>
      </xdr:nvSpPr>
      <xdr:spPr>
        <a:xfrm>
          <a:off x="12325427" y="5845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125665</xdr:rowOff>
    </xdr:from>
    <xdr:ext cx="469744" cy="259045"/>
    <xdr:sp macro="" textlink="">
      <xdr:nvSpPr>
        <xdr:cNvPr id="168" name="n_4aveValue債務償還比率">
          <a:extLst>
            <a:ext uri="{FF2B5EF4-FFF2-40B4-BE49-F238E27FC236}">
              <a16:creationId xmlns:a16="http://schemas.microsoft.com/office/drawing/2014/main" id="{AB1B2BEC-BB52-4FCB-8503-1AD9C62F1E7D}"/>
            </a:ext>
          </a:extLst>
        </xdr:cNvPr>
        <xdr:cNvSpPr txBox="1"/>
      </xdr:nvSpPr>
      <xdr:spPr>
        <a:xfrm>
          <a:off x="11563427" y="6212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38688</xdr:rowOff>
    </xdr:from>
    <xdr:ext cx="469744" cy="259045"/>
    <xdr:sp macro="" textlink="">
      <xdr:nvSpPr>
        <xdr:cNvPr id="169" name="n_1mainValue債務償還比率">
          <a:extLst>
            <a:ext uri="{FF2B5EF4-FFF2-40B4-BE49-F238E27FC236}">
              <a16:creationId xmlns:a16="http://schemas.microsoft.com/office/drawing/2014/main" id="{EB807B73-6AFC-4D24-975E-9A67B232494F}"/>
            </a:ext>
          </a:extLst>
        </xdr:cNvPr>
        <xdr:cNvSpPr txBox="1"/>
      </xdr:nvSpPr>
      <xdr:spPr>
        <a:xfrm>
          <a:off x="13836727" y="6125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160019</xdr:rowOff>
    </xdr:from>
    <xdr:ext cx="469744" cy="259045"/>
    <xdr:sp macro="" textlink="">
      <xdr:nvSpPr>
        <xdr:cNvPr id="170" name="n_2mainValue債務償還比率">
          <a:extLst>
            <a:ext uri="{FF2B5EF4-FFF2-40B4-BE49-F238E27FC236}">
              <a16:creationId xmlns:a16="http://schemas.microsoft.com/office/drawing/2014/main" id="{6D1CA8B1-519C-4729-B136-C785597B6F39}"/>
            </a:ext>
          </a:extLst>
        </xdr:cNvPr>
        <xdr:cNvSpPr txBox="1"/>
      </xdr:nvSpPr>
      <xdr:spPr>
        <a:xfrm>
          <a:off x="13087427" y="6075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147410</xdr:rowOff>
    </xdr:from>
    <xdr:ext cx="469744" cy="259045"/>
    <xdr:sp macro="" textlink="">
      <xdr:nvSpPr>
        <xdr:cNvPr id="171" name="n_3mainValue債務償還比率">
          <a:extLst>
            <a:ext uri="{FF2B5EF4-FFF2-40B4-BE49-F238E27FC236}">
              <a16:creationId xmlns:a16="http://schemas.microsoft.com/office/drawing/2014/main" id="{E7095078-471A-4783-866E-6A2A570FFA9F}"/>
            </a:ext>
          </a:extLst>
        </xdr:cNvPr>
        <xdr:cNvSpPr txBox="1"/>
      </xdr:nvSpPr>
      <xdr:spPr>
        <a:xfrm>
          <a:off x="12325427" y="6233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38952</xdr:rowOff>
    </xdr:from>
    <xdr:ext cx="469744" cy="259045"/>
    <xdr:sp macro="" textlink="">
      <xdr:nvSpPr>
        <xdr:cNvPr id="172" name="n_4mainValue債務償還比率">
          <a:extLst>
            <a:ext uri="{FF2B5EF4-FFF2-40B4-BE49-F238E27FC236}">
              <a16:creationId xmlns:a16="http://schemas.microsoft.com/office/drawing/2014/main" id="{4A0B2326-9E17-4119-84D1-D1D2471F7D35}"/>
            </a:ext>
          </a:extLst>
        </xdr:cNvPr>
        <xdr:cNvSpPr txBox="1"/>
      </xdr:nvSpPr>
      <xdr:spPr>
        <a:xfrm>
          <a:off x="11563427" y="5782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0423AA0A-7318-4F76-A59E-0D344187B5F4}"/>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095A57BE-9711-404A-B544-360E6A7A1AC1}"/>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AF8DFE34-FC15-46F0-B2E9-759599C34A6A}"/>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0DBF8AC1-8C18-4B55-8C2B-995FEB62B9C3}"/>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6142C1A7-C71D-407C-BB1A-B33D488F547A}"/>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6C76406C-E43C-44BC-B1E0-F0429AA39907}"/>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5D6BDE6-6287-48FB-9B36-3A6F2F9E0ED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9BF201F-EEE2-4E57-B624-2A0944B9FA1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0436042-AD4C-4685-A994-4801BF9081C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AC58194-A217-489D-BA41-9C8451CE99C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熊本県芦北町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6B7A8699-E307-4DC3-B1FE-E5EF1C41D3D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143A163-C8F8-45CA-BEC7-F4F382B0E36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871C54D-797B-4DD5-8681-D4DB19424B3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8AFA26B-BCB9-443E-A1AD-F9AC2C72B8D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B3BD0FC-725E-4C43-A207-C6822E3F5EE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CACFE66-48D8-4BE6-A668-7CE407A27B9C}"/>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15,284
15,221
234.01
15,028,088
14,074,792
889,041
6,434,184
13,580,214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A431DED-5E68-4DB3-AC79-E7A94F49304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DAC12F7-5634-48EB-878D-CA16D8747D8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F6E1D02A-7FCE-4A93-BC66-D3560E3CE65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49A0781-96E7-45FB-AFC3-D973126E7CA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4D902C4-BAFF-4744-9979-5103C0A8F08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E8F0AD5D-F10D-4118-B9F9-99E7A4C54683}"/>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CA077CB-85AB-4388-A378-2970F9C2589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6934680-A9F9-40E7-9EB3-8F5B901E627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0B1410C-89F2-4DB0-ABC7-18A33D6573E5}"/>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E88D289B-FC11-4879-9E37-4B7C6FF70D1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5BAB6BA-81E4-423E-83F8-2ADFC5EF60E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91596337-7323-446C-BD26-A33A0651C05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722CFFCC-A0AD-4EC9-89B0-488621899682}"/>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AEE5B08-4D32-49F3-BBD2-06D89CE356D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E03E911-5043-4E0D-B100-3597FFAAA54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FEAF64A-D7CA-4ABF-800D-754F02EFC33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E944D23-C315-4AE9-B402-1FA2050390C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A1D68B6-925F-49C8-9B85-34378282037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E4DC0D7-D759-46E1-9053-1C539ABB718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484FA13-A35A-401E-ABAB-169522F6DAC2}"/>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92D20EE-FACE-479D-8F8B-86F264018204}"/>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07E7C7A-ABDD-4D04-BD54-113C97B6408B}"/>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B778F8E-4CFB-4473-AC15-3E436D9F60A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1268601-2A86-404E-AEBF-6C360D5B9352}"/>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6B9DCCA0-E511-48AD-BB92-A7C035462E6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65B1A23-4617-41C7-86C6-53DB5E4ABF3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A42A59B-F3CC-4645-BE1A-1C32BFE451D4}"/>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E2B9A06-3D58-4710-AF31-A7B9A86C1E4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F20F187-C703-4856-8018-B3767017C55D}"/>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15C9A3E-3077-4DDE-A6F5-9BB87F0964DF}"/>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A3D362C-0791-400B-A923-0E70DE80D44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7867954B-7D68-4B4D-A363-3FE81E292D7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56860D74-341F-4669-AA8B-673FEFBCF613}"/>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4105E5B0-E48D-4ADA-A70D-7877126C83D9}"/>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E2A59834-3424-4E51-A2B9-BCEE05EC21AE}"/>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A2AEA141-FFA1-4B45-920E-FE895656E498}"/>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E3554DBC-03A0-4D42-AA47-6C87F1B69171}"/>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556B9B56-B04F-4DCC-B4E3-79C9F37A6B7E}"/>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C1A526BE-5AEC-414E-8CC8-AD6ADE007739}"/>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C4E28A6B-267F-4FF1-9B9E-ABFE42AE1CDF}"/>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ECF36D9E-3B9C-4665-A6A8-C73C96C830E9}"/>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F2315BD8-3BE0-438B-8D05-62F5F36B88FA}"/>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1E2D18D1-A8DA-42D5-841C-861A68BE0EFA}"/>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CC79771B-70F2-4B9E-81BB-A0D5E1CAC04F}"/>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B858AB05-0AD4-4157-AD8D-429C268AD732}"/>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112395</xdr:rowOff>
    </xdr:from>
    <xdr:to>
      <xdr:col>24</xdr:col>
      <xdr:colOff>62865</xdr:colOff>
      <xdr:row>41</xdr:row>
      <xdr:rowOff>102870</xdr:rowOff>
    </xdr:to>
    <xdr:cxnSp macro="">
      <xdr:nvCxnSpPr>
        <xdr:cNvPr id="57" name="直線コネクタ 56">
          <a:extLst>
            <a:ext uri="{FF2B5EF4-FFF2-40B4-BE49-F238E27FC236}">
              <a16:creationId xmlns:a16="http://schemas.microsoft.com/office/drawing/2014/main" id="{8FE219FF-6B98-47F5-B5F6-076CBD9A094F}"/>
            </a:ext>
          </a:extLst>
        </xdr:cNvPr>
        <xdr:cNvCxnSpPr/>
      </xdr:nvCxnSpPr>
      <xdr:spPr>
        <a:xfrm flipV="1">
          <a:off x="4634865" y="5770245"/>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106697</xdr:rowOff>
    </xdr:from>
    <xdr:ext cx="405111" cy="259045"/>
    <xdr:sp macro="" textlink="">
      <xdr:nvSpPr>
        <xdr:cNvPr id="58" name="【道路】&#10;有形固定資産減価償却率最小値テキスト">
          <a:extLst>
            <a:ext uri="{FF2B5EF4-FFF2-40B4-BE49-F238E27FC236}">
              <a16:creationId xmlns:a16="http://schemas.microsoft.com/office/drawing/2014/main" id="{B6583FA2-33D0-4B13-B591-BA5DE0DDCF4D}"/>
            </a:ext>
          </a:extLst>
        </xdr:cNvPr>
        <xdr:cNvSpPr txBox="1"/>
      </xdr:nvSpPr>
      <xdr:spPr>
        <a:xfrm>
          <a:off x="4673600" y="713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102870</xdr:rowOff>
    </xdr:from>
    <xdr:to>
      <xdr:col>24</xdr:col>
      <xdr:colOff>152400</xdr:colOff>
      <xdr:row>41</xdr:row>
      <xdr:rowOff>102870</xdr:rowOff>
    </xdr:to>
    <xdr:cxnSp macro="">
      <xdr:nvCxnSpPr>
        <xdr:cNvPr id="59" name="直線コネクタ 58">
          <a:extLst>
            <a:ext uri="{FF2B5EF4-FFF2-40B4-BE49-F238E27FC236}">
              <a16:creationId xmlns:a16="http://schemas.microsoft.com/office/drawing/2014/main" id="{08830D4E-36FB-4261-BE1B-D601839BB36C}"/>
            </a:ext>
          </a:extLst>
        </xdr:cNvPr>
        <xdr:cNvCxnSpPr/>
      </xdr:nvCxnSpPr>
      <xdr:spPr>
        <a:xfrm>
          <a:off x="4546600" y="713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59072</xdr:rowOff>
    </xdr:from>
    <xdr:ext cx="405111" cy="259045"/>
    <xdr:sp macro="" textlink="">
      <xdr:nvSpPr>
        <xdr:cNvPr id="60" name="【道路】&#10;有形固定資産減価償却率最大値テキスト">
          <a:extLst>
            <a:ext uri="{FF2B5EF4-FFF2-40B4-BE49-F238E27FC236}">
              <a16:creationId xmlns:a16="http://schemas.microsoft.com/office/drawing/2014/main" id="{716495C7-2710-48E6-8444-BE478EC14C1A}"/>
            </a:ext>
          </a:extLst>
        </xdr:cNvPr>
        <xdr:cNvSpPr txBox="1"/>
      </xdr:nvSpPr>
      <xdr:spPr>
        <a:xfrm>
          <a:off x="4673600" y="5545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112395</xdr:rowOff>
    </xdr:from>
    <xdr:to>
      <xdr:col>24</xdr:col>
      <xdr:colOff>152400</xdr:colOff>
      <xdr:row>33</xdr:row>
      <xdr:rowOff>112395</xdr:rowOff>
    </xdr:to>
    <xdr:cxnSp macro="">
      <xdr:nvCxnSpPr>
        <xdr:cNvPr id="61" name="直線コネクタ 60">
          <a:extLst>
            <a:ext uri="{FF2B5EF4-FFF2-40B4-BE49-F238E27FC236}">
              <a16:creationId xmlns:a16="http://schemas.microsoft.com/office/drawing/2014/main" id="{AF31097C-14CF-4400-B866-5B38CC9E008A}"/>
            </a:ext>
          </a:extLst>
        </xdr:cNvPr>
        <xdr:cNvCxnSpPr/>
      </xdr:nvCxnSpPr>
      <xdr:spPr>
        <a:xfrm>
          <a:off x="4546600" y="5770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32402</xdr:rowOff>
    </xdr:from>
    <xdr:ext cx="405111" cy="259045"/>
    <xdr:sp macro="" textlink="">
      <xdr:nvSpPr>
        <xdr:cNvPr id="62" name="【道路】&#10;有形固定資産減価償却率平均値テキスト">
          <a:extLst>
            <a:ext uri="{FF2B5EF4-FFF2-40B4-BE49-F238E27FC236}">
              <a16:creationId xmlns:a16="http://schemas.microsoft.com/office/drawing/2014/main" id="{B6B084D9-DD4E-4E45-A1EC-408F84351CF6}"/>
            </a:ext>
          </a:extLst>
        </xdr:cNvPr>
        <xdr:cNvSpPr txBox="1"/>
      </xdr:nvSpPr>
      <xdr:spPr>
        <a:xfrm>
          <a:off x="4673600" y="65475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53975</xdr:rowOff>
    </xdr:from>
    <xdr:to>
      <xdr:col>24</xdr:col>
      <xdr:colOff>114300</xdr:colOff>
      <xdr:row>38</xdr:row>
      <xdr:rowOff>155575</xdr:rowOff>
    </xdr:to>
    <xdr:sp macro="" textlink="">
      <xdr:nvSpPr>
        <xdr:cNvPr id="63" name="フローチャート: 判断 62">
          <a:extLst>
            <a:ext uri="{FF2B5EF4-FFF2-40B4-BE49-F238E27FC236}">
              <a16:creationId xmlns:a16="http://schemas.microsoft.com/office/drawing/2014/main" id="{E0EA3362-7E89-4C00-8292-06AE7B888D55}"/>
            </a:ext>
          </a:extLst>
        </xdr:cNvPr>
        <xdr:cNvSpPr/>
      </xdr:nvSpPr>
      <xdr:spPr>
        <a:xfrm>
          <a:off x="458470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57785</xdr:rowOff>
    </xdr:from>
    <xdr:to>
      <xdr:col>20</xdr:col>
      <xdr:colOff>38100</xdr:colOff>
      <xdr:row>38</xdr:row>
      <xdr:rowOff>159385</xdr:rowOff>
    </xdr:to>
    <xdr:sp macro="" textlink="">
      <xdr:nvSpPr>
        <xdr:cNvPr id="64" name="フローチャート: 判断 63">
          <a:extLst>
            <a:ext uri="{FF2B5EF4-FFF2-40B4-BE49-F238E27FC236}">
              <a16:creationId xmlns:a16="http://schemas.microsoft.com/office/drawing/2014/main" id="{82A6A435-CFCD-46FE-83D4-D64E3B6ED0B4}"/>
            </a:ext>
          </a:extLst>
        </xdr:cNvPr>
        <xdr:cNvSpPr/>
      </xdr:nvSpPr>
      <xdr:spPr>
        <a:xfrm>
          <a:off x="3746500" y="657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31115</xdr:rowOff>
    </xdr:from>
    <xdr:to>
      <xdr:col>15</xdr:col>
      <xdr:colOff>101600</xdr:colOff>
      <xdr:row>38</xdr:row>
      <xdr:rowOff>132715</xdr:rowOff>
    </xdr:to>
    <xdr:sp macro="" textlink="">
      <xdr:nvSpPr>
        <xdr:cNvPr id="65" name="フローチャート: 判断 64">
          <a:extLst>
            <a:ext uri="{FF2B5EF4-FFF2-40B4-BE49-F238E27FC236}">
              <a16:creationId xmlns:a16="http://schemas.microsoft.com/office/drawing/2014/main" id="{78F43DCF-0C9E-49AD-8F8A-09D859446ABA}"/>
            </a:ext>
          </a:extLst>
        </xdr:cNvPr>
        <xdr:cNvSpPr/>
      </xdr:nvSpPr>
      <xdr:spPr>
        <a:xfrm>
          <a:off x="28575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143510</xdr:rowOff>
    </xdr:from>
    <xdr:to>
      <xdr:col>10</xdr:col>
      <xdr:colOff>165100</xdr:colOff>
      <xdr:row>38</xdr:row>
      <xdr:rowOff>73660</xdr:rowOff>
    </xdr:to>
    <xdr:sp macro="" textlink="">
      <xdr:nvSpPr>
        <xdr:cNvPr id="66" name="フローチャート: 判断 65">
          <a:extLst>
            <a:ext uri="{FF2B5EF4-FFF2-40B4-BE49-F238E27FC236}">
              <a16:creationId xmlns:a16="http://schemas.microsoft.com/office/drawing/2014/main" id="{146839DE-4C2C-4DC1-8914-0A2D8429612A}"/>
            </a:ext>
          </a:extLst>
        </xdr:cNvPr>
        <xdr:cNvSpPr/>
      </xdr:nvSpPr>
      <xdr:spPr>
        <a:xfrm>
          <a:off x="1968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124460</xdr:rowOff>
    </xdr:from>
    <xdr:to>
      <xdr:col>6</xdr:col>
      <xdr:colOff>38100</xdr:colOff>
      <xdr:row>38</xdr:row>
      <xdr:rowOff>54610</xdr:rowOff>
    </xdr:to>
    <xdr:sp macro="" textlink="">
      <xdr:nvSpPr>
        <xdr:cNvPr id="67" name="フローチャート: 判断 66">
          <a:extLst>
            <a:ext uri="{FF2B5EF4-FFF2-40B4-BE49-F238E27FC236}">
              <a16:creationId xmlns:a16="http://schemas.microsoft.com/office/drawing/2014/main" id="{E49BBE40-8F80-410E-9ACA-3D0DA186E20E}"/>
            </a:ext>
          </a:extLst>
        </xdr:cNvPr>
        <xdr:cNvSpPr/>
      </xdr:nvSpPr>
      <xdr:spPr>
        <a:xfrm>
          <a:off x="10795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BDD9A7C5-223A-4BC9-9B5A-084282F96FF9}"/>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1D08B691-79B6-471E-96CD-1B8F5A0C904B}"/>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48969B1-20BD-4EBD-A65E-56F7324A1A0C}"/>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9F7D3C48-33E3-4B08-A817-634208ACFD14}"/>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B12E414F-BD00-4ECE-AE4D-CF5CC260B799}"/>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34925</xdr:rowOff>
    </xdr:from>
    <xdr:to>
      <xdr:col>24</xdr:col>
      <xdr:colOff>114300</xdr:colOff>
      <xdr:row>36</xdr:row>
      <xdr:rowOff>136525</xdr:rowOff>
    </xdr:to>
    <xdr:sp macro="" textlink="">
      <xdr:nvSpPr>
        <xdr:cNvPr id="73" name="楕円 72">
          <a:extLst>
            <a:ext uri="{FF2B5EF4-FFF2-40B4-BE49-F238E27FC236}">
              <a16:creationId xmlns:a16="http://schemas.microsoft.com/office/drawing/2014/main" id="{40CBB69D-7636-4A9D-9146-A94325E23527}"/>
            </a:ext>
          </a:extLst>
        </xdr:cNvPr>
        <xdr:cNvSpPr/>
      </xdr:nvSpPr>
      <xdr:spPr>
        <a:xfrm>
          <a:off x="4584700" y="620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57802</xdr:rowOff>
    </xdr:from>
    <xdr:ext cx="405111" cy="259045"/>
    <xdr:sp macro="" textlink="">
      <xdr:nvSpPr>
        <xdr:cNvPr id="74" name="【道路】&#10;有形固定資産減価償却率該当値テキスト">
          <a:extLst>
            <a:ext uri="{FF2B5EF4-FFF2-40B4-BE49-F238E27FC236}">
              <a16:creationId xmlns:a16="http://schemas.microsoft.com/office/drawing/2014/main" id="{F6144F8D-98FC-4C32-9637-D1CBEBBC70BC}"/>
            </a:ext>
          </a:extLst>
        </xdr:cNvPr>
        <xdr:cNvSpPr txBox="1"/>
      </xdr:nvSpPr>
      <xdr:spPr>
        <a:xfrm>
          <a:off x="4673600" y="605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4445</xdr:rowOff>
    </xdr:from>
    <xdr:to>
      <xdr:col>20</xdr:col>
      <xdr:colOff>38100</xdr:colOff>
      <xdr:row>36</xdr:row>
      <xdr:rowOff>106045</xdr:rowOff>
    </xdr:to>
    <xdr:sp macro="" textlink="">
      <xdr:nvSpPr>
        <xdr:cNvPr id="75" name="楕円 74">
          <a:extLst>
            <a:ext uri="{FF2B5EF4-FFF2-40B4-BE49-F238E27FC236}">
              <a16:creationId xmlns:a16="http://schemas.microsoft.com/office/drawing/2014/main" id="{E36238C0-9772-4662-9427-B3503D9427D3}"/>
            </a:ext>
          </a:extLst>
        </xdr:cNvPr>
        <xdr:cNvSpPr/>
      </xdr:nvSpPr>
      <xdr:spPr>
        <a:xfrm>
          <a:off x="3746500" y="617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55245</xdr:rowOff>
    </xdr:from>
    <xdr:to>
      <xdr:col>24</xdr:col>
      <xdr:colOff>63500</xdr:colOff>
      <xdr:row>36</xdr:row>
      <xdr:rowOff>85725</xdr:rowOff>
    </xdr:to>
    <xdr:cxnSp macro="">
      <xdr:nvCxnSpPr>
        <xdr:cNvPr id="76" name="直線コネクタ 75">
          <a:extLst>
            <a:ext uri="{FF2B5EF4-FFF2-40B4-BE49-F238E27FC236}">
              <a16:creationId xmlns:a16="http://schemas.microsoft.com/office/drawing/2014/main" id="{F3DD4549-2111-4BA4-9192-3EEE18F64931}"/>
            </a:ext>
          </a:extLst>
        </xdr:cNvPr>
        <xdr:cNvCxnSpPr/>
      </xdr:nvCxnSpPr>
      <xdr:spPr>
        <a:xfrm>
          <a:off x="3797300" y="622744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145415</xdr:rowOff>
    </xdr:from>
    <xdr:to>
      <xdr:col>15</xdr:col>
      <xdr:colOff>101600</xdr:colOff>
      <xdr:row>36</xdr:row>
      <xdr:rowOff>75565</xdr:rowOff>
    </xdr:to>
    <xdr:sp macro="" textlink="">
      <xdr:nvSpPr>
        <xdr:cNvPr id="77" name="楕円 76">
          <a:extLst>
            <a:ext uri="{FF2B5EF4-FFF2-40B4-BE49-F238E27FC236}">
              <a16:creationId xmlns:a16="http://schemas.microsoft.com/office/drawing/2014/main" id="{5F26555D-665C-46B9-9D4E-BD40CC534FC7}"/>
            </a:ext>
          </a:extLst>
        </xdr:cNvPr>
        <xdr:cNvSpPr/>
      </xdr:nvSpPr>
      <xdr:spPr>
        <a:xfrm>
          <a:off x="2857500" y="614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24765</xdr:rowOff>
    </xdr:from>
    <xdr:to>
      <xdr:col>19</xdr:col>
      <xdr:colOff>177800</xdr:colOff>
      <xdr:row>36</xdr:row>
      <xdr:rowOff>55245</xdr:rowOff>
    </xdr:to>
    <xdr:cxnSp macro="">
      <xdr:nvCxnSpPr>
        <xdr:cNvPr id="78" name="直線コネクタ 77">
          <a:extLst>
            <a:ext uri="{FF2B5EF4-FFF2-40B4-BE49-F238E27FC236}">
              <a16:creationId xmlns:a16="http://schemas.microsoft.com/office/drawing/2014/main" id="{20A2D325-1B15-432A-97B3-03568167D593}"/>
            </a:ext>
          </a:extLst>
        </xdr:cNvPr>
        <xdr:cNvCxnSpPr/>
      </xdr:nvCxnSpPr>
      <xdr:spPr>
        <a:xfrm>
          <a:off x="2908300" y="619696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113030</xdr:rowOff>
    </xdr:from>
    <xdr:to>
      <xdr:col>10</xdr:col>
      <xdr:colOff>165100</xdr:colOff>
      <xdr:row>36</xdr:row>
      <xdr:rowOff>43180</xdr:rowOff>
    </xdr:to>
    <xdr:sp macro="" textlink="">
      <xdr:nvSpPr>
        <xdr:cNvPr id="79" name="楕円 78">
          <a:extLst>
            <a:ext uri="{FF2B5EF4-FFF2-40B4-BE49-F238E27FC236}">
              <a16:creationId xmlns:a16="http://schemas.microsoft.com/office/drawing/2014/main" id="{CB7A275B-890E-43DA-9CF7-B05A6E559B9D}"/>
            </a:ext>
          </a:extLst>
        </xdr:cNvPr>
        <xdr:cNvSpPr/>
      </xdr:nvSpPr>
      <xdr:spPr>
        <a:xfrm>
          <a:off x="1968500" y="611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163830</xdr:rowOff>
    </xdr:from>
    <xdr:to>
      <xdr:col>15</xdr:col>
      <xdr:colOff>50800</xdr:colOff>
      <xdr:row>36</xdr:row>
      <xdr:rowOff>24765</xdr:rowOff>
    </xdr:to>
    <xdr:cxnSp macro="">
      <xdr:nvCxnSpPr>
        <xdr:cNvPr id="80" name="直線コネクタ 79">
          <a:extLst>
            <a:ext uri="{FF2B5EF4-FFF2-40B4-BE49-F238E27FC236}">
              <a16:creationId xmlns:a16="http://schemas.microsoft.com/office/drawing/2014/main" id="{F08318F7-5E9F-43E4-AC7C-7E0420FC29DB}"/>
            </a:ext>
          </a:extLst>
        </xdr:cNvPr>
        <xdr:cNvCxnSpPr/>
      </xdr:nvCxnSpPr>
      <xdr:spPr>
        <a:xfrm>
          <a:off x="2019300" y="616458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59690</xdr:rowOff>
    </xdr:from>
    <xdr:to>
      <xdr:col>6</xdr:col>
      <xdr:colOff>38100</xdr:colOff>
      <xdr:row>40</xdr:row>
      <xdr:rowOff>161290</xdr:rowOff>
    </xdr:to>
    <xdr:sp macro="" textlink="">
      <xdr:nvSpPr>
        <xdr:cNvPr id="81" name="楕円 80">
          <a:extLst>
            <a:ext uri="{FF2B5EF4-FFF2-40B4-BE49-F238E27FC236}">
              <a16:creationId xmlns:a16="http://schemas.microsoft.com/office/drawing/2014/main" id="{55DF43D3-AD29-4E07-969D-9C045D882638}"/>
            </a:ext>
          </a:extLst>
        </xdr:cNvPr>
        <xdr:cNvSpPr/>
      </xdr:nvSpPr>
      <xdr:spPr>
        <a:xfrm>
          <a:off x="1079500" y="691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163830</xdr:rowOff>
    </xdr:from>
    <xdr:to>
      <xdr:col>10</xdr:col>
      <xdr:colOff>114300</xdr:colOff>
      <xdr:row>40</xdr:row>
      <xdr:rowOff>110490</xdr:rowOff>
    </xdr:to>
    <xdr:cxnSp macro="">
      <xdr:nvCxnSpPr>
        <xdr:cNvPr id="82" name="直線コネクタ 81">
          <a:extLst>
            <a:ext uri="{FF2B5EF4-FFF2-40B4-BE49-F238E27FC236}">
              <a16:creationId xmlns:a16="http://schemas.microsoft.com/office/drawing/2014/main" id="{90EA4229-52D7-424A-83FD-3BAAF34E9D29}"/>
            </a:ext>
          </a:extLst>
        </xdr:cNvPr>
        <xdr:cNvCxnSpPr/>
      </xdr:nvCxnSpPr>
      <xdr:spPr>
        <a:xfrm flipV="1">
          <a:off x="1130300" y="6164580"/>
          <a:ext cx="889000" cy="803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150512</xdr:rowOff>
    </xdr:from>
    <xdr:ext cx="405111" cy="259045"/>
    <xdr:sp macro="" textlink="">
      <xdr:nvSpPr>
        <xdr:cNvPr id="83" name="n_1aveValue【道路】&#10;有形固定資産減価償却率">
          <a:extLst>
            <a:ext uri="{FF2B5EF4-FFF2-40B4-BE49-F238E27FC236}">
              <a16:creationId xmlns:a16="http://schemas.microsoft.com/office/drawing/2014/main" id="{13ECEB81-AB5E-4C63-9229-D0C79CC34F35}"/>
            </a:ext>
          </a:extLst>
        </xdr:cNvPr>
        <xdr:cNvSpPr txBox="1"/>
      </xdr:nvSpPr>
      <xdr:spPr>
        <a:xfrm>
          <a:off x="3582044" y="666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123842</xdr:rowOff>
    </xdr:from>
    <xdr:ext cx="405111" cy="259045"/>
    <xdr:sp macro="" textlink="">
      <xdr:nvSpPr>
        <xdr:cNvPr id="84" name="n_2aveValue【道路】&#10;有形固定資産減価償却率">
          <a:extLst>
            <a:ext uri="{FF2B5EF4-FFF2-40B4-BE49-F238E27FC236}">
              <a16:creationId xmlns:a16="http://schemas.microsoft.com/office/drawing/2014/main" id="{B8A693F8-BF26-4AD9-9BA6-8B6DBE535EA2}"/>
            </a:ext>
          </a:extLst>
        </xdr:cNvPr>
        <xdr:cNvSpPr txBox="1"/>
      </xdr:nvSpPr>
      <xdr:spPr>
        <a:xfrm>
          <a:off x="2705744" y="663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64787</xdr:rowOff>
    </xdr:from>
    <xdr:ext cx="405111" cy="259045"/>
    <xdr:sp macro="" textlink="">
      <xdr:nvSpPr>
        <xdr:cNvPr id="85" name="n_3aveValue【道路】&#10;有形固定資産減価償却率">
          <a:extLst>
            <a:ext uri="{FF2B5EF4-FFF2-40B4-BE49-F238E27FC236}">
              <a16:creationId xmlns:a16="http://schemas.microsoft.com/office/drawing/2014/main" id="{80DCB9C4-5A9D-4408-9E57-12AC73CF64E6}"/>
            </a:ext>
          </a:extLst>
        </xdr:cNvPr>
        <xdr:cNvSpPr txBox="1"/>
      </xdr:nvSpPr>
      <xdr:spPr>
        <a:xfrm>
          <a:off x="1816744" y="657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71137</xdr:rowOff>
    </xdr:from>
    <xdr:ext cx="405111" cy="259045"/>
    <xdr:sp macro="" textlink="">
      <xdr:nvSpPr>
        <xdr:cNvPr id="86" name="n_4aveValue【道路】&#10;有形固定資産減価償却率">
          <a:extLst>
            <a:ext uri="{FF2B5EF4-FFF2-40B4-BE49-F238E27FC236}">
              <a16:creationId xmlns:a16="http://schemas.microsoft.com/office/drawing/2014/main" id="{C7B91B5A-D408-4CC4-8F59-CB77F69DDBFB}"/>
            </a:ext>
          </a:extLst>
        </xdr:cNvPr>
        <xdr:cNvSpPr txBox="1"/>
      </xdr:nvSpPr>
      <xdr:spPr>
        <a:xfrm>
          <a:off x="927744" y="6243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122572</xdr:rowOff>
    </xdr:from>
    <xdr:ext cx="405111" cy="259045"/>
    <xdr:sp macro="" textlink="">
      <xdr:nvSpPr>
        <xdr:cNvPr id="87" name="n_1mainValue【道路】&#10;有形固定資産減価償却率">
          <a:extLst>
            <a:ext uri="{FF2B5EF4-FFF2-40B4-BE49-F238E27FC236}">
              <a16:creationId xmlns:a16="http://schemas.microsoft.com/office/drawing/2014/main" id="{1342AA21-2273-4D75-9E8A-9CC039959947}"/>
            </a:ext>
          </a:extLst>
        </xdr:cNvPr>
        <xdr:cNvSpPr txBox="1"/>
      </xdr:nvSpPr>
      <xdr:spPr>
        <a:xfrm>
          <a:off x="3582044" y="595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92092</xdr:rowOff>
    </xdr:from>
    <xdr:ext cx="405111" cy="259045"/>
    <xdr:sp macro="" textlink="">
      <xdr:nvSpPr>
        <xdr:cNvPr id="88" name="n_2mainValue【道路】&#10;有形固定資産減価償却率">
          <a:extLst>
            <a:ext uri="{FF2B5EF4-FFF2-40B4-BE49-F238E27FC236}">
              <a16:creationId xmlns:a16="http://schemas.microsoft.com/office/drawing/2014/main" id="{E3DA4E2C-C027-4E88-ACC3-7D8182B9F35E}"/>
            </a:ext>
          </a:extLst>
        </xdr:cNvPr>
        <xdr:cNvSpPr txBox="1"/>
      </xdr:nvSpPr>
      <xdr:spPr>
        <a:xfrm>
          <a:off x="2705744" y="592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59707</xdr:rowOff>
    </xdr:from>
    <xdr:ext cx="405111" cy="259045"/>
    <xdr:sp macro="" textlink="">
      <xdr:nvSpPr>
        <xdr:cNvPr id="89" name="n_3mainValue【道路】&#10;有形固定資産減価償却率">
          <a:extLst>
            <a:ext uri="{FF2B5EF4-FFF2-40B4-BE49-F238E27FC236}">
              <a16:creationId xmlns:a16="http://schemas.microsoft.com/office/drawing/2014/main" id="{ABBD8FD9-ABF0-4E4A-9ADA-53259C8B3C73}"/>
            </a:ext>
          </a:extLst>
        </xdr:cNvPr>
        <xdr:cNvSpPr txBox="1"/>
      </xdr:nvSpPr>
      <xdr:spPr>
        <a:xfrm>
          <a:off x="1816744" y="588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40</xdr:row>
      <xdr:rowOff>152417</xdr:rowOff>
    </xdr:from>
    <xdr:ext cx="405111" cy="259045"/>
    <xdr:sp macro="" textlink="">
      <xdr:nvSpPr>
        <xdr:cNvPr id="90" name="n_4mainValue【道路】&#10;有形固定資産減価償却率">
          <a:extLst>
            <a:ext uri="{FF2B5EF4-FFF2-40B4-BE49-F238E27FC236}">
              <a16:creationId xmlns:a16="http://schemas.microsoft.com/office/drawing/2014/main" id="{7FA8D407-0E82-40F9-84EE-224D2B18632E}"/>
            </a:ext>
          </a:extLst>
        </xdr:cNvPr>
        <xdr:cNvSpPr txBox="1"/>
      </xdr:nvSpPr>
      <xdr:spPr>
        <a:xfrm>
          <a:off x="927744" y="701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C8CA21CF-7D23-48E4-AEBA-4CD2033F1F6A}"/>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6377E5A5-0D60-4723-BA6F-393AB2401DBF}"/>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277015FF-3E97-4592-8965-60D10056F26F}"/>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4A925CE0-CD4D-495B-800D-7930CAC53A0E}"/>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1690011A-AC25-4442-9BF4-4727504E75A9}"/>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FBC32F79-4F94-47DB-BFBB-5BA529BDAAC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B11A5229-E1CD-4EFC-B187-1101BC2B244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DF68B4A8-67FA-4771-8518-1C37550BA9F6}"/>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A275199E-639A-453A-A058-6C5452551C66}"/>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99DAF833-C2B9-4B50-ACE2-D214C557626B}"/>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1938BE62-2C87-475F-99DE-5F8924FCE251}"/>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BDBD1598-1CF3-48BC-9649-CCBC8E19720B}"/>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DEB48D57-2D02-463D-915E-E1952038D9D0}"/>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138084</xdr:rowOff>
    </xdr:from>
    <xdr:ext cx="595419" cy="259045"/>
    <xdr:sp macro="" textlink="">
      <xdr:nvSpPr>
        <xdr:cNvPr id="104" name="テキスト ボックス 103">
          <a:extLst>
            <a:ext uri="{FF2B5EF4-FFF2-40B4-BE49-F238E27FC236}">
              <a16:creationId xmlns:a16="http://schemas.microsoft.com/office/drawing/2014/main" id="{B952482E-8D8F-42C9-83FE-896CDCEABD9F}"/>
            </a:ext>
          </a:extLst>
        </xdr:cNvPr>
        <xdr:cNvSpPr txBox="1"/>
      </xdr:nvSpPr>
      <xdr:spPr>
        <a:xfrm>
          <a:off x="6008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06927E3E-D7D6-434A-AA54-E8D17B069478}"/>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154412</xdr:rowOff>
    </xdr:from>
    <xdr:ext cx="595419" cy="259045"/>
    <xdr:sp macro="" textlink="">
      <xdr:nvSpPr>
        <xdr:cNvPr id="106" name="テキスト ボックス 105">
          <a:extLst>
            <a:ext uri="{FF2B5EF4-FFF2-40B4-BE49-F238E27FC236}">
              <a16:creationId xmlns:a16="http://schemas.microsoft.com/office/drawing/2014/main" id="{EC2085C1-CD94-4071-8B53-D20E7934EC9D}"/>
            </a:ext>
          </a:extLst>
        </xdr:cNvPr>
        <xdr:cNvSpPr txBox="1"/>
      </xdr:nvSpPr>
      <xdr:spPr>
        <a:xfrm>
          <a:off x="6008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D1D49CDD-3177-4841-A04D-1ECDADD0E7A0}"/>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170741</xdr:rowOff>
    </xdr:from>
    <xdr:ext cx="595419" cy="259045"/>
    <xdr:sp macro="" textlink="">
      <xdr:nvSpPr>
        <xdr:cNvPr id="108" name="テキスト ボックス 107">
          <a:extLst>
            <a:ext uri="{FF2B5EF4-FFF2-40B4-BE49-F238E27FC236}">
              <a16:creationId xmlns:a16="http://schemas.microsoft.com/office/drawing/2014/main" id="{FDE005CB-3D5E-4EAB-B1E3-8561C2F70593}"/>
            </a:ext>
          </a:extLst>
        </xdr:cNvPr>
        <xdr:cNvSpPr txBox="1"/>
      </xdr:nvSpPr>
      <xdr:spPr>
        <a:xfrm>
          <a:off x="6008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66180D96-4CA0-45F4-AC75-D5578E1C6B5C}"/>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110" name="テキスト ボックス 109">
          <a:extLst>
            <a:ext uri="{FF2B5EF4-FFF2-40B4-BE49-F238E27FC236}">
              <a16:creationId xmlns:a16="http://schemas.microsoft.com/office/drawing/2014/main" id="{87A211B4-D5B9-474C-9CBB-66E809107F51}"/>
            </a:ext>
          </a:extLst>
        </xdr:cNvPr>
        <xdr:cNvSpPr txBox="1"/>
      </xdr:nvSpPr>
      <xdr:spPr>
        <a:xfrm>
          <a:off x="6008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870C164E-B4C3-4366-A28B-BE7FF3A9EC00}"/>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31949</xdr:rowOff>
    </xdr:from>
    <xdr:ext cx="685572" cy="259045"/>
    <xdr:sp macro="" textlink="">
      <xdr:nvSpPr>
        <xdr:cNvPr id="112" name="テキスト ボックス 111">
          <a:extLst>
            <a:ext uri="{FF2B5EF4-FFF2-40B4-BE49-F238E27FC236}">
              <a16:creationId xmlns:a16="http://schemas.microsoft.com/office/drawing/2014/main" id="{F6C8D413-1EF8-42AC-B164-99C06229DFB6}"/>
            </a:ext>
          </a:extLst>
        </xdr:cNvPr>
        <xdr:cNvSpPr txBox="1"/>
      </xdr:nvSpPr>
      <xdr:spPr>
        <a:xfrm>
          <a:off x="5918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7916FD3D-6374-4BE3-9BAB-A48A8070D337}"/>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4" name="テキスト ボックス 113">
          <a:extLst>
            <a:ext uri="{FF2B5EF4-FFF2-40B4-BE49-F238E27FC236}">
              <a16:creationId xmlns:a16="http://schemas.microsoft.com/office/drawing/2014/main" id="{0DF6B0D4-1EB4-4C50-953A-4D679BD7C965}"/>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610B1A90-87A9-44A7-B3CD-D2BE5D748F7B}"/>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35671</xdr:rowOff>
    </xdr:from>
    <xdr:to>
      <xdr:col>54</xdr:col>
      <xdr:colOff>189865</xdr:colOff>
      <xdr:row>42</xdr:row>
      <xdr:rowOff>87813</xdr:rowOff>
    </xdr:to>
    <xdr:cxnSp macro="">
      <xdr:nvCxnSpPr>
        <xdr:cNvPr id="116" name="直線コネクタ 115">
          <a:extLst>
            <a:ext uri="{FF2B5EF4-FFF2-40B4-BE49-F238E27FC236}">
              <a16:creationId xmlns:a16="http://schemas.microsoft.com/office/drawing/2014/main" id="{2651A5BB-3062-4D71-91E8-37FACC89D7B6}"/>
            </a:ext>
          </a:extLst>
        </xdr:cNvPr>
        <xdr:cNvCxnSpPr/>
      </xdr:nvCxnSpPr>
      <xdr:spPr>
        <a:xfrm flipV="1">
          <a:off x="10476865" y="5693521"/>
          <a:ext cx="0" cy="1595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91640</xdr:rowOff>
    </xdr:from>
    <xdr:ext cx="469744" cy="259045"/>
    <xdr:sp macro="" textlink="">
      <xdr:nvSpPr>
        <xdr:cNvPr id="117" name="【道路】&#10;一人当たり延長最小値テキスト">
          <a:extLst>
            <a:ext uri="{FF2B5EF4-FFF2-40B4-BE49-F238E27FC236}">
              <a16:creationId xmlns:a16="http://schemas.microsoft.com/office/drawing/2014/main" id="{70F83462-A3F1-4727-9A2F-AFE100B5D26F}"/>
            </a:ext>
          </a:extLst>
        </xdr:cNvPr>
        <xdr:cNvSpPr txBox="1"/>
      </xdr:nvSpPr>
      <xdr:spPr>
        <a:xfrm>
          <a:off x="10515600" y="7292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87813</xdr:rowOff>
    </xdr:from>
    <xdr:to>
      <xdr:col>55</xdr:col>
      <xdr:colOff>88900</xdr:colOff>
      <xdr:row>42</xdr:row>
      <xdr:rowOff>87813</xdr:rowOff>
    </xdr:to>
    <xdr:cxnSp macro="">
      <xdr:nvCxnSpPr>
        <xdr:cNvPr id="118" name="直線コネクタ 117">
          <a:extLst>
            <a:ext uri="{FF2B5EF4-FFF2-40B4-BE49-F238E27FC236}">
              <a16:creationId xmlns:a16="http://schemas.microsoft.com/office/drawing/2014/main" id="{157469BB-2CD1-4FEF-8D59-37AAFA2AE780}"/>
            </a:ext>
          </a:extLst>
        </xdr:cNvPr>
        <xdr:cNvCxnSpPr/>
      </xdr:nvCxnSpPr>
      <xdr:spPr>
        <a:xfrm>
          <a:off x="10388600" y="7288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153798</xdr:rowOff>
    </xdr:from>
    <xdr:ext cx="599010" cy="259045"/>
    <xdr:sp macro="" textlink="">
      <xdr:nvSpPr>
        <xdr:cNvPr id="119" name="【道路】&#10;一人当たり延長最大値テキスト">
          <a:extLst>
            <a:ext uri="{FF2B5EF4-FFF2-40B4-BE49-F238E27FC236}">
              <a16:creationId xmlns:a16="http://schemas.microsoft.com/office/drawing/2014/main" id="{136AE8E6-69E0-48B4-85F6-FA5BD4128843}"/>
            </a:ext>
          </a:extLst>
        </xdr:cNvPr>
        <xdr:cNvSpPr txBox="1"/>
      </xdr:nvSpPr>
      <xdr:spPr>
        <a:xfrm>
          <a:off x="10515600" y="5468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35671</xdr:rowOff>
    </xdr:from>
    <xdr:to>
      <xdr:col>55</xdr:col>
      <xdr:colOff>88900</xdr:colOff>
      <xdr:row>33</xdr:row>
      <xdr:rowOff>35671</xdr:rowOff>
    </xdr:to>
    <xdr:cxnSp macro="">
      <xdr:nvCxnSpPr>
        <xdr:cNvPr id="120" name="直線コネクタ 119">
          <a:extLst>
            <a:ext uri="{FF2B5EF4-FFF2-40B4-BE49-F238E27FC236}">
              <a16:creationId xmlns:a16="http://schemas.microsoft.com/office/drawing/2014/main" id="{F4A570D7-C767-4B8B-9D1D-A5877A6256A4}"/>
            </a:ext>
          </a:extLst>
        </xdr:cNvPr>
        <xdr:cNvCxnSpPr/>
      </xdr:nvCxnSpPr>
      <xdr:spPr>
        <a:xfrm>
          <a:off x="10388600" y="5693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4681</xdr:rowOff>
    </xdr:from>
    <xdr:ext cx="534377" cy="259045"/>
    <xdr:sp macro="" textlink="">
      <xdr:nvSpPr>
        <xdr:cNvPr id="121" name="【道路】&#10;一人当たり延長平均値テキスト">
          <a:extLst>
            <a:ext uri="{FF2B5EF4-FFF2-40B4-BE49-F238E27FC236}">
              <a16:creationId xmlns:a16="http://schemas.microsoft.com/office/drawing/2014/main" id="{5AC22AC8-8494-4E93-B282-9EE74D7D7D1C}"/>
            </a:ext>
          </a:extLst>
        </xdr:cNvPr>
        <xdr:cNvSpPr txBox="1"/>
      </xdr:nvSpPr>
      <xdr:spPr>
        <a:xfrm>
          <a:off x="10515600" y="70341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153254</xdr:rowOff>
    </xdr:from>
    <xdr:to>
      <xdr:col>55</xdr:col>
      <xdr:colOff>50800</xdr:colOff>
      <xdr:row>42</xdr:row>
      <xdr:rowOff>83404</xdr:rowOff>
    </xdr:to>
    <xdr:sp macro="" textlink="">
      <xdr:nvSpPr>
        <xdr:cNvPr id="122" name="フローチャート: 判断 121">
          <a:extLst>
            <a:ext uri="{FF2B5EF4-FFF2-40B4-BE49-F238E27FC236}">
              <a16:creationId xmlns:a16="http://schemas.microsoft.com/office/drawing/2014/main" id="{BD5C00D0-84D5-4BF7-BB65-3427A394B5F2}"/>
            </a:ext>
          </a:extLst>
        </xdr:cNvPr>
        <xdr:cNvSpPr/>
      </xdr:nvSpPr>
      <xdr:spPr>
        <a:xfrm>
          <a:off x="10426700" y="718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137187</xdr:rowOff>
    </xdr:from>
    <xdr:to>
      <xdr:col>50</xdr:col>
      <xdr:colOff>165100</xdr:colOff>
      <xdr:row>42</xdr:row>
      <xdr:rowOff>67337</xdr:rowOff>
    </xdr:to>
    <xdr:sp macro="" textlink="">
      <xdr:nvSpPr>
        <xdr:cNvPr id="123" name="フローチャート: 判断 122">
          <a:extLst>
            <a:ext uri="{FF2B5EF4-FFF2-40B4-BE49-F238E27FC236}">
              <a16:creationId xmlns:a16="http://schemas.microsoft.com/office/drawing/2014/main" id="{EC369475-3F52-43CC-9A2B-815A086826BB}"/>
            </a:ext>
          </a:extLst>
        </xdr:cNvPr>
        <xdr:cNvSpPr/>
      </xdr:nvSpPr>
      <xdr:spPr>
        <a:xfrm>
          <a:off x="9588500" y="716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137603</xdr:rowOff>
    </xdr:from>
    <xdr:to>
      <xdr:col>46</xdr:col>
      <xdr:colOff>38100</xdr:colOff>
      <xdr:row>42</xdr:row>
      <xdr:rowOff>67753</xdr:rowOff>
    </xdr:to>
    <xdr:sp macro="" textlink="">
      <xdr:nvSpPr>
        <xdr:cNvPr id="124" name="フローチャート: 判断 123">
          <a:extLst>
            <a:ext uri="{FF2B5EF4-FFF2-40B4-BE49-F238E27FC236}">
              <a16:creationId xmlns:a16="http://schemas.microsoft.com/office/drawing/2014/main" id="{A140F82E-4677-4485-A805-234A01ED37F9}"/>
            </a:ext>
          </a:extLst>
        </xdr:cNvPr>
        <xdr:cNvSpPr/>
      </xdr:nvSpPr>
      <xdr:spPr>
        <a:xfrm>
          <a:off x="8699500" y="7167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132476</xdr:rowOff>
    </xdr:from>
    <xdr:to>
      <xdr:col>41</xdr:col>
      <xdr:colOff>101600</xdr:colOff>
      <xdr:row>42</xdr:row>
      <xdr:rowOff>62626</xdr:rowOff>
    </xdr:to>
    <xdr:sp macro="" textlink="">
      <xdr:nvSpPr>
        <xdr:cNvPr id="125" name="フローチャート: 判断 124">
          <a:extLst>
            <a:ext uri="{FF2B5EF4-FFF2-40B4-BE49-F238E27FC236}">
              <a16:creationId xmlns:a16="http://schemas.microsoft.com/office/drawing/2014/main" id="{735FE0DE-739B-4C30-BAF2-0A2C16296B6B}"/>
            </a:ext>
          </a:extLst>
        </xdr:cNvPr>
        <xdr:cNvSpPr/>
      </xdr:nvSpPr>
      <xdr:spPr>
        <a:xfrm>
          <a:off x="7810500" y="7161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139527</xdr:rowOff>
    </xdr:from>
    <xdr:to>
      <xdr:col>36</xdr:col>
      <xdr:colOff>165100</xdr:colOff>
      <xdr:row>42</xdr:row>
      <xdr:rowOff>69677</xdr:rowOff>
    </xdr:to>
    <xdr:sp macro="" textlink="">
      <xdr:nvSpPr>
        <xdr:cNvPr id="126" name="フローチャート: 判断 125">
          <a:extLst>
            <a:ext uri="{FF2B5EF4-FFF2-40B4-BE49-F238E27FC236}">
              <a16:creationId xmlns:a16="http://schemas.microsoft.com/office/drawing/2014/main" id="{14335B44-11B0-47D5-9068-D470DD0B71FC}"/>
            </a:ext>
          </a:extLst>
        </xdr:cNvPr>
        <xdr:cNvSpPr/>
      </xdr:nvSpPr>
      <xdr:spPr>
        <a:xfrm>
          <a:off x="6921500" y="7168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92EF4CDE-91DE-488C-BFA9-B460E25DD095}"/>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90DD8AA7-B15B-49A2-8C97-F43AABD8000F}"/>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63B49029-D1FD-4DB1-B061-321300FA47F1}"/>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C7F2C03A-D177-4F30-9F93-F5EDA23644A5}"/>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CB9B913D-7572-4CCD-982C-576C5EC8983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163171</xdr:rowOff>
    </xdr:from>
    <xdr:to>
      <xdr:col>55</xdr:col>
      <xdr:colOff>50800</xdr:colOff>
      <xdr:row>42</xdr:row>
      <xdr:rowOff>93321</xdr:rowOff>
    </xdr:to>
    <xdr:sp macro="" textlink="">
      <xdr:nvSpPr>
        <xdr:cNvPr id="132" name="楕円 131">
          <a:extLst>
            <a:ext uri="{FF2B5EF4-FFF2-40B4-BE49-F238E27FC236}">
              <a16:creationId xmlns:a16="http://schemas.microsoft.com/office/drawing/2014/main" id="{F9752F1D-EE33-41DE-A505-0D87C7EEEB0C}"/>
            </a:ext>
          </a:extLst>
        </xdr:cNvPr>
        <xdr:cNvSpPr/>
      </xdr:nvSpPr>
      <xdr:spPr>
        <a:xfrm>
          <a:off x="10426700" y="7192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131682</xdr:rowOff>
    </xdr:from>
    <xdr:ext cx="534377" cy="259045"/>
    <xdr:sp macro="" textlink="">
      <xdr:nvSpPr>
        <xdr:cNvPr id="133" name="【道路】&#10;一人当たり延長該当値テキスト">
          <a:extLst>
            <a:ext uri="{FF2B5EF4-FFF2-40B4-BE49-F238E27FC236}">
              <a16:creationId xmlns:a16="http://schemas.microsoft.com/office/drawing/2014/main" id="{6A9D1856-38E0-499A-9B4B-9083DCEF6A4D}"/>
            </a:ext>
          </a:extLst>
        </xdr:cNvPr>
        <xdr:cNvSpPr txBox="1"/>
      </xdr:nvSpPr>
      <xdr:spPr>
        <a:xfrm>
          <a:off x="10515600" y="7161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164398</xdr:rowOff>
    </xdr:from>
    <xdr:to>
      <xdr:col>50</xdr:col>
      <xdr:colOff>165100</xdr:colOff>
      <xdr:row>42</xdr:row>
      <xdr:rowOff>94548</xdr:rowOff>
    </xdr:to>
    <xdr:sp macro="" textlink="">
      <xdr:nvSpPr>
        <xdr:cNvPr id="134" name="楕円 133">
          <a:extLst>
            <a:ext uri="{FF2B5EF4-FFF2-40B4-BE49-F238E27FC236}">
              <a16:creationId xmlns:a16="http://schemas.microsoft.com/office/drawing/2014/main" id="{2BFA0814-9D1D-4781-85FD-60432075CAB6}"/>
            </a:ext>
          </a:extLst>
        </xdr:cNvPr>
        <xdr:cNvSpPr/>
      </xdr:nvSpPr>
      <xdr:spPr>
        <a:xfrm>
          <a:off x="9588500" y="719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42521</xdr:rowOff>
    </xdr:from>
    <xdr:to>
      <xdr:col>55</xdr:col>
      <xdr:colOff>0</xdr:colOff>
      <xdr:row>42</xdr:row>
      <xdr:rowOff>43748</xdr:rowOff>
    </xdr:to>
    <xdr:cxnSp macro="">
      <xdr:nvCxnSpPr>
        <xdr:cNvPr id="135" name="直線コネクタ 134">
          <a:extLst>
            <a:ext uri="{FF2B5EF4-FFF2-40B4-BE49-F238E27FC236}">
              <a16:creationId xmlns:a16="http://schemas.microsoft.com/office/drawing/2014/main" id="{B297C1A8-49BD-44CF-96DF-2E5EA0440648}"/>
            </a:ext>
          </a:extLst>
        </xdr:cNvPr>
        <xdr:cNvCxnSpPr/>
      </xdr:nvCxnSpPr>
      <xdr:spPr>
        <a:xfrm flipV="1">
          <a:off x="9639300" y="7243421"/>
          <a:ext cx="838200" cy="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165646</xdr:rowOff>
    </xdr:from>
    <xdr:to>
      <xdr:col>46</xdr:col>
      <xdr:colOff>38100</xdr:colOff>
      <xdr:row>42</xdr:row>
      <xdr:rowOff>95796</xdr:rowOff>
    </xdr:to>
    <xdr:sp macro="" textlink="">
      <xdr:nvSpPr>
        <xdr:cNvPr id="136" name="楕円 135">
          <a:extLst>
            <a:ext uri="{FF2B5EF4-FFF2-40B4-BE49-F238E27FC236}">
              <a16:creationId xmlns:a16="http://schemas.microsoft.com/office/drawing/2014/main" id="{EACD5F2B-ED7D-4978-8407-A67DFD6B6C05}"/>
            </a:ext>
          </a:extLst>
        </xdr:cNvPr>
        <xdr:cNvSpPr/>
      </xdr:nvSpPr>
      <xdr:spPr>
        <a:xfrm>
          <a:off x="8699500" y="7195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43748</xdr:rowOff>
    </xdr:from>
    <xdr:to>
      <xdr:col>50</xdr:col>
      <xdr:colOff>114300</xdr:colOff>
      <xdr:row>42</xdr:row>
      <xdr:rowOff>44996</xdr:rowOff>
    </xdr:to>
    <xdr:cxnSp macro="">
      <xdr:nvCxnSpPr>
        <xdr:cNvPr id="137" name="直線コネクタ 136">
          <a:extLst>
            <a:ext uri="{FF2B5EF4-FFF2-40B4-BE49-F238E27FC236}">
              <a16:creationId xmlns:a16="http://schemas.microsoft.com/office/drawing/2014/main" id="{5AF6238C-7F8B-4DB6-837C-EA1FE81F3B1B}"/>
            </a:ext>
          </a:extLst>
        </xdr:cNvPr>
        <xdr:cNvCxnSpPr/>
      </xdr:nvCxnSpPr>
      <xdr:spPr>
        <a:xfrm flipV="1">
          <a:off x="8750300" y="7244648"/>
          <a:ext cx="889000" cy="1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166907</xdr:rowOff>
    </xdr:from>
    <xdr:to>
      <xdr:col>41</xdr:col>
      <xdr:colOff>101600</xdr:colOff>
      <xdr:row>42</xdr:row>
      <xdr:rowOff>97057</xdr:rowOff>
    </xdr:to>
    <xdr:sp macro="" textlink="">
      <xdr:nvSpPr>
        <xdr:cNvPr id="138" name="楕円 137">
          <a:extLst>
            <a:ext uri="{FF2B5EF4-FFF2-40B4-BE49-F238E27FC236}">
              <a16:creationId xmlns:a16="http://schemas.microsoft.com/office/drawing/2014/main" id="{CA8B5851-292C-4715-B37C-79FF24B4394B}"/>
            </a:ext>
          </a:extLst>
        </xdr:cNvPr>
        <xdr:cNvSpPr/>
      </xdr:nvSpPr>
      <xdr:spPr>
        <a:xfrm>
          <a:off x="7810500" y="7196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44996</xdr:rowOff>
    </xdr:from>
    <xdr:to>
      <xdr:col>45</xdr:col>
      <xdr:colOff>177800</xdr:colOff>
      <xdr:row>42</xdr:row>
      <xdr:rowOff>46257</xdr:rowOff>
    </xdr:to>
    <xdr:cxnSp macro="">
      <xdr:nvCxnSpPr>
        <xdr:cNvPr id="139" name="直線コネクタ 138">
          <a:extLst>
            <a:ext uri="{FF2B5EF4-FFF2-40B4-BE49-F238E27FC236}">
              <a16:creationId xmlns:a16="http://schemas.microsoft.com/office/drawing/2014/main" id="{B70D6DBB-7757-48DC-B8D2-A622667AD607}"/>
            </a:ext>
          </a:extLst>
        </xdr:cNvPr>
        <xdr:cNvCxnSpPr/>
      </xdr:nvCxnSpPr>
      <xdr:spPr>
        <a:xfrm flipV="1">
          <a:off x="7861300" y="7245896"/>
          <a:ext cx="889000" cy="1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162346</xdr:rowOff>
    </xdr:from>
    <xdr:to>
      <xdr:col>36</xdr:col>
      <xdr:colOff>165100</xdr:colOff>
      <xdr:row>42</xdr:row>
      <xdr:rowOff>92496</xdr:rowOff>
    </xdr:to>
    <xdr:sp macro="" textlink="">
      <xdr:nvSpPr>
        <xdr:cNvPr id="140" name="楕円 139">
          <a:extLst>
            <a:ext uri="{FF2B5EF4-FFF2-40B4-BE49-F238E27FC236}">
              <a16:creationId xmlns:a16="http://schemas.microsoft.com/office/drawing/2014/main" id="{AFAEE149-7587-4DC1-A763-90B3FA1EBD5E}"/>
            </a:ext>
          </a:extLst>
        </xdr:cNvPr>
        <xdr:cNvSpPr/>
      </xdr:nvSpPr>
      <xdr:spPr>
        <a:xfrm>
          <a:off x="6921500" y="719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42</xdr:row>
      <xdr:rowOff>41696</xdr:rowOff>
    </xdr:from>
    <xdr:to>
      <xdr:col>41</xdr:col>
      <xdr:colOff>50800</xdr:colOff>
      <xdr:row>42</xdr:row>
      <xdr:rowOff>46257</xdr:rowOff>
    </xdr:to>
    <xdr:cxnSp macro="">
      <xdr:nvCxnSpPr>
        <xdr:cNvPr id="141" name="直線コネクタ 140">
          <a:extLst>
            <a:ext uri="{FF2B5EF4-FFF2-40B4-BE49-F238E27FC236}">
              <a16:creationId xmlns:a16="http://schemas.microsoft.com/office/drawing/2014/main" id="{1D79B1AB-2678-42E4-AEC2-C6DDE827505A}"/>
            </a:ext>
          </a:extLst>
        </xdr:cNvPr>
        <xdr:cNvCxnSpPr/>
      </xdr:nvCxnSpPr>
      <xdr:spPr>
        <a:xfrm>
          <a:off x="6972300" y="7242596"/>
          <a:ext cx="889000" cy="4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83864</xdr:rowOff>
    </xdr:from>
    <xdr:ext cx="534377" cy="259045"/>
    <xdr:sp macro="" textlink="">
      <xdr:nvSpPr>
        <xdr:cNvPr id="142" name="n_1aveValue【道路】&#10;一人当たり延長">
          <a:extLst>
            <a:ext uri="{FF2B5EF4-FFF2-40B4-BE49-F238E27FC236}">
              <a16:creationId xmlns:a16="http://schemas.microsoft.com/office/drawing/2014/main" id="{9BD959EF-FD56-44B2-8425-401862BA7BEF}"/>
            </a:ext>
          </a:extLst>
        </xdr:cNvPr>
        <xdr:cNvSpPr txBox="1"/>
      </xdr:nvSpPr>
      <xdr:spPr>
        <a:xfrm>
          <a:off x="9359411" y="694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84280</xdr:rowOff>
    </xdr:from>
    <xdr:ext cx="534377" cy="259045"/>
    <xdr:sp macro="" textlink="">
      <xdr:nvSpPr>
        <xdr:cNvPr id="143" name="n_2aveValue【道路】&#10;一人当たり延長">
          <a:extLst>
            <a:ext uri="{FF2B5EF4-FFF2-40B4-BE49-F238E27FC236}">
              <a16:creationId xmlns:a16="http://schemas.microsoft.com/office/drawing/2014/main" id="{6A2F9D03-FB56-4DF8-945A-9E65198BEF93}"/>
            </a:ext>
          </a:extLst>
        </xdr:cNvPr>
        <xdr:cNvSpPr txBox="1"/>
      </xdr:nvSpPr>
      <xdr:spPr>
        <a:xfrm>
          <a:off x="8483111" y="694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79153</xdr:rowOff>
    </xdr:from>
    <xdr:ext cx="534377" cy="259045"/>
    <xdr:sp macro="" textlink="">
      <xdr:nvSpPr>
        <xdr:cNvPr id="144" name="n_3aveValue【道路】&#10;一人当たり延長">
          <a:extLst>
            <a:ext uri="{FF2B5EF4-FFF2-40B4-BE49-F238E27FC236}">
              <a16:creationId xmlns:a16="http://schemas.microsoft.com/office/drawing/2014/main" id="{FDA40075-52EB-474F-ADD7-F08AFF9481F9}"/>
            </a:ext>
          </a:extLst>
        </xdr:cNvPr>
        <xdr:cNvSpPr txBox="1"/>
      </xdr:nvSpPr>
      <xdr:spPr>
        <a:xfrm>
          <a:off x="7594111" y="6937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86204</xdr:rowOff>
    </xdr:from>
    <xdr:ext cx="534377" cy="259045"/>
    <xdr:sp macro="" textlink="">
      <xdr:nvSpPr>
        <xdr:cNvPr id="145" name="n_4aveValue【道路】&#10;一人当たり延長">
          <a:extLst>
            <a:ext uri="{FF2B5EF4-FFF2-40B4-BE49-F238E27FC236}">
              <a16:creationId xmlns:a16="http://schemas.microsoft.com/office/drawing/2014/main" id="{4CF7EED0-7B56-407D-935F-B156FF5D2700}"/>
            </a:ext>
          </a:extLst>
        </xdr:cNvPr>
        <xdr:cNvSpPr txBox="1"/>
      </xdr:nvSpPr>
      <xdr:spPr>
        <a:xfrm>
          <a:off x="6705111" y="6944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85675</xdr:rowOff>
    </xdr:from>
    <xdr:ext cx="534377" cy="259045"/>
    <xdr:sp macro="" textlink="">
      <xdr:nvSpPr>
        <xdr:cNvPr id="146" name="n_1mainValue【道路】&#10;一人当たり延長">
          <a:extLst>
            <a:ext uri="{FF2B5EF4-FFF2-40B4-BE49-F238E27FC236}">
              <a16:creationId xmlns:a16="http://schemas.microsoft.com/office/drawing/2014/main" id="{A1A8A4F5-8664-410F-B254-C79D5CF13CB8}"/>
            </a:ext>
          </a:extLst>
        </xdr:cNvPr>
        <xdr:cNvSpPr txBox="1"/>
      </xdr:nvSpPr>
      <xdr:spPr>
        <a:xfrm>
          <a:off x="9359411" y="7286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86923</xdr:rowOff>
    </xdr:from>
    <xdr:ext cx="534377" cy="259045"/>
    <xdr:sp macro="" textlink="">
      <xdr:nvSpPr>
        <xdr:cNvPr id="147" name="n_2mainValue【道路】&#10;一人当たり延長">
          <a:extLst>
            <a:ext uri="{FF2B5EF4-FFF2-40B4-BE49-F238E27FC236}">
              <a16:creationId xmlns:a16="http://schemas.microsoft.com/office/drawing/2014/main" id="{C6FE3E00-84A8-416F-8251-3B4A88B00800}"/>
            </a:ext>
          </a:extLst>
        </xdr:cNvPr>
        <xdr:cNvSpPr txBox="1"/>
      </xdr:nvSpPr>
      <xdr:spPr>
        <a:xfrm>
          <a:off x="8483111" y="7287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88184</xdr:rowOff>
    </xdr:from>
    <xdr:ext cx="534377" cy="259045"/>
    <xdr:sp macro="" textlink="">
      <xdr:nvSpPr>
        <xdr:cNvPr id="148" name="n_3mainValue【道路】&#10;一人当たり延長">
          <a:extLst>
            <a:ext uri="{FF2B5EF4-FFF2-40B4-BE49-F238E27FC236}">
              <a16:creationId xmlns:a16="http://schemas.microsoft.com/office/drawing/2014/main" id="{D5A24BF3-6C51-4CB8-866E-1512A80666A7}"/>
            </a:ext>
          </a:extLst>
        </xdr:cNvPr>
        <xdr:cNvSpPr txBox="1"/>
      </xdr:nvSpPr>
      <xdr:spPr>
        <a:xfrm>
          <a:off x="7594111" y="7289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83623</xdr:rowOff>
    </xdr:from>
    <xdr:ext cx="534377" cy="259045"/>
    <xdr:sp macro="" textlink="">
      <xdr:nvSpPr>
        <xdr:cNvPr id="149" name="n_4mainValue【道路】&#10;一人当たり延長">
          <a:extLst>
            <a:ext uri="{FF2B5EF4-FFF2-40B4-BE49-F238E27FC236}">
              <a16:creationId xmlns:a16="http://schemas.microsoft.com/office/drawing/2014/main" id="{8A064614-744B-4AD7-83E8-3F631B5FDAE8}"/>
            </a:ext>
          </a:extLst>
        </xdr:cNvPr>
        <xdr:cNvSpPr txBox="1"/>
      </xdr:nvSpPr>
      <xdr:spPr>
        <a:xfrm>
          <a:off x="6705111" y="7284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E2D2929D-1AFE-4DCD-A9A9-0298241BEFD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6E0B5800-AA7F-46EC-A434-68596A38948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8ECB1F48-43F0-43D5-90B3-A2C0E57600A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3640E9A7-8575-4153-BBF6-533CEB3DFFE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8E8339D5-7990-4A3F-B71A-982955AE010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2BC4CC63-BA2C-425E-B420-0B227CA6781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58919BDF-3344-4E0E-9A03-F438F90B5DE6}"/>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5CA02415-EDF8-4D83-B72E-DAE1A4E8273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F13A9061-4B67-48EC-93F1-CF0A0CFC34C9}"/>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57EE3B8A-CE18-41C3-AB17-9798D8F07A14}"/>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66F8D545-7242-4DA6-B388-77D69FEB163D}"/>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1" name="直線コネクタ 160">
          <a:extLst>
            <a:ext uri="{FF2B5EF4-FFF2-40B4-BE49-F238E27FC236}">
              <a16:creationId xmlns:a16="http://schemas.microsoft.com/office/drawing/2014/main" id="{55E0433B-7B75-4F12-B304-61B4E8509BE6}"/>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2" name="テキスト ボックス 161">
          <a:extLst>
            <a:ext uri="{FF2B5EF4-FFF2-40B4-BE49-F238E27FC236}">
              <a16:creationId xmlns:a16="http://schemas.microsoft.com/office/drawing/2014/main" id="{9CC0E500-A7F0-4A3F-A87A-5CF60E31D6B9}"/>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3" name="直線コネクタ 162">
          <a:extLst>
            <a:ext uri="{FF2B5EF4-FFF2-40B4-BE49-F238E27FC236}">
              <a16:creationId xmlns:a16="http://schemas.microsoft.com/office/drawing/2014/main" id="{0277726B-C59F-4210-A7B1-388655A17FA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4" name="テキスト ボックス 163">
          <a:extLst>
            <a:ext uri="{FF2B5EF4-FFF2-40B4-BE49-F238E27FC236}">
              <a16:creationId xmlns:a16="http://schemas.microsoft.com/office/drawing/2014/main" id="{406793F5-8E2C-4156-BC79-BC4427C2263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5" name="直線コネクタ 164">
          <a:extLst>
            <a:ext uri="{FF2B5EF4-FFF2-40B4-BE49-F238E27FC236}">
              <a16:creationId xmlns:a16="http://schemas.microsoft.com/office/drawing/2014/main" id="{1244889D-E99F-480C-9079-18FF2D841DF4}"/>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6" name="テキスト ボックス 165">
          <a:extLst>
            <a:ext uri="{FF2B5EF4-FFF2-40B4-BE49-F238E27FC236}">
              <a16:creationId xmlns:a16="http://schemas.microsoft.com/office/drawing/2014/main" id="{7AB70DBF-A0BA-4E37-ADB7-9EE34FAEC815}"/>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7" name="直線コネクタ 166">
          <a:extLst>
            <a:ext uri="{FF2B5EF4-FFF2-40B4-BE49-F238E27FC236}">
              <a16:creationId xmlns:a16="http://schemas.microsoft.com/office/drawing/2014/main" id="{081782C4-2271-4824-88A8-7C13E5342B8F}"/>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8" name="テキスト ボックス 167">
          <a:extLst>
            <a:ext uri="{FF2B5EF4-FFF2-40B4-BE49-F238E27FC236}">
              <a16:creationId xmlns:a16="http://schemas.microsoft.com/office/drawing/2014/main" id="{AF3F4E89-E253-4782-96A1-623D4CB58977}"/>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9" name="直線コネクタ 168">
          <a:extLst>
            <a:ext uri="{FF2B5EF4-FFF2-40B4-BE49-F238E27FC236}">
              <a16:creationId xmlns:a16="http://schemas.microsoft.com/office/drawing/2014/main" id="{9F807BCD-AEA8-492E-8191-0688669A2C68}"/>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0" name="テキスト ボックス 169">
          <a:extLst>
            <a:ext uri="{FF2B5EF4-FFF2-40B4-BE49-F238E27FC236}">
              <a16:creationId xmlns:a16="http://schemas.microsoft.com/office/drawing/2014/main" id="{4A0C4B39-CC64-412A-B986-E576DB29561D}"/>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C6B9C4FA-AD20-4832-9EDA-E42C447A13FB}"/>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2" name="テキスト ボックス 171">
          <a:extLst>
            <a:ext uri="{FF2B5EF4-FFF2-40B4-BE49-F238E27FC236}">
              <a16:creationId xmlns:a16="http://schemas.microsoft.com/office/drawing/2014/main" id="{5496059D-598F-43F5-8467-F89C779FC075}"/>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360B49FC-6CAB-4AB3-9646-39CA0BD3F5F1}"/>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0</xdr:rowOff>
    </xdr:from>
    <xdr:to>
      <xdr:col>24</xdr:col>
      <xdr:colOff>62865</xdr:colOff>
      <xdr:row>64</xdr:row>
      <xdr:rowOff>30480</xdr:rowOff>
    </xdr:to>
    <xdr:cxnSp macro="">
      <xdr:nvCxnSpPr>
        <xdr:cNvPr id="174" name="直線コネクタ 173">
          <a:extLst>
            <a:ext uri="{FF2B5EF4-FFF2-40B4-BE49-F238E27FC236}">
              <a16:creationId xmlns:a16="http://schemas.microsoft.com/office/drawing/2014/main" id="{9F9D1D1D-DCA4-4CF2-9705-4454B67B2C33}"/>
            </a:ext>
          </a:extLst>
        </xdr:cNvPr>
        <xdr:cNvCxnSpPr/>
      </xdr:nvCxnSpPr>
      <xdr:spPr>
        <a:xfrm flipV="1">
          <a:off x="4634865" y="96012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34307</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76347B3E-2299-498E-8631-AFD1B0E1D5FA}"/>
            </a:ext>
          </a:extLst>
        </xdr:cNvPr>
        <xdr:cNvSpPr txBox="1"/>
      </xdr:nvSpPr>
      <xdr:spPr>
        <a:xfrm>
          <a:off x="4673600" y="1100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30480</xdr:rowOff>
    </xdr:from>
    <xdr:to>
      <xdr:col>24</xdr:col>
      <xdr:colOff>152400</xdr:colOff>
      <xdr:row>64</xdr:row>
      <xdr:rowOff>30480</xdr:rowOff>
    </xdr:to>
    <xdr:cxnSp macro="">
      <xdr:nvCxnSpPr>
        <xdr:cNvPr id="176" name="直線コネクタ 175">
          <a:extLst>
            <a:ext uri="{FF2B5EF4-FFF2-40B4-BE49-F238E27FC236}">
              <a16:creationId xmlns:a16="http://schemas.microsoft.com/office/drawing/2014/main" id="{84D1729C-E791-4795-BCDE-2BD49C0B5664}"/>
            </a:ext>
          </a:extLst>
        </xdr:cNvPr>
        <xdr:cNvCxnSpPr/>
      </xdr:nvCxnSpPr>
      <xdr:spPr>
        <a:xfrm>
          <a:off x="4546600" y="1100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118127</xdr:rowOff>
    </xdr:from>
    <xdr:ext cx="405111" cy="259045"/>
    <xdr:sp macro="" textlink="">
      <xdr:nvSpPr>
        <xdr:cNvPr id="177" name="【橋りょう・トンネル】&#10;有形固定資産減価償却率最大値テキスト">
          <a:extLst>
            <a:ext uri="{FF2B5EF4-FFF2-40B4-BE49-F238E27FC236}">
              <a16:creationId xmlns:a16="http://schemas.microsoft.com/office/drawing/2014/main" id="{DF39FBA5-6855-4976-AE76-AFA3AA15BB16}"/>
            </a:ext>
          </a:extLst>
        </xdr:cNvPr>
        <xdr:cNvSpPr txBox="1"/>
      </xdr:nvSpPr>
      <xdr:spPr>
        <a:xfrm>
          <a:off x="4673600" y="937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0</xdr:rowOff>
    </xdr:from>
    <xdr:to>
      <xdr:col>24</xdr:col>
      <xdr:colOff>152400</xdr:colOff>
      <xdr:row>56</xdr:row>
      <xdr:rowOff>0</xdr:rowOff>
    </xdr:to>
    <xdr:cxnSp macro="">
      <xdr:nvCxnSpPr>
        <xdr:cNvPr id="178" name="直線コネクタ 177">
          <a:extLst>
            <a:ext uri="{FF2B5EF4-FFF2-40B4-BE49-F238E27FC236}">
              <a16:creationId xmlns:a16="http://schemas.microsoft.com/office/drawing/2014/main" id="{247D3F5C-3DAC-40D1-A43F-F869F69049B0}"/>
            </a:ext>
          </a:extLst>
        </xdr:cNvPr>
        <xdr:cNvCxnSpPr/>
      </xdr:nvCxnSpPr>
      <xdr:spPr>
        <a:xfrm>
          <a:off x="4546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135272</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487388EE-0A1C-4954-A1D0-6017434706D2}"/>
            </a:ext>
          </a:extLst>
        </xdr:cNvPr>
        <xdr:cNvSpPr txBox="1"/>
      </xdr:nvSpPr>
      <xdr:spPr>
        <a:xfrm>
          <a:off x="4673600" y="10250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156845</xdr:rowOff>
    </xdr:from>
    <xdr:to>
      <xdr:col>24</xdr:col>
      <xdr:colOff>114300</xdr:colOff>
      <xdr:row>60</xdr:row>
      <xdr:rowOff>86995</xdr:rowOff>
    </xdr:to>
    <xdr:sp macro="" textlink="">
      <xdr:nvSpPr>
        <xdr:cNvPr id="180" name="フローチャート: 判断 179">
          <a:extLst>
            <a:ext uri="{FF2B5EF4-FFF2-40B4-BE49-F238E27FC236}">
              <a16:creationId xmlns:a16="http://schemas.microsoft.com/office/drawing/2014/main" id="{DEA22C90-CF81-46EC-92FD-448A8407D9A5}"/>
            </a:ext>
          </a:extLst>
        </xdr:cNvPr>
        <xdr:cNvSpPr/>
      </xdr:nvSpPr>
      <xdr:spPr>
        <a:xfrm>
          <a:off x="45847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130175</xdr:rowOff>
    </xdr:from>
    <xdr:to>
      <xdr:col>20</xdr:col>
      <xdr:colOff>38100</xdr:colOff>
      <xdr:row>60</xdr:row>
      <xdr:rowOff>60325</xdr:rowOff>
    </xdr:to>
    <xdr:sp macro="" textlink="">
      <xdr:nvSpPr>
        <xdr:cNvPr id="181" name="フローチャート: 判断 180">
          <a:extLst>
            <a:ext uri="{FF2B5EF4-FFF2-40B4-BE49-F238E27FC236}">
              <a16:creationId xmlns:a16="http://schemas.microsoft.com/office/drawing/2014/main" id="{DFD355CD-8EA9-4BE0-8585-E550BC371D19}"/>
            </a:ext>
          </a:extLst>
        </xdr:cNvPr>
        <xdr:cNvSpPr/>
      </xdr:nvSpPr>
      <xdr:spPr>
        <a:xfrm>
          <a:off x="3746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113030</xdr:rowOff>
    </xdr:from>
    <xdr:to>
      <xdr:col>15</xdr:col>
      <xdr:colOff>101600</xdr:colOff>
      <xdr:row>60</xdr:row>
      <xdr:rowOff>43180</xdr:rowOff>
    </xdr:to>
    <xdr:sp macro="" textlink="">
      <xdr:nvSpPr>
        <xdr:cNvPr id="182" name="フローチャート: 判断 181">
          <a:extLst>
            <a:ext uri="{FF2B5EF4-FFF2-40B4-BE49-F238E27FC236}">
              <a16:creationId xmlns:a16="http://schemas.microsoft.com/office/drawing/2014/main" id="{53C9B36E-7B8C-4C86-9E6D-19F999B5BA0E}"/>
            </a:ext>
          </a:extLst>
        </xdr:cNvPr>
        <xdr:cNvSpPr/>
      </xdr:nvSpPr>
      <xdr:spPr>
        <a:xfrm>
          <a:off x="28575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95885</xdr:rowOff>
    </xdr:from>
    <xdr:to>
      <xdr:col>10</xdr:col>
      <xdr:colOff>165100</xdr:colOff>
      <xdr:row>60</xdr:row>
      <xdr:rowOff>26035</xdr:rowOff>
    </xdr:to>
    <xdr:sp macro="" textlink="">
      <xdr:nvSpPr>
        <xdr:cNvPr id="183" name="フローチャート: 判断 182">
          <a:extLst>
            <a:ext uri="{FF2B5EF4-FFF2-40B4-BE49-F238E27FC236}">
              <a16:creationId xmlns:a16="http://schemas.microsoft.com/office/drawing/2014/main" id="{F9EAF6D3-499A-424B-8ADC-7E8C18353BA3}"/>
            </a:ext>
          </a:extLst>
        </xdr:cNvPr>
        <xdr:cNvSpPr/>
      </xdr:nvSpPr>
      <xdr:spPr>
        <a:xfrm>
          <a:off x="1968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74930</xdr:rowOff>
    </xdr:from>
    <xdr:to>
      <xdr:col>6</xdr:col>
      <xdr:colOff>38100</xdr:colOff>
      <xdr:row>60</xdr:row>
      <xdr:rowOff>5080</xdr:rowOff>
    </xdr:to>
    <xdr:sp macro="" textlink="">
      <xdr:nvSpPr>
        <xdr:cNvPr id="184" name="フローチャート: 判断 183">
          <a:extLst>
            <a:ext uri="{FF2B5EF4-FFF2-40B4-BE49-F238E27FC236}">
              <a16:creationId xmlns:a16="http://schemas.microsoft.com/office/drawing/2014/main" id="{C39F3917-1C90-4B35-92F5-8732C8A51276}"/>
            </a:ext>
          </a:extLst>
        </xdr:cNvPr>
        <xdr:cNvSpPr/>
      </xdr:nvSpPr>
      <xdr:spPr>
        <a:xfrm>
          <a:off x="1079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A4FAEC97-780D-4F8E-B597-EF950AB7ADFD}"/>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6508F353-1C41-4F50-90BF-769D11C0C8F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4B85420D-E937-44EA-9AEA-EE90C84CE6AB}"/>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9BFD7AF0-2021-4D88-9ABF-F711CB7543E5}"/>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AA0F9CBE-DFD4-4392-B91A-254168C94EDD}"/>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33020</xdr:rowOff>
    </xdr:from>
    <xdr:to>
      <xdr:col>24</xdr:col>
      <xdr:colOff>114300</xdr:colOff>
      <xdr:row>58</xdr:row>
      <xdr:rowOff>134620</xdr:rowOff>
    </xdr:to>
    <xdr:sp macro="" textlink="">
      <xdr:nvSpPr>
        <xdr:cNvPr id="190" name="楕円 189">
          <a:extLst>
            <a:ext uri="{FF2B5EF4-FFF2-40B4-BE49-F238E27FC236}">
              <a16:creationId xmlns:a16="http://schemas.microsoft.com/office/drawing/2014/main" id="{4795AF5E-FB62-475F-B4F3-A573AD432047}"/>
            </a:ext>
          </a:extLst>
        </xdr:cNvPr>
        <xdr:cNvSpPr/>
      </xdr:nvSpPr>
      <xdr:spPr>
        <a:xfrm>
          <a:off x="4584700" y="997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55897</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D47143A9-F9F6-421C-86B1-24C379EAB0E7}"/>
            </a:ext>
          </a:extLst>
        </xdr:cNvPr>
        <xdr:cNvSpPr txBox="1"/>
      </xdr:nvSpPr>
      <xdr:spPr>
        <a:xfrm>
          <a:off x="4673600"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6350</xdr:rowOff>
    </xdr:from>
    <xdr:to>
      <xdr:col>20</xdr:col>
      <xdr:colOff>38100</xdr:colOff>
      <xdr:row>58</xdr:row>
      <xdr:rowOff>107950</xdr:rowOff>
    </xdr:to>
    <xdr:sp macro="" textlink="">
      <xdr:nvSpPr>
        <xdr:cNvPr id="192" name="楕円 191">
          <a:extLst>
            <a:ext uri="{FF2B5EF4-FFF2-40B4-BE49-F238E27FC236}">
              <a16:creationId xmlns:a16="http://schemas.microsoft.com/office/drawing/2014/main" id="{28A75E30-E804-48EA-AF5C-4D2A880B1E68}"/>
            </a:ext>
          </a:extLst>
        </xdr:cNvPr>
        <xdr:cNvSpPr/>
      </xdr:nvSpPr>
      <xdr:spPr>
        <a:xfrm>
          <a:off x="3746500" y="995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57150</xdr:rowOff>
    </xdr:from>
    <xdr:to>
      <xdr:col>24</xdr:col>
      <xdr:colOff>63500</xdr:colOff>
      <xdr:row>58</xdr:row>
      <xdr:rowOff>83820</xdr:rowOff>
    </xdr:to>
    <xdr:cxnSp macro="">
      <xdr:nvCxnSpPr>
        <xdr:cNvPr id="193" name="直線コネクタ 192">
          <a:extLst>
            <a:ext uri="{FF2B5EF4-FFF2-40B4-BE49-F238E27FC236}">
              <a16:creationId xmlns:a16="http://schemas.microsoft.com/office/drawing/2014/main" id="{743410F7-F03C-4EB6-A891-7451772DFD1D}"/>
            </a:ext>
          </a:extLst>
        </xdr:cNvPr>
        <xdr:cNvCxnSpPr/>
      </xdr:nvCxnSpPr>
      <xdr:spPr>
        <a:xfrm>
          <a:off x="3797300" y="1000125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151130</xdr:rowOff>
    </xdr:from>
    <xdr:to>
      <xdr:col>15</xdr:col>
      <xdr:colOff>101600</xdr:colOff>
      <xdr:row>58</xdr:row>
      <xdr:rowOff>81280</xdr:rowOff>
    </xdr:to>
    <xdr:sp macro="" textlink="">
      <xdr:nvSpPr>
        <xdr:cNvPr id="194" name="楕円 193">
          <a:extLst>
            <a:ext uri="{FF2B5EF4-FFF2-40B4-BE49-F238E27FC236}">
              <a16:creationId xmlns:a16="http://schemas.microsoft.com/office/drawing/2014/main" id="{39ED84B4-A79C-494C-A613-5FEFDF74DCF6}"/>
            </a:ext>
          </a:extLst>
        </xdr:cNvPr>
        <xdr:cNvSpPr/>
      </xdr:nvSpPr>
      <xdr:spPr>
        <a:xfrm>
          <a:off x="2857500" y="992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30480</xdr:rowOff>
    </xdr:from>
    <xdr:to>
      <xdr:col>19</xdr:col>
      <xdr:colOff>177800</xdr:colOff>
      <xdr:row>58</xdr:row>
      <xdr:rowOff>57150</xdr:rowOff>
    </xdr:to>
    <xdr:cxnSp macro="">
      <xdr:nvCxnSpPr>
        <xdr:cNvPr id="195" name="直線コネクタ 194">
          <a:extLst>
            <a:ext uri="{FF2B5EF4-FFF2-40B4-BE49-F238E27FC236}">
              <a16:creationId xmlns:a16="http://schemas.microsoft.com/office/drawing/2014/main" id="{FBD3FF0A-C7A7-46FF-BB70-30A062E249DF}"/>
            </a:ext>
          </a:extLst>
        </xdr:cNvPr>
        <xdr:cNvCxnSpPr/>
      </xdr:nvCxnSpPr>
      <xdr:spPr>
        <a:xfrm>
          <a:off x="2908300" y="997458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122555</xdr:rowOff>
    </xdr:from>
    <xdr:to>
      <xdr:col>10</xdr:col>
      <xdr:colOff>165100</xdr:colOff>
      <xdr:row>58</xdr:row>
      <xdr:rowOff>52705</xdr:rowOff>
    </xdr:to>
    <xdr:sp macro="" textlink="">
      <xdr:nvSpPr>
        <xdr:cNvPr id="196" name="楕円 195">
          <a:extLst>
            <a:ext uri="{FF2B5EF4-FFF2-40B4-BE49-F238E27FC236}">
              <a16:creationId xmlns:a16="http://schemas.microsoft.com/office/drawing/2014/main" id="{2433263A-14E1-4D9D-8FD1-2887D8D8D029}"/>
            </a:ext>
          </a:extLst>
        </xdr:cNvPr>
        <xdr:cNvSpPr/>
      </xdr:nvSpPr>
      <xdr:spPr>
        <a:xfrm>
          <a:off x="1968500" y="989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1905</xdr:rowOff>
    </xdr:from>
    <xdr:to>
      <xdr:col>15</xdr:col>
      <xdr:colOff>50800</xdr:colOff>
      <xdr:row>58</xdr:row>
      <xdr:rowOff>30480</xdr:rowOff>
    </xdr:to>
    <xdr:cxnSp macro="">
      <xdr:nvCxnSpPr>
        <xdr:cNvPr id="197" name="直線コネクタ 196">
          <a:extLst>
            <a:ext uri="{FF2B5EF4-FFF2-40B4-BE49-F238E27FC236}">
              <a16:creationId xmlns:a16="http://schemas.microsoft.com/office/drawing/2014/main" id="{6752A26C-145A-4CE2-8100-AF9FEB481E6C}"/>
            </a:ext>
          </a:extLst>
        </xdr:cNvPr>
        <xdr:cNvCxnSpPr/>
      </xdr:nvCxnSpPr>
      <xdr:spPr>
        <a:xfrm>
          <a:off x="2019300" y="994600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95885</xdr:rowOff>
    </xdr:from>
    <xdr:to>
      <xdr:col>6</xdr:col>
      <xdr:colOff>38100</xdr:colOff>
      <xdr:row>57</xdr:row>
      <xdr:rowOff>26035</xdr:rowOff>
    </xdr:to>
    <xdr:sp macro="" textlink="">
      <xdr:nvSpPr>
        <xdr:cNvPr id="198" name="楕円 197">
          <a:extLst>
            <a:ext uri="{FF2B5EF4-FFF2-40B4-BE49-F238E27FC236}">
              <a16:creationId xmlns:a16="http://schemas.microsoft.com/office/drawing/2014/main" id="{524F30AC-4B81-456A-A4FC-BB3221C5BC68}"/>
            </a:ext>
          </a:extLst>
        </xdr:cNvPr>
        <xdr:cNvSpPr/>
      </xdr:nvSpPr>
      <xdr:spPr>
        <a:xfrm>
          <a:off x="1079500" y="969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56</xdr:row>
      <xdr:rowOff>146685</xdr:rowOff>
    </xdr:from>
    <xdr:to>
      <xdr:col>10</xdr:col>
      <xdr:colOff>114300</xdr:colOff>
      <xdr:row>58</xdr:row>
      <xdr:rowOff>1905</xdr:rowOff>
    </xdr:to>
    <xdr:cxnSp macro="">
      <xdr:nvCxnSpPr>
        <xdr:cNvPr id="199" name="直線コネクタ 198">
          <a:extLst>
            <a:ext uri="{FF2B5EF4-FFF2-40B4-BE49-F238E27FC236}">
              <a16:creationId xmlns:a16="http://schemas.microsoft.com/office/drawing/2014/main" id="{F8C9957E-85D8-4F3B-BC6D-C5417FCCF93B}"/>
            </a:ext>
          </a:extLst>
        </xdr:cNvPr>
        <xdr:cNvCxnSpPr/>
      </xdr:nvCxnSpPr>
      <xdr:spPr>
        <a:xfrm>
          <a:off x="1130300" y="9747885"/>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51452</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7EBE5702-3A12-4D6D-A067-C228F46DD347}"/>
            </a:ext>
          </a:extLst>
        </xdr:cNvPr>
        <xdr:cNvSpPr txBox="1"/>
      </xdr:nvSpPr>
      <xdr:spPr>
        <a:xfrm>
          <a:off x="3582044" y="1033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34307</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257C330C-AB88-4AEC-85B2-C7EFFA23A6FE}"/>
            </a:ext>
          </a:extLst>
        </xdr:cNvPr>
        <xdr:cNvSpPr txBox="1"/>
      </xdr:nvSpPr>
      <xdr:spPr>
        <a:xfrm>
          <a:off x="2705744" y="1032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17162</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297EEEED-CC45-479A-B297-6BE1648CCCD5}"/>
            </a:ext>
          </a:extLst>
        </xdr:cNvPr>
        <xdr:cNvSpPr txBox="1"/>
      </xdr:nvSpPr>
      <xdr:spPr>
        <a:xfrm>
          <a:off x="1816744" y="1030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167657</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0C42F1A1-22EE-4C38-B6E4-7FA1C29AFC52}"/>
            </a:ext>
          </a:extLst>
        </xdr:cNvPr>
        <xdr:cNvSpPr txBox="1"/>
      </xdr:nvSpPr>
      <xdr:spPr>
        <a:xfrm>
          <a:off x="927744" y="1028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124477</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43DF1DCE-B29C-4C4D-BFF6-F7E6F5EBB8CD}"/>
            </a:ext>
          </a:extLst>
        </xdr:cNvPr>
        <xdr:cNvSpPr txBox="1"/>
      </xdr:nvSpPr>
      <xdr:spPr>
        <a:xfrm>
          <a:off x="3582044" y="972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97807</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A54EAD64-368B-41F7-B1FF-D0A0817678CD}"/>
            </a:ext>
          </a:extLst>
        </xdr:cNvPr>
        <xdr:cNvSpPr txBox="1"/>
      </xdr:nvSpPr>
      <xdr:spPr>
        <a:xfrm>
          <a:off x="2705744" y="969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69232</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C59EE090-24A0-41CB-BA57-74B413D12689}"/>
            </a:ext>
          </a:extLst>
        </xdr:cNvPr>
        <xdr:cNvSpPr txBox="1"/>
      </xdr:nvSpPr>
      <xdr:spPr>
        <a:xfrm>
          <a:off x="1816744" y="967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42562</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51551CBD-8B67-4EB0-806B-25C441E650E9}"/>
            </a:ext>
          </a:extLst>
        </xdr:cNvPr>
        <xdr:cNvSpPr txBox="1"/>
      </xdr:nvSpPr>
      <xdr:spPr>
        <a:xfrm>
          <a:off x="927744" y="9472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2EAE8F5D-5ADB-472C-97CF-A0DAC6FB58DC}"/>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1C4F6495-B562-4508-B9B1-B1D47371B13A}"/>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AA3E4E7E-CB2E-4AE1-848A-F971E6B9A3C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A9BFE389-8F15-46F8-8423-0A8A0BAE1E4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336612CB-44B4-4FAE-B71E-63A7685CACBA}"/>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93887B03-4685-48BB-BEF8-F35A6D2FB5C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01924863-A350-4EF7-9058-48E6C2E19CD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656EBBDE-B322-4CBE-BD54-24C7F4C1ADBF}"/>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E9A17CC5-7175-48EE-852C-8427602CD33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D12EA6A5-6621-423A-A52E-FA1CF0626624}"/>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a:extLst>
            <a:ext uri="{FF2B5EF4-FFF2-40B4-BE49-F238E27FC236}">
              <a16:creationId xmlns:a16="http://schemas.microsoft.com/office/drawing/2014/main" id="{01E090B8-658E-4CA3-A1BE-B0ABFA355A8E}"/>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a:extLst>
            <a:ext uri="{FF2B5EF4-FFF2-40B4-BE49-F238E27FC236}">
              <a16:creationId xmlns:a16="http://schemas.microsoft.com/office/drawing/2014/main" id="{4E7137A0-8575-470C-AAAE-39ADF82934C4}"/>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a:extLst>
            <a:ext uri="{FF2B5EF4-FFF2-40B4-BE49-F238E27FC236}">
              <a16:creationId xmlns:a16="http://schemas.microsoft.com/office/drawing/2014/main" id="{5474B577-9B57-4B1D-8F47-8A55987B86C2}"/>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a:extLst>
            <a:ext uri="{FF2B5EF4-FFF2-40B4-BE49-F238E27FC236}">
              <a16:creationId xmlns:a16="http://schemas.microsoft.com/office/drawing/2014/main" id="{E3DC5983-ED6F-46F7-AFA5-24AE3BC66DE6}"/>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a:extLst>
            <a:ext uri="{FF2B5EF4-FFF2-40B4-BE49-F238E27FC236}">
              <a16:creationId xmlns:a16="http://schemas.microsoft.com/office/drawing/2014/main" id="{EB89938D-B0BB-4B90-8428-2805B3C2E8E5}"/>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a:extLst>
            <a:ext uri="{FF2B5EF4-FFF2-40B4-BE49-F238E27FC236}">
              <a16:creationId xmlns:a16="http://schemas.microsoft.com/office/drawing/2014/main" id="{869AF3CE-DA79-4F37-B393-2A3036AE1F76}"/>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a:extLst>
            <a:ext uri="{FF2B5EF4-FFF2-40B4-BE49-F238E27FC236}">
              <a16:creationId xmlns:a16="http://schemas.microsoft.com/office/drawing/2014/main" id="{4994DFAA-0FB6-48CB-B830-18BD2E6785E1}"/>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a:extLst>
            <a:ext uri="{FF2B5EF4-FFF2-40B4-BE49-F238E27FC236}">
              <a16:creationId xmlns:a16="http://schemas.microsoft.com/office/drawing/2014/main" id="{E17C2F51-B2DE-402D-A576-164E0B4992B2}"/>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D4F3A6C3-D8FE-4868-B379-F36A4219D819}"/>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3A29D27C-8620-481A-B612-A82D6360CA7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34278007-35B6-4C85-899E-5B201EA2A70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1264</xdr:rowOff>
    </xdr:from>
    <xdr:to>
      <xdr:col>54</xdr:col>
      <xdr:colOff>189865</xdr:colOff>
      <xdr:row>63</xdr:row>
      <xdr:rowOff>170697</xdr:rowOff>
    </xdr:to>
    <xdr:cxnSp macro="">
      <xdr:nvCxnSpPr>
        <xdr:cNvPr id="229" name="直線コネクタ 228">
          <a:extLst>
            <a:ext uri="{FF2B5EF4-FFF2-40B4-BE49-F238E27FC236}">
              <a16:creationId xmlns:a16="http://schemas.microsoft.com/office/drawing/2014/main" id="{DF1CBF4D-AC41-4528-9A5E-760F1824708B}"/>
            </a:ext>
          </a:extLst>
        </xdr:cNvPr>
        <xdr:cNvCxnSpPr/>
      </xdr:nvCxnSpPr>
      <xdr:spPr>
        <a:xfrm flipV="1">
          <a:off x="10476865" y="9773914"/>
          <a:ext cx="0" cy="1198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3074</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6B46BBD1-9A4F-4416-805D-9B262F79AB71}"/>
            </a:ext>
          </a:extLst>
        </xdr:cNvPr>
        <xdr:cNvSpPr txBox="1"/>
      </xdr:nvSpPr>
      <xdr:spPr>
        <a:xfrm>
          <a:off x="10515600" y="10975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170697</xdr:rowOff>
    </xdr:from>
    <xdr:to>
      <xdr:col>55</xdr:col>
      <xdr:colOff>88900</xdr:colOff>
      <xdr:row>63</xdr:row>
      <xdr:rowOff>170697</xdr:rowOff>
    </xdr:to>
    <xdr:cxnSp macro="">
      <xdr:nvCxnSpPr>
        <xdr:cNvPr id="231" name="直線コネクタ 230">
          <a:extLst>
            <a:ext uri="{FF2B5EF4-FFF2-40B4-BE49-F238E27FC236}">
              <a16:creationId xmlns:a16="http://schemas.microsoft.com/office/drawing/2014/main" id="{4C8BFE02-73A0-41C6-A506-AB31B5A459AB}"/>
            </a:ext>
          </a:extLst>
        </xdr:cNvPr>
        <xdr:cNvCxnSpPr/>
      </xdr:nvCxnSpPr>
      <xdr:spPr>
        <a:xfrm>
          <a:off x="10388600" y="10972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119391</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0C205A1D-77CB-44AB-B1ED-4E28330DC568}"/>
            </a:ext>
          </a:extLst>
        </xdr:cNvPr>
        <xdr:cNvSpPr txBox="1"/>
      </xdr:nvSpPr>
      <xdr:spPr>
        <a:xfrm>
          <a:off x="10515600" y="95491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5,244,471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1264</xdr:rowOff>
    </xdr:from>
    <xdr:to>
      <xdr:col>55</xdr:col>
      <xdr:colOff>88900</xdr:colOff>
      <xdr:row>57</xdr:row>
      <xdr:rowOff>1264</xdr:rowOff>
    </xdr:to>
    <xdr:cxnSp macro="">
      <xdr:nvCxnSpPr>
        <xdr:cNvPr id="233" name="直線コネクタ 232">
          <a:extLst>
            <a:ext uri="{FF2B5EF4-FFF2-40B4-BE49-F238E27FC236}">
              <a16:creationId xmlns:a16="http://schemas.microsoft.com/office/drawing/2014/main" id="{998B39F2-03A8-46B3-B167-32D59941C222}"/>
            </a:ext>
          </a:extLst>
        </xdr:cNvPr>
        <xdr:cNvCxnSpPr/>
      </xdr:nvCxnSpPr>
      <xdr:spPr>
        <a:xfrm>
          <a:off x="10388600" y="9773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150607</xdr:rowOff>
    </xdr:from>
    <xdr:ext cx="599010" cy="259045"/>
    <xdr:sp macro="" textlink="">
      <xdr:nvSpPr>
        <xdr:cNvPr id="234" name="【橋りょう・トンネル】&#10;一人当たり有形固定資産（償却資産）額平均値テキスト">
          <a:extLst>
            <a:ext uri="{FF2B5EF4-FFF2-40B4-BE49-F238E27FC236}">
              <a16:creationId xmlns:a16="http://schemas.microsoft.com/office/drawing/2014/main" id="{31D2FBA6-5FC2-41A5-AD7C-8640A5D2117B}"/>
            </a:ext>
          </a:extLst>
        </xdr:cNvPr>
        <xdr:cNvSpPr txBox="1"/>
      </xdr:nvSpPr>
      <xdr:spPr>
        <a:xfrm>
          <a:off x="10515600" y="107805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730</xdr:rowOff>
    </xdr:from>
    <xdr:to>
      <xdr:col>55</xdr:col>
      <xdr:colOff>50800</xdr:colOff>
      <xdr:row>63</xdr:row>
      <xdr:rowOff>102330</xdr:rowOff>
    </xdr:to>
    <xdr:sp macro="" textlink="">
      <xdr:nvSpPr>
        <xdr:cNvPr id="235" name="フローチャート: 判断 234">
          <a:extLst>
            <a:ext uri="{FF2B5EF4-FFF2-40B4-BE49-F238E27FC236}">
              <a16:creationId xmlns:a16="http://schemas.microsoft.com/office/drawing/2014/main" id="{ABC138EA-94C3-4C1C-B86D-9AB71EBE8D53}"/>
            </a:ext>
          </a:extLst>
        </xdr:cNvPr>
        <xdr:cNvSpPr/>
      </xdr:nvSpPr>
      <xdr:spPr>
        <a:xfrm>
          <a:off x="10426700" y="1080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3009</xdr:rowOff>
    </xdr:from>
    <xdr:to>
      <xdr:col>50</xdr:col>
      <xdr:colOff>165100</xdr:colOff>
      <xdr:row>63</xdr:row>
      <xdr:rowOff>104609</xdr:rowOff>
    </xdr:to>
    <xdr:sp macro="" textlink="">
      <xdr:nvSpPr>
        <xdr:cNvPr id="236" name="フローチャート: 判断 235">
          <a:extLst>
            <a:ext uri="{FF2B5EF4-FFF2-40B4-BE49-F238E27FC236}">
              <a16:creationId xmlns:a16="http://schemas.microsoft.com/office/drawing/2014/main" id="{A4750936-64A1-42E5-8F37-FEA208EFAEDE}"/>
            </a:ext>
          </a:extLst>
        </xdr:cNvPr>
        <xdr:cNvSpPr/>
      </xdr:nvSpPr>
      <xdr:spPr>
        <a:xfrm>
          <a:off x="9588500" y="1080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7659</xdr:rowOff>
    </xdr:from>
    <xdr:to>
      <xdr:col>46</xdr:col>
      <xdr:colOff>38100</xdr:colOff>
      <xdr:row>63</xdr:row>
      <xdr:rowOff>109259</xdr:rowOff>
    </xdr:to>
    <xdr:sp macro="" textlink="">
      <xdr:nvSpPr>
        <xdr:cNvPr id="237" name="フローチャート: 判断 236">
          <a:extLst>
            <a:ext uri="{FF2B5EF4-FFF2-40B4-BE49-F238E27FC236}">
              <a16:creationId xmlns:a16="http://schemas.microsoft.com/office/drawing/2014/main" id="{7CD1F3C2-C17D-452F-9B36-21FEC7CBC9DA}"/>
            </a:ext>
          </a:extLst>
        </xdr:cNvPr>
        <xdr:cNvSpPr/>
      </xdr:nvSpPr>
      <xdr:spPr>
        <a:xfrm>
          <a:off x="8699500" y="10809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2306</xdr:rowOff>
    </xdr:from>
    <xdr:to>
      <xdr:col>41</xdr:col>
      <xdr:colOff>101600</xdr:colOff>
      <xdr:row>63</xdr:row>
      <xdr:rowOff>103906</xdr:rowOff>
    </xdr:to>
    <xdr:sp macro="" textlink="">
      <xdr:nvSpPr>
        <xdr:cNvPr id="238" name="フローチャート: 判断 237">
          <a:extLst>
            <a:ext uri="{FF2B5EF4-FFF2-40B4-BE49-F238E27FC236}">
              <a16:creationId xmlns:a16="http://schemas.microsoft.com/office/drawing/2014/main" id="{EAFC5B8C-5D34-407E-AE15-D338BB021589}"/>
            </a:ext>
          </a:extLst>
        </xdr:cNvPr>
        <xdr:cNvSpPr/>
      </xdr:nvSpPr>
      <xdr:spPr>
        <a:xfrm>
          <a:off x="7810500" y="10803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25220</xdr:rowOff>
    </xdr:from>
    <xdr:to>
      <xdr:col>36</xdr:col>
      <xdr:colOff>165100</xdr:colOff>
      <xdr:row>63</xdr:row>
      <xdr:rowOff>126820</xdr:rowOff>
    </xdr:to>
    <xdr:sp macro="" textlink="">
      <xdr:nvSpPr>
        <xdr:cNvPr id="239" name="フローチャート: 判断 238">
          <a:extLst>
            <a:ext uri="{FF2B5EF4-FFF2-40B4-BE49-F238E27FC236}">
              <a16:creationId xmlns:a16="http://schemas.microsoft.com/office/drawing/2014/main" id="{3A26C1C4-50E3-45BA-B514-F4CE3EE1E43D}"/>
            </a:ext>
          </a:extLst>
        </xdr:cNvPr>
        <xdr:cNvSpPr/>
      </xdr:nvSpPr>
      <xdr:spPr>
        <a:xfrm>
          <a:off x="6921500" y="10826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1E02309C-48D9-43E8-A79B-E6EC5E39E788}"/>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6F36FBD0-B670-428F-8756-AB55550347D7}"/>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3309EBE2-282A-4DE1-8AE1-02951A1361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51D8AC3F-72B5-46C9-8FA2-EAAB2916C5BC}"/>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96A4E98E-F748-4041-ABD6-EF3B0C2C644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64364</xdr:rowOff>
    </xdr:from>
    <xdr:to>
      <xdr:col>55</xdr:col>
      <xdr:colOff>50800</xdr:colOff>
      <xdr:row>62</xdr:row>
      <xdr:rowOff>165964</xdr:rowOff>
    </xdr:to>
    <xdr:sp macro="" textlink="">
      <xdr:nvSpPr>
        <xdr:cNvPr id="245" name="楕円 244">
          <a:extLst>
            <a:ext uri="{FF2B5EF4-FFF2-40B4-BE49-F238E27FC236}">
              <a16:creationId xmlns:a16="http://schemas.microsoft.com/office/drawing/2014/main" id="{A3A51C8A-41E7-4C5F-9B1E-72209E4B7959}"/>
            </a:ext>
          </a:extLst>
        </xdr:cNvPr>
        <xdr:cNvSpPr/>
      </xdr:nvSpPr>
      <xdr:spPr>
        <a:xfrm>
          <a:off x="10426700" y="1069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87241</xdr:rowOff>
    </xdr:from>
    <xdr:ext cx="599010" cy="259045"/>
    <xdr:sp macro="" textlink="">
      <xdr:nvSpPr>
        <xdr:cNvPr id="246" name="【橋りょう・トンネル】&#10;一人当たり有形固定資産（償却資産）額該当値テキスト">
          <a:extLst>
            <a:ext uri="{FF2B5EF4-FFF2-40B4-BE49-F238E27FC236}">
              <a16:creationId xmlns:a16="http://schemas.microsoft.com/office/drawing/2014/main" id="{FBDEC83C-A27C-4A16-BA77-91FD97D320DB}"/>
            </a:ext>
          </a:extLst>
        </xdr:cNvPr>
        <xdr:cNvSpPr txBox="1"/>
      </xdr:nvSpPr>
      <xdr:spPr>
        <a:xfrm>
          <a:off x="10515600" y="10545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70992</xdr:rowOff>
    </xdr:from>
    <xdr:to>
      <xdr:col>50</xdr:col>
      <xdr:colOff>165100</xdr:colOff>
      <xdr:row>63</xdr:row>
      <xdr:rowOff>1142</xdr:rowOff>
    </xdr:to>
    <xdr:sp macro="" textlink="">
      <xdr:nvSpPr>
        <xdr:cNvPr id="247" name="楕円 246">
          <a:extLst>
            <a:ext uri="{FF2B5EF4-FFF2-40B4-BE49-F238E27FC236}">
              <a16:creationId xmlns:a16="http://schemas.microsoft.com/office/drawing/2014/main" id="{CC476779-9200-4E55-AC4C-18F0BC3B0A02}"/>
            </a:ext>
          </a:extLst>
        </xdr:cNvPr>
        <xdr:cNvSpPr/>
      </xdr:nvSpPr>
      <xdr:spPr>
        <a:xfrm>
          <a:off x="9588500" y="10700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115164</xdr:rowOff>
    </xdr:from>
    <xdr:to>
      <xdr:col>55</xdr:col>
      <xdr:colOff>0</xdr:colOff>
      <xdr:row>62</xdr:row>
      <xdr:rowOff>121792</xdr:rowOff>
    </xdr:to>
    <xdr:cxnSp macro="">
      <xdr:nvCxnSpPr>
        <xdr:cNvPr id="248" name="直線コネクタ 247">
          <a:extLst>
            <a:ext uri="{FF2B5EF4-FFF2-40B4-BE49-F238E27FC236}">
              <a16:creationId xmlns:a16="http://schemas.microsoft.com/office/drawing/2014/main" id="{E9CFAC7A-AE38-4B95-BD97-327076A49E97}"/>
            </a:ext>
          </a:extLst>
        </xdr:cNvPr>
        <xdr:cNvCxnSpPr/>
      </xdr:nvCxnSpPr>
      <xdr:spPr>
        <a:xfrm flipV="1">
          <a:off x="9639300" y="10745064"/>
          <a:ext cx="838200" cy="6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76946</xdr:rowOff>
    </xdr:from>
    <xdr:to>
      <xdr:col>46</xdr:col>
      <xdr:colOff>38100</xdr:colOff>
      <xdr:row>63</xdr:row>
      <xdr:rowOff>7096</xdr:rowOff>
    </xdr:to>
    <xdr:sp macro="" textlink="">
      <xdr:nvSpPr>
        <xdr:cNvPr id="249" name="楕円 248">
          <a:extLst>
            <a:ext uri="{FF2B5EF4-FFF2-40B4-BE49-F238E27FC236}">
              <a16:creationId xmlns:a16="http://schemas.microsoft.com/office/drawing/2014/main" id="{6951864D-A85F-458B-8186-39CC5C5AD56C}"/>
            </a:ext>
          </a:extLst>
        </xdr:cNvPr>
        <xdr:cNvSpPr/>
      </xdr:nvSpPr>
      <xdr:spPr>
        <a:xfrm>
          <a:off x="8699500" y="1070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121792</xdr:rowOff>
    </xdr:from>
    <xdr:to>
      <xdr:col>50</xdr:col>
      <xdr:colOff>114300</xdr:colOff>
      <xdr:row>62</xdr:row>
      <xdr:rowOff>127746</xdr:rowOff>
    </xdr:to>
    <xdr:cxnSp macro="">
      <xdr:nvCxnSpPr>
        <xdr:cNvPr id="250" name="直線コネクタ 249">
          <a:extLst>
            <a:ext uri="{FF2B5EF4-FFF2-40B4-BE49-F238E27FC236}">
              <a16:creationId xmlns:a16="http://schemas.microsoft.com/office/drawing/2014/main" id="{ECDC24B3-F64C-4BF2-A2D4-58F3BD8524A8}"/>
            </a:ext>
          </a:extLst>
        </xdr:cNvPr>
        <xdr:cNvCxnSpPr/>
      </xdr:nvCxnSpPr>
      <xdr:spPr>
        <a:xfrm flipV="1">
          <a:off x="8750300" y="10751692"/>
          <a:ext cx="889000" cy="5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82339</xdr:rowOff>
    </xdr:from>
    <xdr:to>
      <xdr:col>41</xdr:col>
      <xdr:colOff>101600</xdr:colOff>
      <xdr:row>63</xdr:row>
      <xdr:rowOff>12489</xdr:rowOff>
    </xdr:to>
    <xdr:sp macro="" textlink="">
      <xdr:nvSpPr>
        <xdr:cNvPr id="251" name="楕円 250">
          <a:extLst>
            <a:ext uri="{FF2B5EF4-FFF2-40B4-BE49-F238E27FC236}">
              <a16:creationId xmlns:a16="http://schemas.microsoft.com/office/drawing/2014/main" id="{73D0F4B2-2B4D-4BE0-88C3-48AD27E4076A}"/>
            </a:ext>
          </a:extLst>
        </xdr:cNvPr>
        <xdr:cNvSpPr/>
      </xdr:nvSpPr>
      <xdr:spPr>
        <a:xfrm>
          <a:off x="7810500" y="10712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127746</xdr:rowOff>
    </xdr:from>
    <xdr:to>
      <xdr:col>45</xdr:col>
      <xdr:colOff>177800</xdr:colOff>
      <xdr:row>62</xdr:row>
      <xdr:rowOff>133139</xdr:rowOff>
    </xdr:to>
    <xdr:cxnSp macro="">
      <xdr:nvCxnSpPr>
        <xdr:cNvPr id="252" name="直線コネクタ 251">
          <a:extLst>
            <a:ext uri="{FF2B5EF4-FFF2-40B4-BE49-F238E27FC236}">
              <a16:creationId xmlns:a16="http://schemas.microsoft.com/office/drawing/2014/main" id="{D7DDB9CC-1B6E-4DA4-894B-69C8291ABDA5}"/>
            </a:ext>
          </a:extLst>
        </xdr:cNvPr>
        <xdr:cNvCxnSpPr/>
      </xdr:nvCxnSpPr>
      <xdr:spPr>
        <a:xfrm flipV="1">
          <a:off x="7861300" y="10757646"/>
          <a:ext cx="889000" cy="5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136213</xdr:rowOff>
    </xdr:from>
    <xdr:to>
      <xdr:col>36</xdr:col>
      <xdr:colOff>165100</xdr:colOff>
      <xdr:row>63</xdr:row>
      <xdr:rowOff>66363</xdr:rowOff>
    </xdr:to>
    <xdr:sp macro="" textlink="">
      <xdr:nvSpPr>
        <xdr:cNvPr id="253" name="楕円 252">
          <a:extLst>
            <a:ext uri="{FF2B5EF4-FFF2-40B4-BE49-F238E27FC236}">
              <a16:creationId xmlns:a16="http://schemas.microsoft.com/office/drawing/2014/main" id="{B18A2C8E-9E6D-42F0-92A4-9E4D3AB03E16}"/>
            </a:ext>
          </a:extLst>
        </xdr:cNvPr>
        <xdr:cNvSpPr/>
      </xdr:nvSpPr>
      <xdr:spPr>
        <a:xfrm>
          <a:off x="6921500" y="10766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133139</xdr:rowOff>
    </xdr:from>
    <xdr:to>
      <xdr:col>41</xdr:col>
      <xdr:colOff>50800</xdr:colOff>
      <xdr:row>63</xdr:row>
      <xdr:rowOff>15563</xdr:rowOff>
    </xdr:to>
    <xdr:cxnSp macro="">
      <xdr:nvCxnSpPr>
        <xdr:cNvPr id="254" name="直線コネクタ 253">
          <a:extLst>
            <a:ext uri="{FF2B5EF4-FFF2-40B4-BE49-F238E27FC236}">
              <a16:creationId xmlns:a16="http://schemas.microsoft.com/office/drawing/2014/main" id="{AE4371E6-DF65-48D8-8E28-6A852B66257A}"/>
            </a:ext>
          </a:extLst>
        </xdr:cNvPr>
        <xdr:cNvCxnSpPr/>
      </xdr:nvCxnSpPr>
      <xdr:spPr>
        <a:xfrm flipV="1">
          <a:off x="6972300" y="10763039"/>
          <a:ext cx="889000" cy="53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95736</xdr:rowOff>
    </xdr:from>
    <xdr:ext cx="599010" cy="259045"/>
    <xdr:sp macro="" textlink="">
      <xdr:nvSpPr>
        <xdr:cNvPr id="255" name="n_1aveValue【橋りょう・トンネル】&#10;一人当たり有形固定資産（償却資産）額">
          <a:extLst>
            <a:ext uri="{FF2B5EF4-FFF2-40B4-BE49-F238E27FC236}">
              <a16:creationId xmlns:a16="http://schemas.microsoft.com/office/drawing/2014/main" id="{05797F51-6778-4027-9E54-2323EFBC97DF}"/>
            </a:ext>
          </a:extLst>
        </xdr:cNvPr>
        <xdr:cNvSpPr txBox="1"/>
      </xdr:nvSpPr>
      <xdr:spPr>
        <a:xfrm>
          <a:off x="9327095" y="10897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100386</xdr:rowOff>
    </xdr:from>
    <xdr:ext cx="599010" cy="259045"/>
    <xdr:sp macro="" textlink="">
      <xdr:nvSpPr>
        <xdr:cNvPr id="256" name="n_2aveValue【橋りょう・トンネル】&#10;一人当たり有形固定資産（償却資産）額">
          <a:extLst>
            <a:ext uri="{FF2B5EF4-FFF2-40B4-BE49-F238E27FC236}">
              <a16:creationId xmlns:a16="http://schemas.microsoft.com/office/drawing/2014/main" id="{9947867D-3B28-4E82-8192-650775D30073}"/>
            </a:ext>
          </a:extLst>
        </xdr:cNvPr>
        <xdr:cNvSpPr txBox="1"/>
      </xdr:nvSpPr>
      <xdr:spPr>
        <a:xfrm>
          <a:off x="8450795" y="10901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95033</xdr:rowOff>
    </xdr:from>
    <xdr:ext cx="599010" cy="259045"/>
    <xdr:sp macro="" textlink="">
      <xdr:nvSpPr>
        <xdr:cNvPr id="257" name="n_3aveValue【橋りょう・トンネル】&#10;一人当たり有形固定資産（償却資産）額">
          <a:extLst>
            <a:ext uri="{FF2B5EF4-FFF2-40B4-BE49-F238E27FC236}">
              <a16:creationId xmlns:a16="http://schemas.microsoft.com/office/drawing/2014/main" id="{44FC7957-67BF-4CA1-A29F-E65C2FF5FDA3}"/>
            </a:ext>
          </a:extLst>
        </xdr:cNvPr>
        <xdr:cNvSpPr txBox="1"/>
      </xdr:nvSpPr>
      <xdr:spPr>
        <a:xfrm>
          <a:off x="7561795" y="10896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117947</xdr:rowOff>
    </xdr:from>
    <xdr:ext cx="599010" cy="259045"/>
    <xdr:sp macro="" textlink="">
      <xdr:nvSpPr>
        <xdr:cNvPr id="258" name="n_4aveValue【橋りょう・トンネル】&#10;一人当たり有形固定資産（償却資産）額">
          <a:extLst>
            <a:ext uri="{FF2B5EF4-FFF2-40B4-BE49-F238E27FC236}">
              <a16:creationId xmlns:a16="http://schemas.microsoft.com/office/drawing/2014/main" id="{ECA377E3-2F13-4B45-BAE0-A4DDB987F70C}"/>
            </a:ext>
          </a:extLst>
        </xdr:cNvPr>
        <xdr:cNvSpPr txBox="1"/>
      </xdr:nvSpPr>
      <xdr:spPr>
        <a:xfrm>
          <a:off x="6672795" y="10919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17669</xdr:rowOff>
    </xdr:from>
    <xdr:ext cx="599010" cy="259045"/>
    <xdr:sp macro="" textlink="">
      <xdr:nvSpPr>
        <xdr:cNvPr id="259" name="n_1mainValue【橋りょう・トンネル】&#10;一人当たり有形固定資産（償却資産）額">
          <a:extLst>
            <a:ext uri="{FF2B5EF4-FFF2-40B4-BE49-F238E27FC236}">
              <a16:creationId xmlns:a16="http://schemas.microsoft.com/office/drawing/2014/main" id="{29EEE4D1-CD29-471A-86C3-475AD1725CBE}"/>
            </a:ext>
          </a:extLst>
        </xdr:cNvPr>
        <xdr:cNvSpPr txBox="1"/>
      </xdr:nvSpPr>
      <xdr:spPr>
        <a:xfrm>
          <a:off x="9327095" y="104761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23623</xdr:rowOff>
    </xdr:from>
    <xdr:ext cx="599010" cy="259045"/>
    <xdr:sp macro="" textlink="">
      <xdr:nvSpPr>
        <xdr:cNvPr id="260" name="n_2mainValue【橋りょう・トンネル】&#10;一人当たり有形固定資産（償却資産）額">
          <a:extLst>
            <a:ext uri="{FF2B5EF4-FFF2-40B4-BE49-F238E27FC236}">
              <a16:creationId xmlns:a16="http://schemas.microsoft.com/office/drawing/2014/main" id="{EA661495-4698-4585-9A70-1C73A690FD84}"/>
            </a:ext>
          </a:extLst>
        </xdr:cNvPr>
        <xdr:cNvSpPr txBox="1"/>
      </xdr:nvSpPr>
      <xdr:spPr>
        <a:xfrm>
          <a:off x="8450795" y="10482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29016</xdr:rowOff>
    </xdr:from>
    <xdr:ext cx="599010" cy="259045"/>
    <xdr:sp macro="" textlink="">
      <xdr:nvSpPr>
        <xdr:cNvPr id="261" name="n_3mainValue【橋りょう・トンネル】&#10;一人当たり有形固定資産（償却資産）額">
          <a:extLst>
            <a:ext uri="{FF2B5EF4-FFF2-40B4-BE49-F238E27FC236}">
              <a16:creationId xmlns:a16="http://schemas.microsoft.com/office/drawing/2014/main" id="{E7EFF67D-09DD-4820-9CB3-9B413F5C7576}"/>
            </a:ext>
          </a:extLst>
        </xdr:cNvPr>
        <xdr:cNvSpPr txBox="1"/>
      </xdr:nvSpPr>
      <xdr:spPr>
        <a:xfrm>
          <a:off x="7561795" y="104874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82890</xdr:rowOff>
    </xdr:from>
    <xdr:ext cx="599010" cy="259045"/>
    <xdr:sp macro="" textlink="">
      <xdr:nvSpPr>
        <xdr:cNvPr id="262" name="n_4mainValue【橋りょう・トンネル】&#10;一人当たり有形固定資産（償却資産）額">
          <a:extLst>
            <a:ext uri="{FF2B5EF4-FFF2-40B4-BE49-F238E27FC236}">
              <a16:creationId xmlns:a16="http://schemas.microsoft.com/office/drawing/2014/main" id="{907BD2B3-41AE-4558-961F-019E8D0C4094}"/>
            </a:ext>
          </a:extLst>
        </xdr:cNvPr>
        <xdr:cNvSpPr txBox="1"/>
      </xdr:nvSpPr>
      <xdr:spPr>
        <a:xfrm>
          <a:off x="6672795" y="10541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C381A08D-4E66-40D5-9F2B-E320B368C35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F929478E-976E-4DA9-8F74-79BB527A5C47}"/>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2E418F80-21C0-4C33-8B1D-B2668BE1128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15ADF5A8-35A7-49C0-8489-8E638EE71CC7}"/>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B553B4A3-70E4-4182-97A3-8C9004FAD08B}"/>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BEA39D3B-5B25-4B2A-89AF-A3478F7EF272}"/>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E9C3A552-8401-4894-914D-18AC8C944CB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7B851A67-DCA2-46BA-8FE5-E338CE69B847}"/>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37024474-6FC4-4339-ACEB-04A287073A56}"/>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7AEF37D5-3DB5-43B2-87D6-400BA25F449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3E3057AE-C245-4672-8D66-B97FC164E799}"/>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ABCFB838-6E35-4BDB-AEE5-71198495A59C}"/>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B8CEA81F-93FA-4EE8-84ED-91971B220A06}"/>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2A66DE2C-F0A3-4775-BC0F-0C68E702C094}"/>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1FC3B911-7668-4C77-B6F9-7C1D3EB0C54E}"/>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A169CBE4-39D4-44ED-931D-652DC2C9098B}"/>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13EED8FF-08A7-4467-9023-FA5A9F843F7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7054BDB9-EF95-4F1A-9F5B-A0E071D5228B}"/>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9BE75C8D-C21C-4314-80D0-830386E72B7E}"/>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2F471ACF-4037-41FA-A78C-CF05E0AA718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1EA8C840-1F39-42A2-A527-C75453709AE6}"/>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03D7CBB9-4FAA-4B11-9C97-D3226A4F1B5C}"/>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DDEA4FBB-49AB-47CB-8051-53A8494D4849}"/>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447AE5FF-EE74-4E99-84BB-133C5AEF9F28}"/>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148589</xdr:rowOff>
    </xdr:from>
    <xdr:to>
      <xdr:col>24</xdr:col>
      <xdr:colOff>62865</xdr:colOff>
      <xdr:row>86</xdr:row>
      <xdr:rowOff>114300</xdr:rowOff>
    </xdr:to>
    <xdr:cxnSp macro="">
      <xdr:nvCxnSpPr>
        <xdr:cNvPr id="287" name="直線コネクタ 286">
          <a:extLst>
            <a:ext uri="{FF2B5EF4-FFF2-40B4-BE49-F238E27FC236}">
              <a16:creationId xmlns:a16="http://schemas.microsoft.com/office/drawing/2014/main" id="{B8DB81D3-FA61-4DD6-AA0B-62A109501CC9}"/>
            </a:ext>
          </a:extLst>
        </xdr:cNvPr>
        <xdr:cNvCxnSpPr/>
      </xdr:nvCxnSpPr>
      <xdr:spPr>
        <a:xfrm flipV="1">
          <a:off x="4634865" y="13350239"/>
          <a:ext cx="0" cy="1508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8" name="【公営住宅】&#10;有形固定資産減価償却率最小値テキスト">
          <a:extLst>
            <a:ext uri="{FF2B5EF4-FFF2-40B4-BE49-F238E27FC236}">
              <a16:creationId xmlns:a16="http://schemas.microsoft.com/office/drawing/2014/main" id="{08FAA145-9F4C-4CE7-B96D-23282683EC79}"/>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9" name="直線コネクタ 288">
          <a:extLst>
            <a:ext uri="{FF2B5EF4-FFF2-40B4-BE49-F238E27FC236}">
              <a16:creationId xmlns:a16="http://schemas.microsoft.com/office/drawing/2014/main" id="{D357F2FF-E1A7-4C09-B8A9-4DD0D1502965}"/>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95266</xdr:rowOff>
    </xdr:from>
    <xdr:ext cx="405111" cy="259045"/>
    <xdr:sp macro="" textlink="">
      <xdr:nvSpPr>
        <xdr:cNvPr id="290" name="【公営住宅】&#10;有形固定資産減価償却率最大値テキスト">
          <a:extLst>
            <a:ext uri="{FF2B5EF4-FFF2-40B4-BE49-F238E27FC236}">
              <a16:creationId xmlns:a16="http://schemas.microsoft.com/office/drawing/2014/main" id="{83523433-9B7B-43BE-B9A4-7A8E813EDE92}"/>
            </a:ext>
          </a:extLst>
        </xdr:cNvPr>
        <xdr:cNvSpPr txBox="1"/>
      </xdr:nvSpPr>
      <xdr:spPr>
        <a:xfrm>
          <a:off x="4673600" y="13125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148589</xdr:rowOff>
    </xdr:from>
    <xdr:to>
      <xdr:col>24</xdr:col>
      <xdr:colOff>152400</xdr:colOff>
      <xdr:row>77</xdr:row>
      <xdr:rowOff>148589</xdr:rowOff>
    </xdr:to>
    <xdr:cxnSp macro="">
      <xdr:nvCxnSpPr>
        <xdr:cNvPr id="291" name="直線コネクタ 290">
          <a:extLst>
            <a:ext uri="{FF2B5EF4-FFF2-40B4-BE49-F238E27FC236}">
              <a16:creationId xmlns:a16="http://schemas.microsoft.com/office/drawing/2014/main" id="{B55C3004-6D9F-4D52-BE06-B573807D7677}"/>
            </a:ext>
          </a:extLst>
        </xdr:cNvPr>
        <xdr:cNvCxnSpPr/>
      </xdr:nvCxnSpPr>
      <xdr:spPr>
        <a:xfrm>
          <a:off x="4546600" y="1335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83838</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692C116D-A2B4-4471-9E14-52B47509394E}"/>
            </a:ext>
          </a:extLst>
        </xdr:cNvPr>
        <xdr:cNvSpPr txBox="1"/>
      </xdr:nvSpPr>
      <xdr:spPr>
        <a:xfrm>
          <a:off x="4673600" y="143141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105411</xdr:rowOff>
    </xdr:from>
    <xdr:to>
      <xdr:col>24</xdr:col>
      <xdr:colOff>114300</xdr:colOff>
      <xdr:row>84</xdr:row>
      <xdr:rowOff>35561</xdr:rowOff>
    </xdr:to>
    <xdr:sp macro="" textlink="">
      <xdr:nvSpPr>
        <xdr:cNvPr id="293" name="フローチャート: 判断 292">
          <a:extLst>
            <a:ext uri="{FF2B5EF4-FFF2-40B4-BE49-F238E27FC236}">
              <a16:creationId xmlns:a16="http://schemas.microsoft.com/office/drawing/2014/main" id="{52188CE3-E06B-45AA-A74A-EB236C76C5BE}"/>
            </a:ext>
          </a:extLst>
        </xdr:cNvPr>
        <xdr:cNvSpPr/>
      </xdr:nvSpPr>
      <xdr:spPr>
        <a:xfrm>
          <a:off x="4584700" y="1433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88264</xdr:rowOff>
    </xdr:from>
    <xdr:to>
      <xdr:col>20</xdr:col>
      <xdr:colOff>38100</xdr:colOff>
      <xdr:row>84</xdr:row>
      <xdr:rowOff>18414</xdr:rowOff>
    </xdr:to>
    <xdr:sp macro="" textlink="">
      <xdr:nvSpPr>
        <xdr:cNvPr id="294" name="フローチャート: 判断 293">
          <a:extLst>
            <a:ext uri="{FF2B5EF4-FFF2-40B4-BE49-F238E27FC236}">
              <a16:creationId xmlns:a16="http://schemas.microsoft.com/office/drawing/2014/main" id="{CEB3E886-0637-497D-B042-0D7B3E3283EC}"/>
            </a:ext>
          </a:extLst>
        </xdr:cNvPr>
        <xdr:cNvSpPr/>
      </xdr:nvSpPr>
      <xdr:spPr>
        <a:xfrm>
          <a:off x="3746500" y="1431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61595</xdr:rowOff>
    </xdr:from>
    <xdr:to>
      <xdr:col>15</xdr:col>
      <xdr:colOff>101600</xdr:colOff>
      <xdr:row>83</xdr:row>
      <xdr:rowOff>163195</xdr:rowOff>
    </xdr:to>
    <xdr:sp macro="" textlink="">
      <xdr:nvSpPr>
        <xdr:cNvPr id="295" name="フローチャート: 判断 294">
          <a:extLst>
            <a:ext uri="{FF2B5EF4-FFF2-40B4-BE49-F238E27FC236}">
              <a16:creationId xmlns:a16="http://schemas.microsoft.com/office/drawing/2014/main" id="{BFBEEB32-D13F-41DB-8712-2CED4E24D067}"/>
            </a:ext>
          </a:extLst>
        </xdr:cNvPr>
        <xdr:cNvSpPr/>
      </xdr:nvSpPr>
      <xdr:spPr>
        <a:xfrm>
          <a:off x="2857500" y="1429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137795</xdr:rowOff>
    </xdr:from>
    <xdr:to>
      <xdr:col>10</xdr:col>
      <xdr:colOff>165100</xdr:colOff>
      <xdr:row>83</xdr:row>
      <xdr:rowOff>67945</xdr:rowOff>
    </xdr:to>
    <xdr:sp macro="" textlink="">
      <xdr:nvSpPr>
        <xdr:cNvPr id="296" name="フローチャート: 判断 295">
          <a:extLst>
            <a:ext uri="{FF2B5EF4-FFF2-40B4-BE49-F238E27FC236}">
              <a16:creationId xmlns:a16="http://schemas.microsoft.com/office/drawing/2014/main" id="{8B1BC299-6C1F-4768-8BD5-1C64039A4AB4}"/>
            </a:ext>
          </a:extLst>
        </xdr:cNvPr>
        <xdr:cNvSpPr/>
      </xdr:nvSpPr>
      <xdr:spPr>
        <a:xfrm>
          <a:off x="1968500" y="1419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99695</xdr:rowOff>
    </xdr:from>
    <xdr:to>
      <xdr:col>6</xdr:col>
      <xdr:colOff>38100</xdr:colOff>
      <xdr:row>83</xdr:row>
      <xdr:rowOff>29845</xdr:rowOff>
    </xdr:to>
    <xdr:sp macro="" textlink="">
      <xdr:nvSpPr>
        <xdr:cNvPr id="297" name="フローチャート: 判断 296">
          <a:extLst>
            <a:ext uri="{FF2B5EF4-FFF2-40B4-BE49-F238E27FC236}">
              <a16:creationId xmlns:a16="http://schemas.microsoft.com/office/drawing/2014/main" id="{9EAED5C8-FA8C-40DC-880A-B506894D89F7}"/>
            </a:ext>
          </a:extLst>
        </xdr:cNvPr>
        <xdr:cNvSpPr/>
      </xdr:nvSpPr>
      <xdr:spPr>
        <a:xfrm>
          <a:off x="1079500" y="1415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20A83EEC-C077-4C28-85C8-9B1BD584415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A50CB413-8AB2-4589-A58E-6C754D33435B}"/>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2870A25B-B678-4232-9033-D0A8282A4DA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743090BF-2935-47BF-8425-1D6FE422A53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2C543D4E-CD63-43C0-9359-6157D42AB3B5}"/>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52070</xdr:rowOff>
    </xdr:from>
    <xdr:to>
      <xdr:col>24</xdr:col>
      <xdr:colOff>114300</xdr:colOff>
      <xdr:row>83</xdr:row>
      <xdr:rowOff>153670</xdr:rowOff>
    </xdr:to>
    <xdr:sp macro="" textlink="">
      <xdr:nvSpPr>
        <xdr:cNvPr id="303" name="楕円 302">
          <a:extLst>
            <a:ext uri="{FF2B5EF4-FFF2-40B4-BE49-F238E27FC236}">
              <a16:creationId xmlns:a16="http://schemas.microsoft.com/office/drawing/2014/main" id="{CAD5038C-A3A1-4EC1-8536-15E9169A83A0}"/>
            </a:ext>
          </a:extLst>
        </xdr:cNvPr>
        <xdr:cNvSpPr/>
      </xdr:nvSpPr>
      <xdr:spPr>
        <a:xfrm>
          <a:off x="4584700" y="1428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74947</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E26DAF54-7345-4593-B0CB-91D12F2AEFAC}"/>
            </a:ext>
          </a:extLst>
        </xdr:cNvPr>
        <xdr:cNvSpPr txBox="1"/>
      </xdr:nvSpPr>
      <xdr:spPr>
        <a:xfrm>
          <a:off x="4673600" y="14133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52070</xdr:rowOff>
    </xdr:from>
    <xdr:to>
      <xdr:col>20</xdr:col>
      <xdr:colOff>38100</xdr:colOff>
      <xdr:row>84</xdr:row>
      <xdr:rowOff>153670</xdr:rowOff>
    </xdr:to>
    <xdr:sp macro="" textlink="">
      <xdr:nvSpPr>
        <xdr:cNvPr id="305" name="楕円 304">
          <a:extLst>
            <a:ext uri="{FF2B5EF4-FFF2-40B4-BE49-F238E27FC236}">
              <a16:creationId xmlns:a16="http://schemas.microsoft.com/office/drawing/2014/main" id="{AD22FB0F-CF8F-461C-9AEC-8128C83ABCA0}"/>
            </a:ext>
          </a:extLst>
        </xdr:cNvPr>
        <xdr:cNvSpPr/>
      </xdr:nvSpPr>
      <xdr:spPr>
        <a:xfrm>
          <a:off x="3746500" y="1445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102870</xdr:rowOff>
    </xdr:from>
    <xdr:to>
      <xdr:col>24</xdr:col>
      <xdr:colOff>63500</xdr:colOff>
      <xdr:row>84</xdr:row>
      <xdr:rowOff>102870</xdr:rowOff>
    </xdr:to>
    <xdr:cxnSp macro="">
      <xdr:nvCxnSpPr>
        <xdr:cNvPr id="306" name="直線コネクタ 305">
          <a:extLst>
            <a:ext uri="{FF2B5EF4-FFF2-40B4-BE49-F238E27FC236}">
              <a16:creationId xmlns:a16="http://schemas.microsoft.com/office/drawing/2014/main" id="{5A38E0BD-80CA-4DF9-A80E-9CD7BEB5ECD9}"/>
            </a:ext>
          </a:extLst>
        </xdr:cNvPr>
        <xdr:cNvCxnSpPr/>
      </xdr:nvCxnSpPr>
      <xdr:spPr>
        <a:xfrm flipV="1">
          <a:off x="3797300" y="14333220"/>
          <a:ext cx="8382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17780</xdr:rowOff>
    </xdr:from>
    <xdr:to>
      <xdr:col>15</xdr:col>
      <xdr:colOff>101600</xdr:colOff>
      <xdr:row>85</xdr:row>
      <xdr:rowOff>119380</xdr:rowOff>
    </xdr:to>
    <xdr:sp macro="" textlink="">
      <xdr:nvSpPr>
        <xdr:cNvPr id="307" name="楕円 306">
          <a:extLst>
            <a:ext uri="{FF2B5EF4-FFF2-40B4-BE49-F238E27FC236}">
              <a16:creationId xmlns:a16="http://schemas.microsoft.com/office/drawing/2014/main" id="{51ECD43F-8732-4BEE-B08C-6CAAB5586753}"/>
            </a:ext>
          </a:extLst>
        </xdr:cNvPr>
        <xdr:cNvSpPr/>
      </xdr:nvSpPr>
      <xdr:spPr>
        <a:xfrm>
          <a:off x="2857500" y="1459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102870</xdr:rowOff>
    </xdr:from>
    <xdr:to>
      <xdr:col>19</xdr:col>
      <xdr:colOff>177800</xdr:colOff>
      <xdr:row>85</xdr:row>
      <xdr:rowOff>68580</xdr:rowOff>
    </xdr:to>
    <xdr:cxnSp macro="">
      <xdr:nvCxnSpPr>
        <xdr:cNvPr id="308" name="直線コネクタ 307">
          <a:extLst>
            <a:ext uri="{FF2B5EF4-FFF2-40B4-BE49-F238E27FC236}">
              <a16:creationId xmlns:a16="http://schemas.microsoft.com/office/drawing/2014/main" id="{AF80C74C-2D90-417A-B40E-3FC1EBEC8F7A}"/>
            </a:ext>
          </a:extLst>
        </xdr:cNvPr>
        <xdr:cNvCxnSpPr/>
      </xdr:nvCxnSpPr>
      <xdr:spPr>
        <a:xfrm flipV="1">
          <a:off x="2908300" y="1450467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162561</xdr:rowOff>
    </xdr:from>
    <xdr:to>
      <xdr:col>10</xdr:col>
      <xdr:colOff>165100</xdr:colOff>
      <xdr:row>85</xdr:row>
      <xdr:rowOff>92711</xdr:rowOff>
    </xdr:to>
    <xdr:sp macro="" textlink="">
      <xdr:nvSpPr>
        <xdr:cNvPr id="309" name="楕円 308">
          <a:extLst>
            <a:ext uri="{FF2B5EF4-FFF2-40B4-BE49-F238E27FC236}">
              <a16:creationId xmlns:a16="http://schemas.microsoft.com/office/drawing/2014/main" id="{90E4A071-C507-41E1-BCA5-148BBD941553}"/>
            </a:ext>
          </a:extLst>
        </xdr:cNvPr>
        <xdr:cNvSpPr/>
      </xdr:nvSpPr>
      <xdr:spPr>
        <a:xfrm>
          <a:off x="1968500" y="1456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41911</xdr:rowOff>
    </xdr:from>
    <xdr:to>
      <xdr:col>15</xdr:col>
      <xdr:colOff>50800</xdr:colOff>
      <xdr:row>85</xdr:row>
      <xdr:rowOff>68580</xdr:rowOff>
    </xdr:to>
    <xdr:cxnSp macro="">
      <xdr:nvCxnSpPr>
        <xdr:cNvPr id="310" name="直線コネクタ 309">
          <a:extLst>
            <a:ext uri="{FF2B5EF4-FFF2-40B4-BE49-F238E27FC236}">
              <a16:creationId xmlns:a16="http://schemas.microsoft.com/office/drawing/2014/main" id="{42385199-78D5-4762-8D9C-D73D2FA422B6}"/>
            </a:ext>
          </a:extLst>
        </xdr:cNvPr>
        <xdr:cNvCxnSpPr/>
      </xdr:nvCxnSpPr>
      <xdr:spPr>
        <a:xfrm>
          <a:off x="2019300" y="1461516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122555</xdr:rowOff>
    </xdr:from>
    <xdr:to>
      <xdr:col>6</xdr:col>
      <xdr:colOff>38100</xdr:colOff>
      <xdr:row>85</xdr:row>
      <xdr:rowOff>52705</xdr:rowOff>
    </xdr:to>
    <xdr:sp macro="" textlink="">
      <xdr:nvSpPr>
        <xdr:cNvPr id="311" name="楕円 310">
          <a:extLst>
            <a:ext uri="{FF2B5EF4-FFF2-40B4-BE49-F238E27FC236}">
              <a16:creationId xmlns:a16="http://schemas.microsoft.com/office/drawing/2014/main" id="{09F4FE4D-3610-4859-BE59-16F66313DC98}"/>
            </a:ext>
          </a:extLst>
        </xdr:cNvPr>
        <xdr:cNvSpPr/>
      </xdr:nvSpPr>
      <xdr:spPr>
        <a:xfrm>
          <a:off x="1079500" y="1452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1905</xdr:rowOff>
    </xdr:from>
    <xdr:to>
      <xdr:col>10</xdr:col>
      <xdr:colOff>114300</xdr:colOff>
      <xdr:row>85</xdr:row>
      <xdr:rowOff>41911</xdr:rowOff>
    </xdr:to>
    <xdr:cxnSp macro="">
      <xdr:nvCxnSpPr>
        <xdr:cNvPr id="312" name="直線コネクタ 311">
          <a:extLst>
            <a:ext uri="{FF2B5EF4-FFF2-40B4-BE49-F238E27FC236}">
              <a16:creationId xmlns:a16="http://schemas.microsoft.com/office/drawing/2014/main" id="{E9F09930-66BB-47BF-BEAA-4990D59D20F3}"/>
            </a:ext>
          </a:extLst>
        </xdr:cNvPr>
        <xdr:cNvCxnSpPr/>
      </xdr:nvCxnSpPr>
      <xdr:spPr>
        <a:xfrm>
          <a:off x="1130300" y="14575155"/>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34941</xdr:rowOff>
    </xdr:from>
    <xdr:ext cx="405111" cy="259045"/>
    <xdr:sp macro="" textlink="">
      <xdr:nvSpPr>
        <xdr:cNvPr id="313" name="n_1aveValue【公営住宅】&#10;有形固定資産減価償却率">
          <a:extLst>
            <a:ext uri="{FF2B5EF4-FFF2-40B4-BE49-F238E27FC236}">
              <a16:creationId xmlns:a16="http://schemas.microsoft.com/office/drawing/2014/main" id="{18C59A86-7710-4042-BD88-B09289F5BF7A}"/>
            </a:ext>
          </a:extLst>
        </xdr:cNvPr>
        <xdr:cNvSpPr txBox="1"/>
      </xdr:nvSpPr>
      <xdr:spPr>
        <a:xfrm>
          <a:off x="3582044" y="14093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8272</xdr:rowOff>
    </xdr:from>
    <xdr:ext cx="405111" cy="259045"/>
    <xdr:sp macro="" textlink="">
      <xdr:nvSpPr>
        <xdr:cNvPr id="314" name="n_2aveValue【公営住宅】&#10;有形固定資産減価償却率">
          <a:extLst>
            <a:ext uri="{FF2B5EF4-FFF2-40B4-BE49-F238E27FC236}">
              <a16:creationId xmlns:a16="http://schemas.microsoft.com/office/drawing/2014/main" id="{046AD288-5899-4FC2-9F0B-661B0C6FEA3A}"/>
            </a:ext>
          </a:extLst>
        </xdr:cNvPr>
        <xdr:cNvSpPr txBox="1"/>
      </xdr:nvSpPr>
      <xdr:spPr>
        <a:xfrm>
          <a:off x="2705744" y="14067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84472</xdr:rowOff>
    </xdr:from>
    <xdr:ext cx="405111" cy="259045"/>
    <xdr:sp macro="" textlink="">
      <xdr:nvSpPr>
        <xdr:cNvPr id="315" name="n_3aveValue【公営住宅】&#10;有形固定資産減価償却率">
          <a:extLst>
            <a:ext uri="{FF2B5EF4-FFF2-40B4-BE49-F238E27FC236}">
              <a16:creationId xmlns:a16="http://schemas.microsoft.com/office/drawing/2014/main" id="{9EAB3979-2B71-4CD9-B363-2955A654F8D6}"/>
            </a:ext>
          </a:extLst>
        </xdr:cNvPr>
        <xdr:cNvSpPr txBox="1"/>
      </xdr:nvSpPr>
      <xdr:spPr>
        <a:xfrm>
          <a:off x="1816744" y="1397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46372</xdr:rowOff>
    </xdr:from>
    <xdr:ext cx="405111" cy="259045"/>
    <xdr:sp macro="" textlink="">
      <xdr:nvSpPr>
        <xdr:cNvPr id="316" name="n_4aveValue【公営住宅】&#10;有形固定資産減価償却率">
          <a:extLst>
            <a:ext uri="{FF2B5EF4-FFF2-40B4-BE49-F238E27FC236}">
              <a16:creationId xmlns:a16="http://schemas.microsoft.com/office/drawing/2014/main" id="{13D708D6-1951-4338-838B-64A266D569D8}"/>
            </a:ext>
          </a:extLst>
        </xdr:cNvPr>
        <xdr:cNvSpPr txBox="1"/>
      </xdr:nvSpPr>
      <xdr:spPr>
        <a:xfrm>
          <a:off x="927744" y="1393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144797</xdr:rowOff>
    </xdr:from>
    <xdr:ext cx="405111" cy="259045"/>
    <xdr:sp macro="" textlink="">
      <xdr:nvSpPr>
        <xdr:cNvPr id="317" name="n_1mainValue【公営住宅】&#10;有形固定資産減価償却率">
          <a:extLst>
            <a:ext uri="{FF2B5EF4-FFF2-40B4-BE49-F238E27FC236}">
              <a16:creationId xmlns:a16="http://schemas.microsoft.com/office/drawing/2014/main" id="{E58AD05A-A6F0-4990-B01A-7174B3F3A9C4}"/>
            </a:ext>
          </a:extLst>
        </xdr:cNvPr>
        <xdr:cNvSpPr txBox="1"/>
      </xdr:nvSpPr>
      <xdr:spPr>
        <a:xfrm>
          <a:off x="3582044" y="1454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110507</xdr:rowOff>
    </xdr:from>
    <xdr:ext cx="405111" cy="259045"/>
    <xdr:sp macro="" textlink="">
      <xdr:nvSpPr>
        <xdr:cNvPr id="318" name="n_2mainValue【公営住宅】&#10;有形固定資産減価償却率">
          <a:extLst>
            <a:ext uri="{FF2B5EF4-FFF2-40B4-BE49-F238E27FC236}">
              <a16:creationId xmlns:a16="http://schemas.microsoft.com/office/drawing/2014/main" id="{C3E509B8-870F-4CCD-9DA1-CEEE448CBB10}"/>
            </a:ext>
          </a:extLst>
        </xdr:cNvPr>
        <xdr:cNvSpPr txBox="1"/>
      </xdr:nvSpPr>
      <xdr:spPr>
        <a:xfrm>
          <a:off x="2705744" y="14683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83838</xdr:rowOff>
    </xdr:from>
    <xdr:ext cx="405111" cy="259045"/>
    <xdr:sp macro="" textlink="">
      <xdr:nvSpPr>
        <xdr:cNvPr id="319" name="n_3mainValue【公営住宅】&#10;有形固定資産減価償却率">
          <a:extLst>
            <a:ext uri="{FF2B5EF4-FFF2-40B4-BE49-F238E27FC236}">
              <a16:creationId xmlns:a16="http://schemas.microsoft.com/office/drawing/2014/main" id="{85FAA4F7-ABD1-4FD7-862F-B1FE2BA0D9C5}"/>
            </a:ext>
          </a:extLst>
        </xdr:cNvPr>
        <xdr:cNvSpPr txBox="1"/>
      </xdr:nvSpPr>
      <xdr:spPr>
        <a:xfrm>
          <a:off x="1816744" y="14657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43832</xdr:rowOff>
    </xdr:from>
    <xdr:ext cx="405111" cy="259045"/>
    <xdr:sp macro="" textlink="">
      <xdr:nvSpPr>
        <xdr:cNvPr id="320" name="n_4mainValue【公営住宅】&#10;有形固定資産減価償却率">
          <a:extLst>
            <a:ext uri="{FF2B5EF4-FFF2-40B4-BE49-F238E27FC236}">
              <a16:creationId xmlns:a16="http://schemas.microsoft.com/office/drawing/2014/main" id="{C61FDE72-65F3-43B7-B2E4-C37EBAF870CE}"/>
            </a:ext>
          </a:extLst>
        </xdr:cNvPr>
        <xdr:cNvSpPr txBox="1"/>
      </xdr:nvSpPr>
      <xdr:spPr>
        <a:xfrm>
          <a:off x="927744" y="1461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DC1AEA0E-CC1B-41FE-A201-FF78A7640385}"/>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C3324FB0-6BC1-455B-9F98-576ABFC974F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CC78061B-66F2-4DED-86BD-86D49917A37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83C49BA2-B141-451B-8FE0-00C7645620D1}"/>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8C5A167B-5A8B-4552-BA95-915A6B4D0C2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F0334F16-8B26-407E-84E5-EF0845447D8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04985762-7106-4545-9B69-F107579CD8D4}"/>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7CB967F0-BC32-40C8-B7C8-309E953F0A0A}"/>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A9D3EE52-2EC8-4C91-BCF7-367A3E4D9459}"/>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CC3AB51D-ACAF-4096-B37F-9407C4F25ED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1" name="直線コネクタ 330">
          <a:extLst>
            <a:ext uri="{FF2B5EF4-FFF2-40B4-BE49-F238E27FC236}">
              <a16:creationId xmlns:a16="http://schemas.microsoft.com/office/drawing/2014/main" id="{7DE4992D-98BA-49F7-A631-16355F4F72CF}"/>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2" name="テキスト ボックス 331">
          <a:extLst>
            <a:ext uri="{FF2B5EF4-FFF2-40B4-BE49-F238E27FC236}">
              <a16:creationId xmlns:a16="http://schemas.microsoft.com/office/drawing/2014/main" id="{6EA5AC73-C42F-44CE-A575-A924308C8E06}"/>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3" name="直線コネクタ 332">
          <a:extLst>
            <a:ext uri="{FF2B5EF4-FFF2-40B4-BE49-F238E27FC236}">
              <a16:creationId xmlns:a16="http://schemas.microsoft.com/office/drawing/2014/main" id="{55210849-1BB2-4DC6-8D8C-74930947F1AF}"/>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4" name="テキスト ボックス 333">
          <a:extLst>
            <a:ext uri="{FF2B5EF4-FFF2-40B4-BE49-F238E27FC236}">
              <a16:creationId xmlns:a16="http://schemas.microsoft.com/office/drawing/2014/main" id="{267B7397-C44F-4790-996A-0DD876575B4D}"/>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5" name="直線コネクタ 334">
          <a:extLst>
            <a:ext uri="{FF2B5EF4-FFF2-40B4-BE49-F238E27FC236}">
              <a16:creationId xmlns:a16="http://schemas.microsoft.com/office/drawing/2014/main" id="{52D80770-0256-488F-B881-1F004B7DD1D9}"/>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6" name="テキスト ボックス 335">
          <a:extLst>
            <a:ext uri="{FF2B5EF4-FFF2-40B4-BE49-F238E27FC236}">
              <a16:creationId xmlns:a16="http://schemas.microsoft.com/office/drawing/2014/main" id="{62346082-C32D-4DBD-AB17-466229D96ECF}"/>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7" name="直線コネクタ 336">
          <a:extLst>
            <a:ext uri="{FF2B5EF4-FFF2-40B4-BE49-F238E27FC236}">
              <a16:creationId xmlns:a16="http://schemas.microsoft.com/office/drawing/2014/main" id="{77CD1AE8-00FA-4FEF-8D8C-5D4B520E0902}"/>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8" name="テキスト ボックス 337">
          <a:extLst>
            <a:ext uri="{FF2B5EF4-FFF2-40B4-BE49-F238E27FC236}">
              <a16:creationId xmlns:a16="http://schemas.microsoft.com/office/drawing/2014/main" id="{26C27B1B-227E-4289-A10B-69DAAAC730DC}"/>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9" name="直線コネクタ 338">
          <a:extLst>
            <a:ext uri="{FF2B5EF4-FFF2-40B4-BE49-F238E27FC236}">
              <a16:creationId xmlns:a16="http://schemas.microsoft.com/office/drawing/2014/main" id="{ED2AFE2F-1779-4CC5-A512-9A0BF6C2E1C9}"/>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0" name="テキスト ボックス 339">
          <a:extLst>
            <a:ext uri="{FF2B5EF4-FFF2-40B4-BE49-F238E27FC236}">
              <a16:creationId xmlns:a16="http://schemas.microsoft.com/office/drawing/2014/main" id="{27388DA6-A677-44B8-AC68-D56FECE0B7FA}"/>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1" name="直線コネクタ 340">
          <a:extLst>
            <a:ext uri="{FF2B5EF4-FFF2-40B4-BE49-F238E27FC236}">
              <a16:creationId xmlns:a16="http://schemas.microsoft.com/office/drawing/2014/main" id="{3C1120BA-BBF5-47A8-BB8F-32C759495931}"/>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2" name="テキスト ボックス 341">
          <a:extLst>
            <a:ext uri="{FF2B5EF4-FFF2-40B4-BE49-F238E27FC236}">
              <a16:creationId xmlns:a16="http://schemas.microsoft.com/office/drawing/2014/main" id="{4C334463-4226-4657-9544-9143A42D4B47}"/>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3AF71037-7367-4CC7-A244-3552A73A1B71}"/>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4" name="テキスト ボックス 343">
          <a:extLst>
            <a:ext uri="{FF2B5EF4-FFF2-40B4-BE49-F238E27FC236}">
              <a16:creationId xmlns:a16="http://schemas.microsoft.com/office/drawing/2014/main" id="{5047B6DC-1E2E-4343-B176-EB80A2C35C79}"/>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a:extLst>
            <a:ext uri="{FF2B5EF4-FFF2-40B4-BE49-F238E27FC236}">
              <a16:creationId xmlns:a16="http://schemas.microsoft.com/office/drawing/2014/main" id="{E551178D-5C51-43B5-ACD4-398DF1C4E7EC}"/>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23078</xdr:rowOff>
    </xdr:from>
    <xdr:to>
      <xdr:col>54</xdr:col>
      <xdr:colOff>189865</xdr:colOff>
      <xdr:row>86</xdr:row>
      <xdr:rowOff>166443</xdr:rowOff>
    </xdr:to>
    <xdr:cxnSp macro="">
      <xdr:nvCxnSpPr>
        <xdr:cNvPr id="346" name="直線コネクタ 345">
          <a:extLst>
            <a:ext uri="{FF2B5EF4-FFF2-40B4-BE49-F238E27FC236}">
              <a16:creationId xmlns:a16="http://schemas.microsoft.com/office/drawing/2014/main" id="{0974FFF8-B98C-446C-90D6-F30382C8B428}"/>
            </a:ext>
          </a:extLst>
        </xdr:cNvPr>
        <xdr:cNvCxnSpPr/>
      </xdr:nvCxnSpPr>
      <xdr:spPr>
        <a:xfrm flipV="1">
          <a:off x="10476865" y="13396178"/>
          <a:ext cx="0" cy="1514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170270</xdr:rowOff>
    </xdr:from>
    <xdr:ext cx="469744" cy="259045"/>
    <xdr:sp macro="" textlink="">
      <xdr:nvSpPr>
        <xdr:cNvPr id="347" name="【公営住宅】&#10;一人当たり面積最小値テキスト">
          <a:extLst>
            <a:ext uri="{FF2B5EF4-FFF2-40B4-BE49-F238E27FC236}">
              <a16:creationId xmlns:a16="http://schemas.microsoft.com/office/drawing/2014/main" id="{F90302FE-234F-4E62-AF78-BA5A2460D803}"/>
            </a:ext>
          </a:extLst>
        </xdr:cNvPr>
        <xdr:cNvSpPr txBox="1"/>
      </xdr:nvSpPr>
      <xdr:spPr>
        <a:xfrm>
          <a:off x="10515600" y="1491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166443</xdr:rowOff>
    </xdr:from>
    <xdr:to>
      <xdr:col>55</xdr:col>
      <xdr:colOff>88900</xdr:colOff>
      <xdr:row>86</xdr:row>
      <xdr:rowOff>166443</xdr:rowOff>
    </xdr:to>
    <xdr:cxnSp macro="">
      <xdr:nvCxnSpPr>
        <xdr:cNvPr id="348" name="直線コネクタ 347">
          <a:extLst>
            <a:ext uri="{FF2B5EF4-FFF2-40B4-BE49-F238E27FC236}">
              <a16:creationId xmlns:a16="http://schemas.microsoft.com/office/drawing/2014/main" id="{8CF5F756-7D15-4BD6-A0B6-DEA9D624672A}"/>
            </a:ext>
          </a:extLst>
        </xdr:cNvPr>
        <xdr:cNvCxnSpPr/>
      </xdr:nvCxnSpPr>
      <xdr:spPr>
        <a:xfrm>
          <a:off x="10388600" y="14911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141205</xdr:rowOff>
    </xdr:from>
    <xdr:ext cx="469744" cy="259045"/>
    <xdr:sp macro="" textlink="">
      <xdr:nvSpPr>
        <xdr:cNvPr id="349" name="【公営住宅】&#10;一人当たり面積最大値テキスト">
          <a:extLst>
            <a:ext uri="{FF2B5EF4-FFF2-40B4-BE49-F238E27FC236}">
              <a16:creationId xmlns:a16="http://schemas.microsoft.com/office/drawing/2014/main" id="{81E66646-C681-4FEE-84E2-F96068BF27AE}"/>
            </a:ext>
          </a:extLst>
        </xdr:cNvPr>
        <xdr:cNvSpPr txBox="1"/>
      </xdr:nvSpPr>
      <xdr:spPr>
        <a:xfrm>
          <a:off x="10515600" y="13171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23078</xdr:rowOff>
    </xdr:from>
    <xdr:to>
      <xdr:col>55</xdr:col>
      <xdr:colOff>88900</xdr:colOff>
      <xdr:row>78</xdr:row>
      <xdr:rowOff>23078</xdr:rowOff>
    </xdr:to>
    <xdr:cxnSp macro="">
      <xdr:nvCxnSpPr>
        <xdr:cNvPr id="350" name="直線コネクタ 349">
          <a:extLst>
            <a:ext uri="{FF2B5EF4-FFF2-40B4-BE49-F238E27FC236}">
              <a16:creationId xmlns:a16="http://schemas.microsoft.com/office/drawing/2014/main" id="{BDE522D2-BE0E-4EB5-ABDC-749BC3E53F6F}"/>
            </a:ext>
          </a:extLst>
        </xdr:cNvPr>
        <xdr:cNvCxnSpPr/>
      </xdr:nvCxnSpPr>
      <xdr:spPr>
        <a:xfrm>
          <a:off x="10388600" y="13396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47370</xdr:rowOff>
    </xdr:from>
    <xdr:ext cx="469744" cy="259045"/>
    <xdr:sp macro="" textlink="">
      <xdr:nvSpPr>
        <xdr:cNvPr id="351" name="【公営住宅】&#10;一人当たり面積平均値テキスト">
          <a:extLst>
            <a:ext uri="{FF2B5EF4-FFF2-40B4-BE49-F238E27FC236}">
              <a16:creationId xmlns:a16="http://schemas.microsoft.com/office/drawing/2014/main" id="{7F684D1C-A9FA-492D-9651-4A688AB8347D}"/>
            </a:ext>
          </a:extLst>
        </xdr:cNvPr>
        <xdr:cNvSpPr txBox="1"/>
      </xdr:nvSpPr>
      <xdr:spPr>
        <a:xfrm>
          <a:off x="10515600" y="146206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68943</xdr:rowOff>
    </xdr:from>
    <xdr:to>
      <xdr:col>55</xdr:col>
      <xdr:colOff>50800</xdr:colOff>
      <xdr:row>85</xdr:row>
      <xdr:rowOff>170543</xdr:rowOff>
    </xdr:to>
    <xdr:sp macro="" textlink="">
      <xdr:nvSpPr>
        <xdr:cNvPr id="352" name="フローチャート: 判断 351">
          <a:extLst>
            <a:ext uri="{FF2B5EF4-FFF2-40B4-BE49-F238E27FC236}">
              <a16:creationId xmlns:a16="http://schemas.microsoft.com/office/drawing/2014/main" id="{B2AEE761-390B-400B-B861-247D6698E82A}"/>
            </a:ext>
          </a:extLst>
        </xdr:cNvPr>
        <xdr:cNvSpPr/>
      </xdr:nvSpPr>
      <xdr:spPr>
        <a:xfrm>
          <a:off x="10426700" y="14642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66167</xdr:rowOff>
    </xdr:from>
    <xdr:to>
      <xdr:col>50</xdr:col>
      <xdr:colOff>165100</xdr:colOff>
      <xdr:row>85</xdr:row>
      <xdr:rowOff>167767</xdr:rowOff>
    </xdr:to>
    <xdr:sp macro="" textlink="">
      <xdr:nvSpPr>
        <xdr:cNvPr id="353" name="フローチャート: 判断 352">
          <a:extLst>
            <a:ext uri="{FF2B5EF4-FFF2-40B4-BE49-F238E27FC236}">
              <a16:creationId xmlns:a16="http://schemas.microsoft.com/office/drawing/2014/main" id="{17B053B5-CD3D-440C-A611-AE8C9557797B}"/>
            </a:ext>
          </a:extLst>
        </xdr:cNvPr>
        <xdr:cNvSpPr/>
      </xdr:nvSpPr>
      <xdr:spPr>
        <a:xfrm>
          <a:off x="9588500" y="14639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74332</xdr:rowOff>
    </xdr:from>
    <xdr:to>
      <xdr:col>46</xdr:col>
      <xdr:colOff>38100</xdr:colOff>
      <xdr:row>86</xdr:row>
      <xdr:rowOff>4482</xdr:rowOff>
    </xdr:to>
    <xdr:sp macro="" textlink="">
      <xdr:nvSpPr>
        <xdr:cNvPr id="354" name="フローチャート: 判断 353">
          <a:extLst>
            <a:ext uri="{FF2B5EF4-FFF2-40B4-BE49-F238E27FC236}">
              <a16:creationId xmlns:a16="http://schemas.microsoft.com/office/drawing/2014/main" id="{3B3B7D1E-A400-4968-8131-4FB935E455C7}"/>
            </a:ext>
          </a:extLst>
        </xdr:cNvPr>
        <xdr:cNvSpPr/>
      </xdr:nvSpPr>
      <xdr:spPr>
        <a:xfrm>
          <a:off x="8699500" y="14647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95231</xdr:rowOff>
    </xdr:from>
    <xdr:to>
      <xdr:col>41</xdr:col>
      <xdr:colOff>101600</xdr:colOff>
      <xdr:row>86</xdr:row>
      <xdr:rowOff>25381</xdr:rowOff>
    </xdr:to>
    <xdr:sp macro="" textlink="">
      <xdr:nvSpPr>
        <xdr:cNvPr id="355" name="フローチャート: 判断 354">
          <a:extLst>
            <a:ext uri="{FF2B5EF4-FFF2-40B4-BE49-F238E27FC236}">
              <a16:creationId xmlns:a16="http://schemas.microsoft.com/office/drawing/2014/main" id="{DC990898-55AD-4811-B8FD-06D3C7FAE648}"/>
            </a:ext>
          </a:extLst>
        </xdr:cNvPr>
        <xdr:cNvSpPr/>
      </xdr:nvSpPr>
      <xdr:spPr>
        <a:xfrm>
          <a:off x="7810500" y="1466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101600</xdr:rowOff>
    </xdr:from>
    <xdr:to>
      <xdr:col>36</xdr:col>
      <xdr:colOff>165100</xdr:colOff>
      <xdr:row>86</xdr:row>
      <xdr:rowOff>31750</xdr:rowOff>
    </xdr:to>
    <xdr:sp macro="" textlink="">
      <xdr:nvSpPr>
        <xdr:cNvPr id="356" name="フローチャート: 判断 355">
          <a:extLst>
            <a:ext uri="{FF2B5EF4-FFF2-40B4-BE49-F238E27FC236}">
              <a16:creationId xmlns:a16="http://schemas.microsoft.com/office/drawing/2014/main" id="{F487D3F5-F31A-44E8-833C-FF680ED7152A}"/>
            </a:ext>
          </a:extLst>
        </xdr:cNvPr>
        <xdr:cNvSpPr/>
      </xdr:nvSpPr>
      <xdr:spPr>
        <a:xfrm>
          <a:off x="69215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61F532AD-0C33-4595-A274-8CE3759B8DC1}"/>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2D23A1E6-9541-4016-BB15-F2CE55A8C96A}"/>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81542ADD-274B-41CD-9DF9-D08C27BD6BEC}"/>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2F2D248-F7CA-42C1-A8EE-45D5C154849F}"/>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6D7D3D30-DEEE-4D19-9A8E-7D473DD2DADA}"/>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49674</xdr:rowOff>
    </xdr:from>
    <xdr:to>
      <xdr:col>55</xdr:col>
      <xdr:colOff>50800</xdr:colOff>
      <xdr:row>84</xdr:row>
      <xdr:rowOff>151274</xdr:rowOff>
    </xdr:to>
    <xdr:sp macro="" textlink="">
      <xdr:nvSpPr>
        <xdr:cNvPr id="362" name="楕円 361">
          <a:extLst>
            <a:ext uri="{FF2B5EF4-FFF2-40B4-BE49-F238E27FC236}">
              <a16:creationId xmlns:a16="http://schemas.microsoft.com/office/drawing/2014/main" id="{3A240E17-FC4A-4C1E-AA23-1A2BA6E41424}"/>
            </a:ext>
          </a:extLst>
        </xdr:cNvPr>
        <xdr:cNvSpPr/>
      </xdr:nvSpPr>
      <xdr:spPr>
        <a:xfrm>
          <a:off x="10426700" y="1445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72551</xdr:rowOff>
    </xdr:from>
    <xdr:ext cx="469744" cy="259045"/>
    <xdr:sp macro="" textlink="">
      <xdr:nvSpPr>
        <xdr:cNvPr id="363" name="【公営住宅】&#10;一人当たり面積該当値テキスト">
          <a:extLst>
            <a:ext uri="{FF2B5EF4-FFF2-40B4-BE49-F238E27FC236}">
              <a16:creationId xmlns:a16="http://schemas.microsoft.com/office/drawing/2014/main" id="{E7E7EC9F-6141-4A56-B53B-FFBF622911B2}"/>
            </a:ext>
          </a:extLst>
        </xdr:cNvPr>
        <xdr:cNvSpPr txBox="1"/>
      </xdr:nvSpPr>
      <xdr:spPr>
        <a:xfrm>
          <a:off x="10515600" y="14302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63554</xdr:rowOff>
    </xdr:from>
    <xdr:to>
      <xdr:col>50</xdr:col>
      <xdr:colOff>165100</xdr:colOff>
      <xdr:row>84</xdr:row>
      <xdr:rowOff>165154</xdr:rowOff>
    </xdr:to>
    <xdr:sp macro="" textlink="">
      <xdr:nvSpPr>
        <xdr:cNvPr id="364" name="楕円 363">
          <a:extLst>
            <a:ext uri="{FF2B5EF4-FFF2-40B4-BE49-F238E27FC236}">
              <a16:creationId xmlns:a16="http://schemas.microsoft.com/office/drawing/2014/main" id="{A7CC3D79-4FEF-4551-A270-05B64D4755D6}"/>
            </a:ext>
          </a:extLst>
        </xdr:cNvPr>
        <xdr:cNvSpPr/>
      </xdr:nvSpPr>
      <xdr:spPr>
        <a:xfrm>
          <a:off x="9588500" y="1446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100474</xdr:rowOff>
    </xdr:from>
    <xdr:to>
      <xdr:col>55</xdr:col>
      <xdr:colOff>0</xdr:colOff>
      <xdr:row>84</xdr:row>
      <xdr:rowOff>114354</xdr:rowOff>
    </xdr:to>
    <xdr:cxnSp macro="">
      <xdr:nvCxnSpPr>
        <xdr:cNvPr id="365" name="直線コネクタ 364">
          <a:extLst>
            <a:ext uri="{FF2B5EF4-FFF2-40B4-BE49-F238E27FC236}">
              <a16:creationId xmlns:a16="http://schemas.microsoft.com/office/drawing/2014/main" id="{EE2BE52E-B65C-45F2-B4DA-8A1F9DE814F7}"/>
            </a:ext>
          </a:extLst>
        </xdr:cNvPr>
        <xdr:cNvCxnSpPr/>
      </xdr:nvCxnSpPr>
      <xdr:spPr>
        <a:xfrm flipV="1">
          <a:off x="9639300" y="14502274"/>
          <a:ext cx="838200" cy="13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93762</xdr:rowOff>
    </xdr:from>
    <xdr:to>
      <xdr:col>46</xdr:col>
      <xdr:colOff>38100</xdr:colOff>
      <xdr:row>85</xdr:row>
      <xdr:rowOff>23912</xdr:rowOff>
    </xdr:to>
    <xdr:sp macro="" textlink="">
      <xdr:nvSpPr>
        <xdr:cNvPr id="366" name="楕円 365">
          <a:extLst>
            <a:ext uri="{FF2B5EF4-FFF2-40B4-BE49-F238E27FC236}">
              <a16:creationId xmlns:a16="http://schemas.microsoft.com/office/drawing/2014/main" id="{E1CA60AA-E6CE-4F3B-947A-7A25C32EEE90}"/>
            </a:ext>
          </a:extLst>
        </xdr:cNvPr>
        <xdr:cNvSpPr/>
      </xdr:nvSpPr>
      <xdr:spPr>
        <a:xfrm>
          <a:off x="8699500" y="1449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114354</xdr:rowOff>
    </xdr:from>
    <xdr:to>
      <xdr:col>50</xdr:col>
      <xdr:colOff>114300</xdr:colOff>
      <xdr:row>84</xdr:row>
      <xdr:rowOff>144562</xdr:rowOff>
    </xdr:to>
    <xdr:cxnSp macro="">
      <xdr:nvCxnSpPr>
        <xdr:cNvPr id="367" name="直線コネクタ 366">
          <a:extLst>
            <a:ext uri="{FF2B5EF4-FFF2-40B4-BE49-F238E27FC236}">
              <a16:creationId xmlns:a16="http://schemas.microsoft.com/office/drawing/2014/main" id="{BDC857C9-983F-436F-8620-0E30760F58AC}"/>
            </a:ext>
          </a:extLst>
        </xdr:cNvPr>
        <xdr:cNvCxnSpPr/>
      </xdr:nvCxnSpPr>
      <xdr:spPr>
        <a:xfrm flipV="1">
          <a:off x="8750300" y="14516154"/>
          <a:ext cx="889000" cy="30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102907</xdr:rowOff>
    </xdr:from>
    <xdr:to>
      <xdr:col>41</xdr:col>
      <xdr:colOff>101600</xdr:colOff>
      <xdr:row>85</xdr:row>
      <xdr:rowOff>33057</xdr:rowOff>
    </xdr:to>
    <xdr:sp macro="" textlink="">
      <xdr:nvSpPr>
        <xdr:cNvPr id="368" name="楕円 367">
          <a:extLst>
            <a:ext uri="{FF2B5EF4-FFF2-40B4-BE49-F238E27FC236}">
              <a16:creationId xmlns:a16="http://schemas.microsoft.com/office/drawing/2014/main" id="{1990AEE8-F5F1-47D4-B012-9A9B9490E159}"/>
            </a:ext>
          </a:extLst>
        </xdr:cNvPr>
        <xdr:cNvSpPr/>
      </xdr:nvSpPr>
      <xdr:spPr>
        <a:xfrm>
          <a:off x="7810500" y="14504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144562</xdr:rowOff>
    </xdr:from>
    <xdr:to>
      <xdr:col>45</xdr:col>
      <xdr:colOff>177800</xdr:colOff>
      <xdr:row>84</xdr:row>
      <xdr:rowOff>153707</xdr:rowOff>
    </xdr:to>
    <xdr:cxnSp macro="">
      <xdr:nvCxnSpPr>
        <xdr:cNvPr id="369" name="直線コネクタ 368">
          <a:extLst>
            <a:ext uri="{FF2B5EF4-FFF2-40B4-BE49-F238E27FC236}">
              <a16:creationId xmlns:a16="http://schemas.microsoft.com/office/drawing/2014/main" id="{C5ACA2EE-B4C5-471F-97F6-0102B59AF9FE}"/>
            </a:ext>
          </a:extLst>
        </xdr:cNvPr>
        <xdr:cNvCxnSpPr/>
      </xdr:nvCxnSpPr>
      <xdr:spPr>
        <a:xfrm flipV="1">
          <a:off x="7861300" y="14546362"/>
          <a:ext cx="889000" cy="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110908</xdr:rowOff>
    </xdr:from>
    <xdr:to>
      <xdr:col>36</xdr:col>
      <xdr:colOff>165100</xdr:colOff>
      <xdr:row>85</xdr:row>
      <xdr:rowOff>41058</xdr:rowOff>
    </xdr:to>
    <xdr:sp macro="" textlink="">
      <xdr:nvSpPr>
        <xdr:cNvPr id="370" name="楕円 369">
          <a:extLst>
            <a:ext uri="{FF2B5EF4-FFF2-40B4-BE49-F238E27FC236}">
              <a16:creationId xmlns:a16="http://schemas.microsoft.com/office/drawing/2014/main" id="{50BAE608-9443-4743-B186-7423CE875FBC}"/>
            </a:ext>
          </a:extLst>
        </xdr:cNvPr>
        <xdr:cNvSpPr/>
      </xdr:nvSpPr>
      <xdr:spPr>
        <a:xfrm>
          <a:off x="6921500" y="14512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153707</xdr:rowOff>
    </xdr:from>
    <xdr:to>
      <xdr:col>41</xdr:col>
      <xdr:colOff>50800</xdr:colOff>
      <xdr:row>84</xdr:row>
      <xdr:rowOff>161708</xdr:rowOff>
    </xdr:to>
    <xdr:cxnSp macro="">
      <xdr:nvCxnSpPr>
        <xdr:cNvPr id="371" name="直線コネクタ 370">
          <a:extLst>
            <a:ext uri="{FF2B5EF4-FFF2-40B4-BE49-F238E27FC236}">
              <a16:creationId xmlns:a16="http://schemas.microsoft.com/office/drawing/2014/main" id="{8CB5B4A1-AE98-46C6-B89B-F82681434F6C}"/>
            </a:ext>
          </a:extLst>
        </xdr:cNvPr>
        <xdr:cNvCxnSpPr/>
      </xdr:nvCxnSpPr>
      <xdr:spPr>
        <a:xfrm flipV="1">
          <a:off x="6972300" y="14555507"/>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158894</xdr:rowOff>
    </xdr:from>
    <xdr:ext cx="469744" cy="259045"/>
    <xdr:sp macro="" textlink="">
      <xdr:nvSpPr>
        <xdr:cNvPr id="372" name="n_1aveValue【公営住宅】&#10;一人当たり面積">
          <a:extLst>
            <a:ext uri="{FF2B5EF4-FFF2-40B4-BE49-F238E27FC236}">
              <a16:creationId xmlns:a16="http://schemas.microsoft.com/office/drawing/2014/main" id="{D0B9D215-7222-42C0-8932-E0183FA765EB}"/>
            </a:ext>
          </a:extLst>
        </xdr:cNvPr>
        <xdr:cNvSpPr txBox="1"/>
      </xdr:nvSpPr>
      <xdr:spPr>
        <a:xfrm>
          <a:off x="9391727" y="14732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167059</xdr:rowOff>
    </xdr:from>
    <xdr:ext cx="469744" cy="259045"/>
    <xdr:sp macro="" textlink="">
      <xdr:nvSpPr>
        <xdr:cNvPr id="373" name="n_2aveValue【公営住宅】&#10;一人当たり面積">
          <a:extLst>
            <a:ext uri="{FF2B5EF4-FFF2-40B4-BE49-F238E27FC236}">
              <a16:creationId xmlns:a16="http://schemas.microsoft.com/office/drawing/2014/main" id="{DBCC44D5-726B-414F-880F-CF9F6522A702}"/>
            </a:ext>
          </a:extLst>
        </xdr:cNvPr>
        <xdr:cNvSpPr txBox="1"/>
      </xdr:nvSpPr>
      <xdr:spPr>
        <a:xfrm>
          <a:off x="8515427" y="1474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16508</xdr:rowOff>
    </xdr:from>
    <xdr:ext cx="469744" cy="259045"/>
    <xdr:sp macro="" textlink="">
      <xdr:nvSpPr>
        <xdr:cNvPr id="374" name="n_3aveValue【公営住宅】&#10;一人当たり面積">
          <a:extLst>
            <a:ext uri="{FF2B5EF4-FFF2-40B4-BE49-F238E27FC236}">
              <a16:creationId xmlns:a16="http://schemas.microsoft.com/office/drawing/2014/main" id="{5D6DADC4-A429-47C7-A758-B6991A9D0747}"/>
            </a:ext>
          </a:extLst>
        </xdr:cNvPr>
        <xdr:cNvSpPr txBox="1"/>
      </xdr:nvSpPr>
      <xdr:spPr>
        <a:xfrm>
          <a:off x="7626427" y="1476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22877</xdr:rowOff>
    </xdr:from>
    <xdr:ext cx="469744" cy="259045"/>
    <xdr:sp macro="" textlink="">
      <xdr:nvSpPr>
        <xdr:cNvPr id="375" name="n_4aveValue【公営住宅】&#10;一人当たり面積">
          <a:extLst>
            <a:ext uri="{FF2B5EF4-FFF2-40B4-BE49-F238E27FC236}">
              <a16:creationId xmlns:a16="http://schemas.microsoft.com/office/drawing/2014/main" id="{F6D4EA38-4E4F-4C5D-8EC3-F7AE24CFE736}"/>
            </a:ext>
          </a:extLst>
        </xdr:cNvPr>
        <xdr:cNvSpPr txBox="1"/>
      </xdr:nvSpPr>
      <xdr:spPr>
        <a:xfrm>
          <a:off x="6737427" y="1476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10231</xdr:rowOff>
    </xdr:from>
    <xdr:ext cx="469744" cy="259045"/>
    <xdr:sp macro="" textlink="">
      <xdr:nvSpPr>
        <xdr:cNvPr id="376" name="n_1mainValue【公営住宅】&#10;一人当たり面積">
          <a:extLst>
            <a:ext uri="{FF2B5EF4-FFF2-40B4-BE49-F238E27FC236}">
              <a16:creationId xmlns:a16="http://schemas.microsoft.com/office/drawing/2014/main" id="{46C09451-6625-4AD3-9245-34188D6E518F}"/>
            </a:ext>
          </a:extLst>
        </xdr:cNvPr>
        <xdr:cNvSpPr txBox="1"/>
      </xdr:nvSpPr>
      <xdr:spPr>
        <a:xfrm>
          <a:off x="9391727" y="1424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40439</xdr:rowOff>
    </xdr:from>
    <xdr:ext cx="469744" cy="259045"/>
    <xdr:sp macro="" textlink="">
      <xdr:nvSpPr>
        <xdr:cNvPr id="377" name="n_2mainValue【公営住宅】&#10;一人当たり面積">
          <a:extLst>
            <a:ext uri="{FF2B5EF4-FFF2-40B4-BE49-F238E27FC236}">
              <a16:creationId xmlns:a16="http://schemas.microsoft.com/office/drawing/2014/main" id="{94F58B4C-E862-4AFE-A936-F2A088A102E5}"/>
            </a:ext>
          </a:extLst>
        </xdr:cNvPr>
        <xdr:cNvSpPr txBox="1"/>
      </xdr:nvSpPr>
      <xdr:spPr>
        <a:xfrm>
          <a:off x="8515427" y="14270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49584</xdr:rowOff>
    </xdr:from>
    <xdr:ext cx="469744" cy="259045"/>
    <xdr:sp macro="" textlink="">
      <xdr:nvSpPr>
        <xdr:cNvPr id="378" name="n_3mainValue【公営住宅】&#10;一人当たり面積">
          <a:extLst>
            <a:ext uri="{FF2B5EF4-FFF2-40B4-BE49-F238E27FC236}">
              <a16:creationId xmlns:a16="http://schemas.microsoft.com/office/drawing/2014/main" id="{1048BA64-DDD5-481B-BD82-234B42B9C5A6}"/>
            </a:ext>
          </a:extLst>
        </xdr:cNvPr>
        <xdr:cNvSpPr txBox="1"/>
      </xdr:nvSpPr>
      <xdr:spPr>
        <a:xfrm>
          <a:off x="7626427" y="14279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57585</xdr:rowOff>
    </xdr:from>
    <xdr:ext cx="469744" cy="259045"/>
    <xdr:sp macro="" textlink="">
      <xdr:nvSpPr>
        <xdr:cNvPr id="379" name="n_4mainValue【公営住宅】&#10;一人当たり面積">
          <a:extLst>
            <a:ext uri="{FF2B5EF4-FFF2-40B4-BE49-F238E27FC236}">
              <a16:creationId xmlns:a16="http://schemas.microsoft.com/office/drawing/2014/main" id="{32A00F59-279C-439C-8ED5-425608A24B84}"/>
            </a:ext>
          </a:extLst>
        </xdr:cNvPr>
        <xdr:cNvSpPr txBox="1"/>
      </xdr:nvSpPr>
      <xdr:spPr>
        <a:xfrm>
          <a:off x="6737427" y="14287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A7A5EE7D-3453-4BB9-BAC1-A0671C620A7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EF636952-7A48-48FF-BACC-2FE72C259A27}"/>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47C4BDE6-1113-4261-9645-1A52D3A3CA49}"/>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38905D54-3635-430D-82BB-ADD0540B9C7D}"/>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6A1E13B3-A342-4965-93AD-862A637152F5}"/>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BD4357A5-47C8-4CC2-A8BB-C3F21374D49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5970B822-BD18-495E-859A-6708EB040B1E}"/>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81C7E98C-9FB3-437D-8207-7E48E10E5E0D}"/>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a:extLst>
            <a:ext uri="{FF2B5EF4-FFF2-40B4-BE49-F238E27FC236}">
              <a16:creationId xmlns:a16="http://schemas.microsoft.com/office/drawing/2014/main" id="{6AED6557-14BB-495B-9A24-8C59A9D7470E}"/>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a:extLst>
            <a:ext uri="{FF2B5EF4-FFF2-40B4-BE49-F238E27FC236}">
              <a16:creationId xmlns:a16="http://schemas.microsoft.com/office/drawing/2014/main" id="{AB91BF3C-5B6F-416A-B213-4574E78A047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a:extLst>
            <a:ext uri="{FF2B5EF4-FFF2-40B4-BE49-F238E27FC236}">
              <a16:creationId xmlns:a16="http://schemas.microsoft.com/office/drawing/2014/main" id="{89BF6389-046F-42EA-89CE-7FF9BD5E81AA}"/>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1" name="直線コネクタ 390">
          <a:extLst>
            <a:ext uri="{FF2B5EF4-FFF2-40B4-BE49-F238E27FC236}">
              <a16:creationId xmlns:a16="http://schemas.microsoft.com/office/drawing/2014/main" id="{D4B702B1-ADCD-4E35-890B-C7B6612228A6}"/>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2" name="テキスト ボックス 391">
          <a:extLst>
            <a:ext uri="{FF2B5EF4-FFF2-40B4-BE49-F238E27FC236}">
              <a16:creationId xmlns:a16="http://schemas.microsoft.com/office/drawing/2014/main" id="{5D06ECE6-817C-4B3E-A341-BD4B11C08FFF}"/>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3" name="直線コネクタ 392">
          <a:extLst>
            <a:ext uri="{FF2B5EF4-FFF2-40B4-BE49-F238E27FC236}">
              <a16:creationId xmlns:a16="http://schemas.microsoft.com/office/drawing/2014/main" id="{E197A04D-21E9-4387-B4EC-B454F30F403C}"/>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4" name="テキスト ボックス 393">
          <a:extLst>
            <a:ext uri="{FF2B5EF4-FFF2-40B4-BE49-F238E27FC236}">
              <a16:creationId xmlns:a16="http://schemas.microsoft.com/office/drawing/2014/main" id="{C597FCE1-1F3C-4392-8E94-EF3788C11D9E}"/>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5" name="直線コネクタ 394">
          <a:extLst>
            <a:ext uri="{FF2B5EF4-FFF2-40B4-BE49-F238E27FC236}">
              <a16:creationId xmlns:a16="http://schemas.microsoft.com/office/drawing/2014/main" id="{16509851-ACD3-41E3-B51F-2E2BD752B90D}"/>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6" name="テキスト ボックス 395">
          <a:extLst>
            <a:ext uri="{FF2B5EF4-FFF2-40B4-BE49-F238E27FC236}">
              <a16:creationId xmlns:a16="http://schemas.microsoft.com/office/drawing/2014/main" id="{4900EDD3-0204-4555-81B3-5368DADEB1BE}"/>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7" name="直線コネクタ 396">
          <a:extLst>
            <a:ext uri="{FF2B5EF4-FFF2-40B4-BE49-F238E27FC236}">
              <a16:creationId xmlns:a16="http://schemas.microsoft.com/office/drawing/2014/main" id="{F6AEC4BE-6F15-49AE-9F4C-92EFF1424BA1}"/>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8" name="テキスト ボックス 397">
          <a:extLst>
            <a:ext uri="{FF2B5EF4-FFF2-40B4-BE49-F238E27FC236}">
              <a16:creationId xmlns:a16="http://schemas.microsoft.com/office/drawing/2014/main" id="{A3655912-908B-4F12-8D7D-3133AD7830A9}"/>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9" name="直線コネクタ 398">
          <a:extLst>
            <a:ext uri="{FF2B5EF4-FFF2-40B4-BE49-F238E27FC236}">
              <a16:creationId xmlns:a16="http://schemas.microsoft.com/office/drawing/2014/main" id="{183E2924-4499-4F42-9690-EEDF9F2CE708}"/>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0" name="テキスト ボックス 399">
          <a:extLst>
            <a:ext uri="{FF2B5EF4-FFF2-40B4-BE49-F238E27FC236}">
              <a16:creationId xmlns:a16="http://schemas.microsoft.com/office/drawing/2014/main" id="{6320E067-02CE-4074-B522-B2220E6B29D4}"/>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1" name="直線コネクタ 400">
          <a:extLst>
            <a:ext uri="{FF2B5EF4-FFF2-40B4-BE49-F238E27FC236}">
              <a16:creationId xmlns:a16="http://schemas.microsoft.com/office/drawing/2014/main" id="{84D36486-A9A8-4771-A098-D4C67B68E0B2}"/>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2" name="テキスト ボックス 401">
          <a:extLst>
            <a:ext uri="{FF2B5EF4-FFF2-40B4-BE49-F238E27FC236}">
              <a16:creationId xmlns:a16="http://schemas.microsoft.com/office/drawing/2014/main" id="{38AD9CC7-3F9E-459F-9F00-07D49111D3EB}"/>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3" name="直線コネクタ 402">
          <a:extLst>
            <a:ext uri="{FF2B5EF4-FFF2-40B4-BE49-F238E27FC236}">
              <a16:creationId xmlns:a16="http://schemas.microsoft.com/office/drawing/2014/main" id="{72241C2E-1D8F-48D5-AE7C-1D833353CBB3}"/>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4" name="【港湾・漁港】&#10;有形固定資産減価償却率グラフ枠">
          <a:extLst>
            <a:ext uri="{FF2B5EF4-FFF2-40B4-BE49-F238E27FC236}">
              <a16:creationId xmlns:a16="http://schemas.microsoft.com/office/drawing/2014/main" id="{A4443D8E-4D30-4278-9926-0D2CBF4690B9}"/>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109</xdr:row>
      <xdr:rowOff>22316</xdr:rowOff>
    </xdr:to>
    <xdr:cxnSp macro="">
      <xdr:nvCxnSpPr>
        <xdr:cNvPr id="405" name="直線コネクタ 404">
          <a:extLst>
            <a:ext uri="{FF2B5EF4-FFF2-40B4-BE49-F238E27FC236}">
              <a16:creationId xmlns:a16="http://schemas.microsoft.com/office/drawing/2014/main" id="{A6DAA75C-3539-40F6-BAFB-DE88680B3C7F}"/>
            </a:ext>
          </a:extLst>
        </xdr:cNvPr>
        <xdr:cNvCxnSpPr/>
      </xdr:nvCxnSpPr>
      <xdr:spPr>
        <a:xfrm flipV="1">
          <a:off x="4634865" y="17090571"/>
          <a:ext cx="0" cy="1619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26143</xdr:rowOff>
    </xdr:from>
    <xdr:ext cx="405111" cy="259045"/>
    <xdr:sp macro="" textlink="">
      <xdr:nvSpPr>
        <xdr:cNvPr id="406" name="【港湾・漁港】&#10;有形固定資産減価償却率最小値テキスト">
          <a:extLst>
            <a:ext uri="{FF2B5EF4-FFF2-40B4-BE49-F238E27FC236}">
              <a16:creationId xmlns:a16="http://schemas.microsoft.com/office/drawing/2014/main" id="{B483E61D-2FB3-4405-811F-9ABF4B754B0C}"/>
            </a:ext>
          </a:extLst>
        </xdr:cNvPr>
        <xdr:cNvSpPr txBox="1"/>
      </xdr:nvSpPr>
      <xdr:spPr>
        <a:xfrm>
          <a:off x="4673600" y="18714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22316</xdr:rowOff>
    </xdr:from>
    <xdr:to>
      <xdr:col>24</xdr:col>
      <xdr:colOff>152400</xdr:colOff>
      <xdr:row>109</xdr:row>
      <xdr:rowOff>22316</xdr:rowOff>
    </xdr:to>
    <xdr:cxnSp macro="">
      <xdr:nvCxnSpPr>
        <xdr:cNvPr id="407" name="直線コネクタ 406">
          <a:extLst>
            <a:ext uri="{FF2B5EF4-FFF2-40B4-BE49-F238E27FC236}">
              <a16:creationId xmlns:a16="http://schemas.microsoft.com/office/drawing/2014/main" id="{9999A2C7-46E9-4D7A-945F-E1CED5D2AFB6}"/>
            </a:ext>
          </a:extLst>
        </xdr:cNvPr>
        <xdr:cNvCxnSpPr/>
      </xdr:nvCxnSpPr>
      <xdr:spPr>
        <a:xfrm>
          <a:off x="4546600" y="1871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340478" cy="259045"/>
    <xdr:sp macro="" textlink="">
      <xdr:nvSpPr>
        <xdr:cNvPr id="408" name="【港湾・漁港】&#10;有形固定資産減価償却率最大値テキスト">
          <a:extLst>
            <a:ext uri="{FF2B5EF4-FFF2-40B4-BE49-F238E27FC236}">
              <a16:creationId xmlns:a16="http://schemas.microsoft.com/office/drawing/2014/main" id="{72161CB0-BAFF-4AD6-B2D5-62067F2BC6EA}"/>
            </a:ext>
          </a:extLst>
        </xdr:cNvPr>
        <xdr:cNvSpPr txBox="1"/>
      </xdr:nvSpPr>
      <xdr:spPr>
        <a:xfrm>
          <a:off x="4673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409" name="直線コネクタ 408">
          <a:extLst>
            <a:ext uri="{FF2B5EF4-FFF2-40B4-BE49-F238E27FC236}">
              <a16:creationId xmlns:a16="http://schemas.microsoft.com/office/drawing/2014/main" id="{95862A4C-89F0-47B3-9F45-A55BAF81C225}"/>
            </a:ext>
          </a:extLst>
        </xdr:cNvPr>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106</xdr:row>
      <xdr:rowOff>116495</xdr:rowOff>
    </xdr:from>
    <xdr:ext cx="405111" cy="259045"/>
    <xdr:sp macro="" textlink="">
      <xdr:nvSpPr>
        <xdr:cNvPr id="410" name="【港湾・漁港】&#10;有形固定資産減価償却率平均値テキスト">
          <a:extLst>
            <a:ext uri="{FF2B5EF4-FFF2-40B4-BE49-F238E27FC236}">
              <a16:creationId xmlns:a16="http://schemas.microsoft.com/office/drawing/2014/main" id="{12B64BD7-8B32-451E-84F6-DEF4FE789564}"/>
            </a:ext>
          </a:extLst>
        </xdr:cNvPr>
        <xdr:cNvSpPr txBox="1"/>
      </xdr:nvSpPr>
      <xdr:spPr>
        <a:xfrm>
          <a:off x="4673600" y="182901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138068</xdr:rowOff>
    </xdr:from>
    <xdr:to>
      <xdr:col>24</xdr:col>
      <xdr:colOff>114300</xdr:colOff>
      <xdr:row>107</xdr:row>
      <xdr:rowOff>68218</xdr:rowOff>
    </xdr:to>
    <xdr:sp macro="" textlink="">
      <xdr:nvSpPr>
        <xdr:cNvPr id="411" name="フローチャート: 判断 410">
          <a:extLst>
            <a:ext uri="{FF2B5EF4-FFF2-40B4-BE49-F238E27FC236}">
              <a16:creationId xmlns:a16="http://schemas.microsoft.com/office/drawing/2014/main" id="{7BAD48CE-2283-4763-AF31-386965AF977B}"/>
            </a:ext>
          </a:extLst>
        </xdr:cNvPr>
        <xdr:cNvSpPr/>
      </xdr:nvSpPr>
      <xdr:spPr>
        <a:xfrm>
          <a:off x="4584700" y="1831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106</xdr:row>
      <xdr:rowOff>128270</xdr:rowOff>
    </xdr:from>
    <xdr:to>
      <xdr:col>20</xdr:col>
      <xdr:colOff>38100</xdr:colOff>
      <xdr:row>107</xdr:row>
      <xdr:rowOff>58420</xdr:rowOff>
    </xdr:to>
    <xdr:sp macro="" textlink="">
      <xdr:nvSpPr>
        <xdr:cNvPr id="412" name="フローチャート: 判断 411">
          <a:extLst>
            <a:ext uri="{FF2B5EF4-FFF2-40B4-BE49-F238E27FC236}">
              <a16:creationId xmlns:a16="http://schemas.microsoft.com/office/drawing/2014/main" id="{596881E7-1018-4B15-823A-D8FD7AB13D8D}"/>
            </a:ext>
          </a:extLst>
        </xdr:cNvPr>
        <xdr:cNvSpPr/>
      </xdr:nvSpPr>
      <xdr:spPr>
        <a:xfrm>
          <a:off x="3746500" y="1830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118473</xdr:rowOff>
    </xdr:from>
    <xdr:to>
      <xdr:col>15</xdr:col>
      <xdr:colOff>101600</xdr:colOff>
      <xdr:row>107</xdr:row>
      <xdr:rowOff>48623</xdr:rowOff>
    </xdr:to>
    <xdr:sp macro="" textlink="">
      <xdr:nvSpPr>
        <xdr:cNvPr id="413" name="フローチャート: 判断 412">
          <a:extLst>
            <a:ext uri="{FF2B5EF4-FFF2-40B4-BE49-F238E27FC236}">
              <a16:creationId xmlns:a16="http://schemas.microsoft.com/office/drawing/2014/main" id="{AF46836D-7E16-4623-BE31-49CB39CC34CF}"/>
            </a:ext>
          </a:extLst>
        </xdr:cNvPr>
        <xdr:cNvSpPr/>
      </xdr:nvSpPr>
      <xdr:spPr>
        <a:xfrm>
          <a:off x="2857500" y="18292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106</xdr:row>
      <xdr:rowOff>84182</xdr:rowOff>
    </xdr:from>
    <xdr:to>
      <xdr:col>10</xdr:col>
      <xdr:colOff>165100</xdr:colOff>
      <xdr:row>107</xdr:row>
      <xdr:rowOff>14332</xdr:rowOff>
    </xdr:to>
    <xdr:sp macro="" textlink="">
      <xdr:nvSpPr>
        <xdr:cNvPr id="414" name="フローチャート: 判断 413">
          <a:extLst>
            <a:ext uri="{FF2B5EF4-FFF2-40B4-BE49-F238E27FC236}">
              <a16:creationId xmlns:a16="http://schemas.microsoft.com/office/drawing/2014/main" id="{60C62A63-CA69-49A4-BD36-46A293A59C87}"/>
            </a:ext>
          </a:extLst>
        </xdr:cNvPr>
        <xdr:cNvSpPr/>
      </xdr:nvSpPr>
      <xdr:spPr>
        <a:xfrm>
          <a:off x="1968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110308</xdr:rowOff>
    </xdr:from>
    <xdr:to>
      <xdr:col>6</xdr:col>
      <xdr:colOff>38100</xdr:colOff>
      <xdr:row>106</xdr:row>
      <xdr:rowOff>40458</xdr:rowOff>
    </xdr:to>
    <xdr:sp macro="" textlink="">
      <xdr:nvSpPr>
        <xdr:cNvPr id="415" name="フローチャート: 判断 414">
          <a:extLst>
            <a:ext uri="{FF2B5EF4-FFF2-40B4-BE49-F238E27FC236}">
              <a16:creationId xmlns:a16="http://schemas.microsoft.com/office/drawing/2014/main" id="{0007107E-8322-47C8-A473-7EBAEAE00380}"/>
            </a:ext>
          </a:extLst>
        </xdr:cNvPr>
        <xdr:cNvSpPr/>
      </xdr:nvSpPr>
      <xdr:spPr>
        <a:xfrm>
          <a:off x="1079500" y="181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7DAF8646-2E69-4A0A-9A44-BEF805B26AE2}"/>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33BD4E89-B861-419E-A0B5-0811A7BDA7CF}"/>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D80E97D7-061F-43E8-967F-178E9CD79B4D}"/>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E297023F-DD48-42F4-A850-1C8CD164F9E5}"/>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409315EE-927B-4CC9-8D70-32A007D1365A}"/>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165826</xdr:rowOff>
    </xdr:from>
    <xdr:to>
      <xdr:col>24</xdr:col>
      <xdr:colOff>114300</xdr:colOff>
      <xdr:row>106</xdr:row>
      <xdr:rowOff>95976</xdr:rowOff>
    </xdr:to>
    <xdr:sp macro="" textlink="">
      <xdr:nvSpPr>
        <xdr:cNvPr id="421" name="楕円 420">
          <a:extLst>
            <a:ext uri="{FF2B5EF4-FFF2-40B4-BE49-F238E27FC236}">
              <a16:creationId xmlns:a16="http://schemas.microsoft.com/office/drawing/2014/main" id="{C9142262-87C6-47CA-B013-B9E374EB5600}"/>
            </a:ext>
          </a:extLst>
        </xdr:cNvPr>
        <xdr:cNvSpPr/>
      </xdr:nvSpPr>
      <xdr:spPr>
        <a:xfrm>
          <a:off x="4584700" y="1816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17253</xdr:rowOff>
    </xdr:from>
    <xdr:ext cx="405111" cy="259045"/>
    <xdr:sp macro="" textlink="">
      <xdr:nvSpPr>
        <xdr:cNvPr id="422" name="【港湾・漁港】&#10;有形固定資産減価償却率該当値テキスト">
          <a:extLst>
            <a:ext uri="{FF2B5EF4-FFF2-40B4-BE49-F238E27FC236}">
              <a16:creationId xmlns:a16="http://schemas.microsoft.com/office/drawing/2014/main" id="{1EDB61B1-19F2-47AF-B896-38776A013A68}"/>
            </a:ext>
          </a:extLst>
        </xdr:cNvPr>
        <xdr:cNvSpPr txBox="1"/>
      </xdr:nvSpPr>
      <xdr:spPr>
        <a:xfrm>
          <a:off x="4673600" y="18019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139700</xdr:rowOff>
    </xdr:from>
    <xdr:to>
      <xdr:col>20</xdr:col>
      <xdr:colOff>38100</xdr:colOff>
      <xdr:row>106</xdr:row>
      <xdr:rowOff>69850</xdr:rowOff>
    </xdr:to>
    <xdr:sp macro="" textlink="">
      <xdr:nvSpPr>
        <xdr:cNvPr id="423" name="楕円 422">
          <a:extLst>
            <a:ext uri="{FF2B5EF4-FFF2-40B4-BE49-F238E27FC236}">
              <a16:creationId xmlns:a16="http://schemas.microsoft.com/office/drawing/2014/main" id="{6689E2E0-C64F-4CDA-85DC-683FA4226713}"/>
            </a:ext>
          </a:extLst>
        </xdr:cNvPr>
        <xdr:cNvSpPr/>
      </xdr:nvSpPr>
      <xdr:spPr>
        <a:xfrm>
          <a:off x="37465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19050</xdr:rowOff>
    </xdr:from>
    <xdr:to>
      <xdr:col>24</xdr:col>
      <xdr:colOff>63500</xdr:colOff>
      <xdr:row>106</xdr:row>
      <xdr:rowOff>45176</xdr:rowOff>
    </xdr:to>
    <xdr:cxnSp macro="">
      <xdr:nvCxnSpPr>
        <xdr:cNvPr id="424" name="直線コネクタ 423">
          <a:extLst>
            <a:ext uri="{FF2B5EF4-FFF2-40B4-BE49-F238E27FC236}">
              <a16:creationId xmlns:a16="http://schemas.microsoft.com/office/drawing/2014/main" id="{46876158-4992-458D-A9FD-39E055497403}"/>
            </a:ext>
          </a:extLst>
        </xdr:cNvPr>
        <xdr:cNvCxnSpPr/>
      </xdr:nvCxnSpPr>
      <xdr:spPr>
        <a:xfrm>
          <a:off x="3797300" y="18192750"/>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115207</xdr:rowOff>
    </xdr:from>
    <xdr:to>
      <xdr:col>15</xdr:col>
      <xdr:colOff>101600</xdr:colOff>
      <xdr:row>106</xdr:row>
      <xdr:rowOff>45357</xdr:rowOff>
    </xdr:to>
    <xdr:sp macro="" textlink="">
      <xdr:nvSpPr>
        <xdr:cNvPr id="425" name="楕円 424">
          <a:extLst>
            <a:ext uri="{FF2B5EF4-FFF2-40B4-BE49-F238E27FC236}">
              <a16:creationId xmlns:a16="http://schemas.microsoft.com/office/drawing/2014/main" id="{58B7214F-BF38-4C53-9292-3BD08DDCFF35}"/>
            </a:ext>
          </a:extLst>
        </xdr:cNvPr>
        <xdr:cNvSpPr/>
      </xdr:nvSpPr>
      <xdr:spPr>
        <a:xfrm>
          <a:off x="2857500" y="1811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166007</xdr:rowOff>
    </xdr:from>
    <xdr:to>
      <xdr:col>19</xdr:col>
      <xdr:colOff>177800</xdr:colOff>
      <xdr:row>106</xdr:row>
      <xdr:rowOff>19050</xdr:rowOff>
    </xdr:to>
    <xdr:cxnSp macro="">
      <xdr:nvCxnSpPr>
        <xdr:cNvPr id="426" name="直線コネクタ 425">
          <a:extLst>
            <a:ext uri="{FF2B5EF4-FFF2-40B4-BE49-F238E27FC236}">
              <a16:creationId xmlns:a16="http://schemas.microsoft.com/office/drawing/2014/main" id="{BD341D22-D935-488E-A52E-9E725C1CCB80}"/>
            </a:ext>
          </a:extLst>
        </xdr:cNvPr>
        <xdr:cNvCxnSpPr/>
      </xdr:nvCxnSpPr>
      <xdr:spPr>
        <a:xfrm>
          <a:off x="2908300" y="18168257"/>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87449</xdr:rowOff>
    </xdr:from>
    <xdr:to>
      <xdr:col>10</xdr:col>
      <xdr:colOff>165100</xdr:colOff>
      <xdr:row>106</xdr:row>
      <xdr:rowOff>17599</xdr:rowOff>
    </xdr:to>
    <xdr:sp macro="" textlink="">
      <xdr:nvSpPr>
        <xdr:cNvPr id="427" name="楕円 426">
          <a:extLst>
            <a:ext uri="{FF2B5EF4-FFF2-40B4-BE49-F238E27FC236}">
              <a16:creationId xmlns:a16="http://schemas.microsoft.com/office/drawing/2014/main" id="{43CEED49-D91F-42BF-A682-28B49EC09FDA}"/>
            </a:ext>
          </a:extLst>
        </xdr:cNvPr>
        <xdr:cNvSpPr/>
      </xdr:nvSpPr>
      <xdr:spPr>
        <a:xfrm>
          <a:off x="1968500" y="1808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138249</xdr:rowOff>
    </xdr:from>
    <xdr:to>
      <xdr:col>15</xdr:col>
      <xdr:colOff>50800</xdr:colOff>
      <xdr:row>105</xdr:row>
      <xdr:rowOff>166007</xdr:rowOff>
    </xdr:to>
    <xdr:cxnSp macro="">
      <xdr:nvCxnSpPr>
        <xdr:cNvPr id="428" name="直線コネクタ 427">
          <a:extLst>
            <a:ext uri="{FF2B5EF4-FFF2-40B4-BE49-F238E27FC236}">
              <a16:creationId xmlns:a16="http://schemas.microsoft.com/office/drawing/2014/main" id="{296FC8D9-329F-41BF-AA7E-25B369ED2692}"/>
            </a:ext>
          </a:extLst>
        </xdr:cNvPr>
        <xdr:cNvCxnSpPr/>
      </xdr:nvCxnSpPr>
      <xdr:spPr>
        <a:xfrm>
          <a:off x="2019300" y="18140499"/>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31931</xdr:rowOff>
    </xdr:from>
    <xdr:to>
      <xdr:col>6</xdr:col>
      <xdr:colOff>38100</xdr:colOff>
      <xdr:row>105</xdr:row>
      <xdr:rowOff>133531</xdr:rowOff>
    </xdr:to>
    <xdr:sp macro="" textlink="">
      <xdr:nvSpPr>
        <xdr:cNvPr id="429" name="楕円 428">
          <a:extLst>
            <a:ext uri="{FF2B5EF4-FFF2-40B4-BE49-F238E27FC236}">
              <a16:creationId xmlns:a16="http://schemas.microsoft.com/office/drawing/2014/main" id="{52ACADD4-1DE9-47A1-B077-B2295393B097}"/>
            </a:ext>
          </a:extLst>
        </xdr:cNvPr>
        <xdr:cNvSpPr/>
      </xdr:nvSpPr>
      <xdr:spPr>
        <a:xfrm>
          <a:off x="1079500" y="18034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82731</xdr:rowOff>
    </xdr:from>
    <xdr:to>
      <xdr:col>10</xdr:col>
      <xdr:colOff>114300</xdr:colOff>
      <xdr:row>105</xdr:row>
      <xdr:rowOff>138249</xdr:rowOff>
    </xdr:to>
    <xdr:cxnSp macro="">
      <xdr:nvCxnSpPr>
        <xdr:cNvPr id="430" name="直線コネクタ 429">
          <a:extLst>
            <a:ext uri="{FF2B5EF4-FFF2-40B4-BE49-F238E27FC236}">
              <a16:creationId xmlns:a16="http://schemas.microsoft.com/office/drawing/2014/main" id="{CA81F6FB-9F3C-428D-968B-7B9FA3ECEDA7}"/>
            </a:ext>
          </a:extLst>
        </xdr:cNvPr>
        <xdr:cNvCxnSpPr/>
      </xdr:nvCxnSpPr>
      <xdr:spPr>
        <a:xfrm>
          <a:off x="1130300" y="18084981"/>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107</xdr:row>
      <xdr:rowOff>49547</xdr:rowOff>
    </xdr:from>
    <xdr:ext cx="405111" cy="259045"/>
    <xdr:sp macro="" textlink="">
      <xdr:nvSpPr>
        <xdr:cNvPr id="431" name="n_1aveValue【港湾・漁港】&#10;有形固定資産減価償却率">
          <a:extLst>
            <a:ext uri="{FF2B5EF4-FFF2-40B4-BE49-F238E27FC236}">
              <a16:creationId xmlns:a16="http://schemas.microsoft.com/office/drawing/2014/main" id="{5203E0DC-7904-43C0-B06E-7B8E3FCFEBA3}"/>
            </a:ext>
          </a:extLst>
        </xdr:cNvPr>
        <xdr:cNvSpPr txBox="1"/>
      </xdr:nvSpPr>
      <xdr:spPr>
        <a:xfrm>
          <a:off x="3582044" y="1839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39750</xdr:rowOff>
    </xdr:from>
    <xdr:ext cx="405111" cy="259045"/>
    <xdr:sp macro="" textlink="">
      <xdr:nvSpPr>
        <xdr:cNvPr id="432" name="n_2aveValue【港湾・漁港】&#10;有形固定資産減価償却率">
          <a:extLst>
            <a:ext uri="{FF2B5EF4-FFF2-40B4-BE49-F238E27FC236}">
              <a16:creationId xmlns:a16="http://schemas.microsoft.com/office/drawing/2014/main" id="{748072DF-42AF-4AD4-BC57-BEEDD18B6A3C}"/>
            </a:ext>
          </a:extLst>
        </xdr:cNvPr>
        <xdr:cNvSpPr txBox="1"/>
      </xdr:nvSpPr>
      <xdr:spPr>
        <a:xfrm>
          <a:off x="2705744" y="18384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5459</xdr:rowOff>
    </xdr:from>
    <xdr:ext cx="405111" cy="259045"/>
    <xdr:sp macro="" textlink="">
      <xdr:nvSpPr>
        <xdr:cNvPr id="433" name="n_3aveValue【港湾・漁港】&#10;有形固定資産減価償却率">
          <a:extLst>
            <a:ext uri="{FF2B5EF4-FFF2-40B4-BE49-F238E27FC236}">
              <a16:creationId xmlns:a16="http://schemas.microsoft.com/office/drawing/2014/main" id="{9690A94B-E53A-4117-A989-76FA7C1890A1}"/>
            </a:ext>
          </a:extLst>
        </xdr:cNvPr>
        <xdr:cNvSpPr txBox="1"/>
      </xdr:nvSpPr>
      <xdr:spPr>
        <a:xfrm>
          <a:off x="1816744" y="18350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31585</xdr:rowOff>
    </xdr:from>
    <xdr:ext cx="405111" cy="259045"/>
    <xdr:sp macro="" textlink="">
      <xdr:nvSpPr>
        <xdr:cNvPr id="434" name="n_4aveValue【港湾・漁港】&#10;有形固定資産減価償却率">
          <a:extLst>
            <a:ext uri="{FF2B5EF4-FFF2-40B4-BE49-F238E27FC236}">
              <a16:creationId xmlns:a16="http://schemas.microsoft.com/office/drawing/2014/main" id="{C656265A-3332-403E-85AF-99AE3992F56D}"/>
            </a:ext>
          </a:extLst>
        </xdr:cNvPr>
        <xdr:cNvSpPr txBox="1"/>
      </xdr:nvSpPr>
      <xdr:spPr>
        <a:xfrm>
          <a:off x="927744" y="18205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86377</xdr:rowOff>
    </xdr:from>
    <xdr:ext cx="405111" cy="259045"/>
    <xdr:sp macro="" textlink="">
      <xdr:nvSpPr>
        <xdr:cNvPr id="435" name="n_1mainValue【港湾・漁港】&#10;有形固定資産減価償却率">
          <a:extLst>
            <a:ext uri="{FF2B5EF4-FFF2-40B4-BE49-F238E27FC236}">
              <a16:creationId xmlns:a16="http://schemas.microsoft.com/office/drawing/2014/main" id="{A63919E1-970D-4D4D-A3FC-DF01DC069FDE}"/>
            </a:ext>
          </a:extLst>
        </xdr:cNvPr>
        <xdr:cNvSpPr txBox="1"/>
      </xdr:nvSpPr>
      <xdr:spPr>
        <a:xfrm>
          <a:off x="3582044" y="17917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61884</xdr:rowOff>
    </xdr:from>
    <xdr:ext cx="405111" cy="259045"/>
    <xdr:sp macro="" textlink="">
      <xdr:nvSpPr>
        <xdr:cNvPr id="436" name="n_2mainValue【港湾・漁港】&#10;有形固定資産減価償却率">
          <a:extLst>
            <a:ext uri="{FF2B5EF4-FFF2-40B4-BE49-F238E27FC236}">
              <a16:creationId xmlns:a16="http://schemas.microsoft.com/office/drawing/2014/main" id="{2479B109-297F-45C7-8830-B8076C9103BC}"/>
            </a:ext>
          </a:extLst>
        </xdr:cNvPr>
        <xdr:cNvSpPr txBox="1"/>
      </xdr:nvSpPr>
      <xdr:spPr>
        <a:xfrm>
          <a:off x="2705744" y="17892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34126</xdr:rowOff>
    </xdr:from>
    <xdr:ext cx="405111" cy="259045"/>
    <xdr:sp macro="" textlink="">
      <xdr:nvSpPr>
        <xdr:cNvPr id="437" name="n_3mainValue【港湾・漁港】&#10;有形固定資産減価償却率">
          <a:extLst>
            <a:ext uri="{FF2B5EF4-FFF2-40B4-BE49-F238E27FC236}">
              <a16:creationId xmlns:a16="http://schemas.microsoft.com/office/drawing/2014/main" id="{8E3F082C-FECF-4BED-ACDD-FB1BD2FBB0D8}"/>
            </a:ext>
          </a:extLst>
        </xdr:cNvPr>
        <xdr:cNvSpPr txBox="1"/>
      </xdr:nvSpPr>
      <xdr:spPr>
        <a:xfrm>
          <a:off x="1816744" y="17864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150058</xdr:rowOff>
    </xdr:from>
    <xdr:ext cx="405111" cy="259045"/>
    <xdr:sp macro="" textlink="">
      <xdr:nvSpPr>
        <xdr:cNvPr id="438" name="n_4mainValue【港湾・漁港】&#10;有形固定資産減価償却率">
          <a:extLst>
            <a:ext uri="{FF2B5EF4-FFF2-40B4-BE49-F238E27FC236}">
              <a16:creationId xmlns:a16="http://schemas.microsoft.com/office/drawing/2014/main" id="{3D986527-1BEB-4AAA-A8B9-1B08490E70AA}"/>
            </a:ext>
          </a:extLst>
        </xdr:cNvPr>
        <xdr:cNvSpPr txBox="1"/>
      </xdr:nvSpPr>
      <xdr:spPr>
        <a:xfrm>
          <a:off x="927744" y="1780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a:extLst>
            <a:ext uri="{FF2B5EF4-FFF2-40B4-BE49-F238E27FC236}">
              <a16:creationId xmlns:a16="http://schemas.microsoft.com/office/drawing/2014/main" id="{8FC85051-2AD0-484E-85F2-33A776AB9D7A}"/>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a:extLst>
            <a:ext uri="{FF2B5EF4-FFF2-40B4-BE49-F238E27FC236}">
              <a16:creationId xmlns:a16="http://schemas.microsoft.com/office/drawing/2014/main" id="{55FF7891-2544-49BD-B639-57E95174033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a:extLst>
            <a:ext uri="{FF2B5EF4-FFF2-40B4-BE49-F238E27FC236}">
              <a16:creationId xmlns:a16="http://schemas.microsoft.com/office/drawing/2014/main" id="{5482120A-3D90-4776-B676-A3810177498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a:extLst>
            <a:ext uri="{FF2B5EF4-FFF2-40B4-BE49-F238E27FC236}">
              <a16:creationId xmlns:a16="http://schemas.microsoft.com/office/drawing/2014/main" id="{C21926C4-F3BF-49A3-BE16-39F98A454DD5}"/>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a:extLst>
            <a:ext uri="{FF2B5EF4-FFF2-40B4-BE49-F238E27FC236}">
              <a16:creationId xmlns:a16="http://schemas.microsoft.com/office/drawing/2014/main" id="{187C48F9-F10A-4878-8660-D4AFB977944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a:extLst>
            <a:ext uri="{FF2B5EF4-FFF2-40B4-BE49-F238E27FC236}">
              <a16:creationId xmlns:a16="http://schemas.microsoft.com/office/drawing/2014/main" id="{B7215715-23C7-4D4B-8F7E-75642CA5D78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a:extLst>
            <a:ext uri="{FF2B5EF4-FFF2-40B4-BE49-F238E27FC236}">
              <a16:creationId xmlns:a16="http://schemas.microsoft.com/office/drawing/2014/main" id="{510F566D-AA40-4D40-B70A-19DE5285C1AF}"/>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a:extLst>
            <a:ext uri="{FF2B5EF4-FFF2-40B4-BE49-F238E27FC236}">
              <a16:creationId xmlns:a16="http://schemas.microsoft.com/office/drawing/2014/main" id="{5F2292B3-0491-4DBE-B87B-92F8E7A1398F}"/>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a:extLst>
            <a:ext uri="{FF2B5EF4-FFF2-40B4-BE49-F238E27FC236}">
              <a16:creationId xmlns:a16="http://schemas.microsoft.com/office/drawing/2014/main" id="{592C8492-02EF-406B-85B1-8F9FF1193455}"/>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a:extLst>
            <a:ext uri="{FF2B5EF4-FFF2-40B4-BE49-F238E27FC236}">
              <a16:creationId xmlns:a16="http://schemas.microsoft.com/office/drawing/2014/main" id="{14E9BD88-B5AF-4C1C-9049-23BB27D13725}"/>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9" name="直線コネクタ 448">
          <a:extLst>
            <a:ext uri="{FF2B5EF4-FFF2-40B4-BE49-F238E27FC236}">
              <a16:creationId xmlns:a16="http://schemas.microsoft.com/office/drawing/2014/main" id="{4644C6E1-93D0-4F92-ACF4-3551C34493A8}"/>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50" name="テキスト ボックス 449">
          <a:extLst>
            <a:ext uri="{FF2B5EF4-FFF2-40B4-BE49-F238E27FC236}">
              <a16:creationId xmlns:a16="http://schemas.microsoft.com/office/drawing/2014/main" id="{7A7AF6B3-39FA-4AF3-8A80-663A822BBC87}"/>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1" name="直線コネクタ 450">
          <a:extLst>
            <a:ext uri="{FF2B5EF4-FFF2-40B4-BE49-F238E27FC236}">
              <a16:creationId xmlns:a16="http://schemas.microsoft.com/office/drawing/2014/main" id="{50B636EC-EB81-40E0-9684-361028FADBD4}"/>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52" name="テキスト ボックス 451">
          <a:extLst>
            <a:ext uri="{FF2B5EF4-FFF2-40B4-BE49-F238E27FC236}">
              <a16:creationId xmlns:a16="http://schemas.microsoft.com/office/drawing/2014/main" id="{8A8764B8-3A72-406B-A6B5-72E20C0F2C5D}"/>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3" name="直線コネクタ 452">
          <a:extLst>
            <a:ext uri="{FF2B5EF4-FFF2-40B4-BE49-F238E27FC236}">
              <a16:creationId xmlns:a16="http://schemas.microsoft.com/office/drawing/2014/main" id="{43F58C83-3195-45E3-A711-BB4AC6B7010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54" name="テキスト ボックス 453">
          <a:extLst>
            <a:ext uri="{FF2B5EF4-FFF2-40B4-BE49-F238E27FC236}">
              <a16:creationId xmlns:a16="http://schemas.microsoft.com/office/drawing/2014/main" id="{B45C92A6-2350-4A8A-84D6-FA4EF2E4AF0A}"/>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5" name="直線コネクタ 454">
          <a:extLst>
            <a:ext uri="{FF2B5EF4-FFF2-40B4-BE49-F238E27FC236}">
              <a16:creationId xmlns:a16="http://schemas.microsoft.com/office/drawing/2014/main" id="{1CFF23DE-8562-4D3F-B004-5AF971E99C72}"/>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6" name="テキスト ボックス 455">
          <a:extLst>
            <a:ext uri="{FF2B5EF4-FFF2-40B4-BE49-F238E27FC236}">
              <a16:creationId xmlns:a16="http://schemas.microsoft.com/office/drawing/2014/main" id="{F77F87CF-C7DD-454D-862A-86C9709BC033}"/>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a:extLst>
            <a:ext uri="{FF2B5EF4-FFF2-40B4-BE49-F238E27FC236}">
              <a16:creationId xmlns:a16="http://schemas.microsoft.com/office/drawing/2014/main" id="{DAB68E77-8BE0-44DC-8DA3-36EF18B69979}"/>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8" name="テキスト ボックス 457">
          <a:extLst>
            <a:ext uri="{FF2B5EF4-FFF2-40B4-BE49-F238E27FC236}">
              <a16:creationId xmlns:a16="http://schemas.microsoft.com/office/drawing/2014/main" id="{DCA60AD8-EB99-4D51-9E9B-1F661C7F5B52}"/>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港湾・漁港】&#10;一人当たり有形固定資産（償却資産）額グラフ枠">
          <a:extLst>
            <a:ext uri="{FF2B5EF4-FFF2-40B4-BE49-F238E27FC236}">
              <a16:creationId xmlns:a16="http://schemas.microsoft.com/office/drawing/2014/main" id="{792DDD68-8174-4842-8DAD-9A826948EEFA}"/>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53240</xdr:rowOff>
    </xdr:from>
    <xdr:to>
      <xdr:col>54</xdr:col>
      <xdr:colOff>189865</xdr:colOff>
      <xdr:row>108</xdr:row>
      <xdr:rowOff>71047</xdr:rowOff>
    </xdr:to>
    <xdr:cxnSp macro="">
      <xdr:nvCxnSpPr>
        <xdr:cNvPr id="460" name="直線コネクタ 459">
          <a:extLst>
            <a:ext uri="{FF2B5EF4-FFF2-40B4-BE49-F238E27FC236}">
              <a16:creationId xmlns:a16="http://schemas.microsoft.com/office/drawing/2014/main" id="{3E65A9C3-BEB0-42C1-966E-C63387714A9E}"/>
            </a:ext>
          </a:extLst>
        </xdr:cNvPr>
        <xdr:cNvCxnSpPr/>
      </xdr:nvCxnSpPr>
      <xdr:spPr>
        <a:xfrm flipV="1">
          <a:off x="10476865" y="17369690"/>
          <a:ext cx="0" cy="1217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74874</xdr:rowOff>
    </xdr:from>
    <xdr:ext cx="534377" cy="259045"/>
    <xdr:sp macro="" textlink="">
      <xdr:nvSpPr>
        <xdr:cNvPr id="461" name="【港湾・漁港】&#10;一人当たり有形固定資産（償却資産）額最小値テキスト">
          <a:extLst>
            <a:ext uri="{FF2B5EF4-FFF2-40B4-BE49-F238E27FC236}">
              <a16:creationId xmlns:a16="http://schemas.microsoft.com/office/drawing/2014/main" id="{74F78125-9F7E-496E-8AB6-1D2EFD266C82}"/>
            </a:ext>
          </a:extLst>
        </xdr:cNvPr>
        <xdr:cNvSpPr txBox="1"/>
      </xdr:nvSpPr>
      <xdr:spPr>
        <a:xfrm>
          <a:off x="10515600" y="18591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71047</xdr:rowOff>
    </xdr:from>
    <xdr:to>
      <xdr:col>55</xdr:col>
      <xdr:colOff>88900</xdr:colOff>
      <xdr:row>108</xdr:row>
      <xdr:rowOff>71047</xdr:rowOff>
    </xdr:to>
    <xdr:cxnSp macro="">
      <xdr:nvCxnSpPr>
        <xdr:cNvPr id="462" name="直線コネクタ 461">
          <a:extLst>
            <a:ext uri="{FF2B5EF4-FFF2-40B4-BE49-F238E27FC236}">
              <a16:creationId xmlns:a16="http://schemas.microsoft.com/office/drawing/2014/main" id="{8D132F9C-4806-4881-BB21-B94F2FE8ED2F}"/>
            </a:ext>
          </a:extLst>
        </xdr:cNvPr>
        <xdr:cNvCxnSpPr/>
      </xdr:nvCxnSpPr>
      <xdr:spPr>
        <a:xfrm>
          <a:off x="10388600" y="18587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171367</xdr:rowOff>
    </xdr:from>
    <xdr:ext cx="690189" cy="259045"/>
    <xdr:sp macro="" textlink="">
      <xdr:nvSpPr>
        <xdr:cNvPr id="463" name="【港湾・漁港】&#10;一人当たり有形固定資産（償却資産）額最大値テキスト">
          <a:extLst>
            <a:ext uri="{FF2B5EF4-FFF2-40B4-BE49-F238E27FC236}">
              <a16:creationId xmlns:a16="http://schemas.microsoft.com/office/drawing/2014/main" id="{47DFBC26-6C48-41FE-8537-B128DD370D70}"/>
            </a:ext>
          </a:extLst>
        </xdr:cNvPr>
        <xdr:cNvSpPr txBox="1"/>
      </xdr:nvSpPr>
      <xdr:spPr>
        <a:xfrm>
          <a:off x="10515600" y="1714491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2,675,217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53240</xdr:rowOff>
    </xdr:from>
    <xdr:to>
      <xdr:col>55</xdr:col>
      <xdr:colOff>88900</xdr:colOff>
      <xdr:row>101</xdr:row>
      <xdr:rowOff>53240</xdr:rowOff>
    </xdr:to>
    <xdr:cxnSp macro="">
      <xdr:nvCxnSpPr>
        <xdr:cNvPr id="464" name="直線コネクタ 463">
          <a:extLst>
            <a:ext uri="{FF2B5EF4-FFF2-40B4-BE49-F238E27FC236}">
              <a16:creationId xmlns:a16="http://schemas.microsoft.com/office/drawing/2014/main" id="{86029406-3A2F-493D-92EC-86E319194408}"/>
            </a:ext>
          </a:extLst>
        </xdr:cNvPr>
        <xdr:cNvCxnSpPr/>
      </xdr:nvCxnSpPr>
      <xdr:spPr>
        <a:xfrm>
          <a:off x="10388600" y="1736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27368</xdr:rowOff>
    </xdr:from>
    <xdr:ext cx="599010" cy="259045"/>
    <xdr:sp macro="" textlink="">
      <xdr:nvSpPr>
        <xdr:cNvPr id="465" name="【港湾・漁港】&#10;一人当たり有形固定資産（償却資産）額平均値テキスト">
          <a:extLst>
            <a:ext uri="{FF2B5EF4-FFF2-40B4-BE49-F238E27FC236}">
              <a16:creationId xmlns:a16="http://schemas.microsoft.com/office/drawing/2014/main" id="{2B238139-D619-42C8-A394-D43B0D5B68D8}"/>
            </a:ext>
          </a:extLst>
        </xdr:cNvPr>
        <xdr:cNvSpPr txBox="1"/>
      </xdr:nvSpPr>
      <xdr:spPr>
        <a:xfrm>
          <a:off x="10515600" y="182010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4491</xdr:rowOff>
    </xdr:from>
    <xdr:to>
      <xdr:col>55</xdr:col>
      <xdr:colOff>50800</xdr:colOff>
      <xdr:row>107</xdr:row>
      <xdr:rowOff>106091</xdr:rowOff>
    </xdr:to>
    <xdr:sp macro="" textlink="">
      <xdr:nvSpPr>
        <xdr:cNvPr id="466" name="フローチャート: 判断 465">
          <a:extLst>
            <a:ext uri="{FF2B5EF4-FFF2-40B4-BE49-F238E27FC236}">
              <a16:creationId xmlns:a16="http://schemas.microsoft.com/office/drawing/2014/main" id="{45B7EF0A-071E-4A22-AC72-60456296C9CB}"/>
            </a:ext>
          </a:extLst>
        </xdr:cNvPr>
        <xdr:cNvSpPr/>
      </xdr:nvSpPr>
      <xdr:spPr>
        <a:xfrm>
          <a:off x="10426700" y="18349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10145</xdr:rowOff>
    </xdr:from>
    <xdr:to>
      <xdr:col>50</xdr:col>
      <xdr:colOff>165100</xdr:colOff>
      <xdr:row>107</xdr:row>
      <xdr:rowOff>111745</xdr:rowOff>
    </xdr:to>
    <xdr:sp macro="" textlink="">
      <xdr:nvSpPr>
        <xdr:cNvPr id="467" name="フローチャート: 判断 466">
          <a:extLst>
            <a:ext uri="{FF2B5EF4-FFF2-40B4-BE49-F238E27FC236}">
              <a16:creationId xmlns:a16="http://schemas.microsoft.com/office/drawing/2014/main" id="{8D120152-6BD8-465D-AB05-5E4D84EAC39C}"/>
            </a:ext>
          </a:extLst>
        </xdr:cNvPr>
        <xdr:cNvSpPr/>
      </xdr:nvSpPr>
      <xdr:spPr>
        <a:xfrm>
          <a:off x="9588500" y="1835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162733</xdr:rowOff>
    </xdr:from>
    <xdr:to>
      <xdr:col>46</xdr:col>
      <xdr:colOff>38100</xdr:colOff>
      <xdr:row>107</xdr:row>
      <xdr:rowOff>92883</xdr:rowOff>
    </xdr:to>
    <xdr:sp macro="" textlink="">
      <xdr:nvSpPr>
        <xdr:cNvPr id="468" name="フローチャート: 判断 467">
          <a:extLst>
            <a:ext uri="{FF2B5EF4-FFF2-40B4-BE49-F238E27FC236}">
              <a16:creationId xmlns:a16="http://schemas.microsoft.com/office/drawing/2014/main" id="{1779C125-0F18-4CD7-A57A-4DA382BB53E0}"/>
            </a:ext>
          </a:extLst>
        </xdr:cNvPr>
        <xdr:cNvSpPr/>
      </xdr:nvSpPr>
      <xdr:spPr>
        <a:xfrm>
          <a:off x="8699500" y="18336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136976</xdr:rowOff>
    </xdr:from>
    <xdr:to>
      <xdr:col>41</xdr:col>
      <xdr:colOff>101600</xdr:colOff>
      <xdr:row>107</xdr:row>
      <xdr:rowOff>67126</xdr:rowOff>
    </xdr:to>
    <xdr:sp macro="" textlink="">
      <xdr:nvSpPr>
        <xdr:cNvPr id="469" name="フローチャート: 判断 468">
          <a:extLst>
            <a:ext uri="{FF2B5EF4-FFF2-40B4-BE49-F238E27FC236}">
              <a16:creationId xmlns:a16="http://schemas.microsoft.com/office/drawing/2014/main" id="{5CF4971F-6D15-47FA-A27F-CB0239734438}"/>
            </a:ext>
          </a:extLst>
        </xdr:cNvPr>
        <xdr:cNvSpPr/>
      </xdr:nvSpPr>
      <xdr:spPr>
        <a:xfrm>
          <a:off x="7810500" y="1831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4502</xdr:rowOff>
    </xdr:from>
    <xdr:to>
      <xdr:col>36</xdr:col>
      <xdr:colOff>165100</xdr:colOff>
      <xdr:row>107</xdr:row>
      <xdr:rowOff>106102</xdr:rowOff>
    </xdr:to>
    <xdr:sp macro="" textlink="">
      <xdr:nvSpPr>
        <xdr:cNvPr id="470" name="フローチャート: 判断 469">
          <a:extLst>
            <a:ext uri="{FF2B5EF4-FFF2-40B4-BE49-F238E27FC236}">
              <a16:creationId xmlns:a16="http://schemas.microsoft.com/office/drawing/2014/main" id="{09E7D25C-F28F-42AE-AB2E-305BA17EB06D}"/>
            </a:ext>
          </a:extLst>
        </xdr:cNvPr>
        <xdr:cNvSpPr/>
      </xdr:nvSpPr>
      <xdr:spPr>
        <a:xfrm>
          <a:off x="6921500" y="1834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3FAD6B37-3A6E-4D5E-8C06-FB5D83297B27}"/>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4EA1C84B-25B3-435C-87AC-E0F811EB143A}"/>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66C61A4E-7102-40B1-B350-766CEBF86A6C}"/>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81F24EE8-6F83-4E15-B35A-578E5547AF8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E3C49C0E-B3C1-4314-BBE1-A006BA691B47}"/>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36616</xdr:rowOff>
    </xdr:from>
    <xdr:to>
      <xdr:col>55</xdr:col>
      <xdr:colOff>50800</xdr:colOff>
      <xdr:row>107</xdr:row>
      <xdr:rowOff>138216</xdr:rowOff>
    </xdr:to>
    <xdr:sp macro="" textlink="">
      <xdr:nvSpPr>
        <xdr:cNvPr id="476" name="楕円 475">
          <a:extLst>
            <a:ext uri="{FF2B5EF4-FFF2-40B4-BE49-F238E27FC236}">
              <a16:creationId xmlns:a16="http://schemas.microsoft.com/office/drawing/2014/main" id="{BE09515B-8CEA-4AD3-AD78-38A5268EA433}"/>
            </a:ext>
          </a:extLst>
        </xdr:cNvPr>
        <xdr:cNvSpPr/>
      </xdr:nvSpPr>
      <xdr:spPr>
        <a:xfrm>
          <a:off x="10426700" y="18381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15043</xdr:rowOff>
    </xdr:from>
    <xdr:ext cx="599010" cy="259045"/>
    <xdr:sp macro="" textlink="">
      <xdr:nvSpPr>
        <xdr:cNvPr id="477" name="【港湾・漁港】&#10;一人当たり有形固定資産（償却資産）額該当値テキスト">
          <a:extLst>
            <a:ext uri="{FF2B5EF4-FFF2-40B4-BE49-F238E27FC236}">
              <a16:creationId xmlns:a16="http://schemas.microsoft.com/office/drawing/2014/main" id="{6DE9120B-4C17-4B59-A7CA-253F1EB58F00}"/>
            </a:ext>
          </a:extLst>
        </xdr:cNvPr>
        <xdr:cNvSpPr txBox="1"/>
      </xdr:nvSpPr>
      <xdr:spPr>
        <a:xfrm>
          <a:off x="10515600" y="18360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41101</xdr:rowOff>
    </xdr:from>
    <xdr:to>
      <xdr:col>50</xdr:col>
      <xdr:colOff>165100</xdr:colOff>
      <xdr:row>107</xdr:row>
      <xdr:rowOff>142701</xdr:rowOff>
    </xdr:to>
    <xdr:sp macro="" textlink="">
      <xdr:nvSpPr>
        <xdr:cNvPr id="478" name="楕円 477">
          <a:extLst>
            <a:ext uri="{FF2B5EF4-FFF2-40B4-BE49-F238E27FC236}">
              <a16:creationId xmlns:a16="http://schemas.microsoft.com/office/drawing/2014/main" id="{15335547-43D3-4298-A37E-86526EDFAAEB}"/>
            </a:ext>
          </a:extLst>
        </xdr:cNvPr>
        <xdr:cNvSpPr/>
      </xdr:nvSpPr>
      <xdr:spPr>
        <a:xfrm>
          <a:off x="9588500" y="18386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87416</xdr:rowOff>
    </xdr:from>
    <xdr:to>
      <xdr:col>55</xdr:col>
      <xdr:colOff>0</xdr:colOff>
      <xdr:row>107</xdr:row>
      <xdr:rowOff>91901</xdr:rowOff>
    </xdr:to>
    <xdr:cxnSp macro="">
      <xdr:nvCxnSpPr>
        <xdr:cNvPr id="479" name="直線コネクタ 478">
          <a:extLst>
            <a:ext uri="{FF2B5EF4-FFF2-40B4-BE49-F238E27FC236}">
              <a16:creationId xmlns:a16="http://schemas.microsoft.com/office/drawing/2014/main" id="{88C95343-D727-44F7-8EF3-14C30AFB8ACF}"/>
            </a:ext>
          </a:extLst>
        </xdr:cNvPr>
        <xdr:cNvCxnSpPr/>
      </xdr:nvCxnSpPr>
      <xdr:spPr>
        <a:xfrm flipV="1">
          <a:off x="9639300" y="18432566"/>
          <a:ext cx="838200" cy="4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45124</xdr:rowOff>
    </xdr:from>
    <xdr:to>
      <xdr:col>46</xdr:col>
      <xdr:colOff>38100</xdr:colOff>
      <xdr:row>107</xdr:row>
      <xdr:rowOff>146724</xdr:rowOff>
    </xdr:to>
    <xdr:sp macro="" textlink="">
      <xdr:nvSpPr>
        <xdr:cNvPr id="480" name="楕円 479">
          <a:extLst>
            <a:ext uri="{FF2B5EF4-FFF2-40B4-BE49-F238E27FC236}">
              <a16:creationId xmlns:a16="http://schemas.microsoft.com/office/drawing/2014/main" id="{3162AD19-EBB2-4D99-A6CC-491B041A79D8}"/>
            </a:ext>
          </a:extLst>
        </xdr:cNvPr>
        <xdr:cNvSpPr/>
      </xdr:nvSpPr>
      <xdr:spPr>
        <a:xfrm>
          <a:off x="8699500" y="1839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91901</xdr:rowOff>
    </xdr:from>
    <xdr:to>
      <xdr:col>50</xdr:col>
      <xdr:colOff>114300</xdr:colOff>
      <xdr:row>107</xdr:row>
      <xdr:rowOff>95924</xdr:rowOff>
    </xdr:to>
    <xdr:cxnSp macro="">
      <xdr:nvCxnSpPr>
        <xdr:cNvPr id="481" name="直線コネクタ 480">
          <a:extLst>
            <a:ext uri="{FF2B5EF4-FFF2-40B4-BE49-F238E27FC236}">
              <a16:creationId xmlns:a16="http://schemas.microsoft.com/office/drawing/2014/main" id="{9D588FA4-1205-4C12-9B9E-551ADBCE66FF}"/>
            </a:ext>
          </a:extLst>
        </xdr:cNvPr>
        <xdr:cNvCxnSpPr/>
      </xdr:nvCxnSpPr>
      <xdr:spPr>
        <a:xfrm flipV="1">
          <a:off x="8750300" y="18437051"/>
          <a:ext cx="889000" cy="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48927</xdr:rowOff>
    </xdr:from>
    <xdr:to>
      <xdr:col>41</xdr:col>
      <xdr:colOff>101600</xdr:colOff>
      <xdr:row>107</xdr:row>
      <xdr:rowOff>150527</xdr:rowOff>
    </xdr:to>
    <xdr:sp macro="" textlink="">
      <xdr:nvSpPr>
        <xdr:cNvPr id="482" name="楕円 481">
          <a:extLst>
            <a:ext uri="{FF2B5EF4-FFF2-40B4-BE49-F238E27FC236}">
              <a16:creationId xmlns:a16="http://schemas.microsoft.com/office/drawing/2014/main" id="{68A71965-B07E-493B-8805-E46B982B95A7}"/>
            </a:ext>
          </a:extLst>
        </xdr:cNvPr>
        <xdr:cNvSpPr/>
      </xdr:nvSpPr>
      <xdr:spPr>
        <a:xfrm>
          <a:off x="7810500" y="18394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95924</xdr:rowOff>
    </xdr:from>
    <xdr:to>
      <xdr:col>45</xdr:col>
      <xdr:colOff>177800</xdr:colOff>
      <xdr:row>107</xdr:row>
      <xdr:rowOff>99727</xdr:rowOff>
    </xdr:to>
    <xdr:cxnSp macro="">
      <xdr:nvCxnSpPr>
        <xdr:cNvPr id="483" name="直線コネクタ 482">
          <a:extLst>
            <a:ext uri="{FF2B5EF4-FFF2-40B4-BE49-F238E27FC236}">
              <a16:creationId xmlns:a16="http://schemas.microsoft.com/office/drawing/2014/main" id="{B171863A-49C3-4007-BCAB-AABCDBEEDD40}"/>
            </a:ext>
          </a:extLst>
        </xdr:cNvPr>
        <xdr:cNvCxnSpPr/>
      </xdr:nvCxnSpPr>
      <xdr:spPr>
        <a:xfrm flipV="1">
          <a:off x="7861300" y="18441074"/>
          <a:ext cx="889000" cy="3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48039</xdr:rowOff>
    </xdr:from>
    <xdr:to>
      <xdr:col>36</xdr:col>
      <xdr:colOff>165100</xdr:colOff>
      <xdr:row>107</xdr:row>
      <xdr:rowOff>149639</xdr:rowOff>
    </xdr:to>
    <xdr:sp macro="" textlink="">
      <xdr:nvSpPr>
        <xdr:cNvPr id="484" name="楕円 483">
          <a:extLst>
            <a:ext uri="{FF2B5EF4-FFF2-40B4-BE49-F238E27FC236}">
              <a16:creationId xmlns:a16="http://schemas.microsoft.com/office/drawing/2014/main" id="{F79E0400-213F-4919-8314-D4FC14A43394}"/>
            </a:ext>
          </a:extLst>
        </xdr:cNvPr>
        <xdr:cNvSpPr/>
      </xdr:nvSpPr>
      <xdr:spPr>
        <a:xfrm>
          <a:off x="6921500" y="18393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98839</xdr:rowOff>
    </xdr:from>
    <xdr:to>
      <xdr:col>41</xdr:col>
      <xdr:colOff>50800</xdr:colOff>
      <xdr:row>107</xdr:row>
      <xdr:rowOff>99727</xdr:rowOff>
    </xdr:to>
    <xdr:cxnSp macro="">
      <xdr:nvCxnSpPr>
        <xdr:cNvPr id="485" name="直線コネクタ 484">
          <a:extLst>
            <a:ext uri="{FF2B5EF4-FFF2-40B4-BE49-F238E27FC236}">
              <a16:creationId xmlns:a16="http://schemas.microsoft.com/office/drawing/2014/main" id="{D70DF0E2-22D0-4007-8476-F78F3D67EDB6}"/>
            </a:ext>
          </a:extLst>
        </xdr:cNvPr>
        <xdr:cNvCxnSpPr/>
      </xdr:nvCxnSpPr>
      <xdr:spPr>
        <a:xfrm>
          <a:off x="6972300" y="18443989"/>
          <a:ext cx="889000" cy="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128272</xdr:rowOff>
    </xdr:from>
    <xdr:ext cx="599010" cy="259045"/>
    <xdr:sp macro="" textlink="">
      <xdr:nvSpPr>
        <xdr:cNvPr id="486" name="n_1aveValue【港湾・漁港】&#10;一人当たり有形固定資産（償却資産）額">
          <a:extLst>
            <a:ext uri="{FF2B5EF4-FFF2-40B4-BE49-F238E27FC236}">
              <a16:creationId xmlns:a16="http://schemas.microsoft.com/office/drawing/2014/main" id="{B7EBBFD9-5257-48E3-9AD9-96A9B9B933FC}"/>
            </a:ext>
          </a:extLst>
        </xdr:cNvPr>
        <xdr:cNvSpPr txBox="1"/>
      </xdr:nvSpPr>
      <xdr:spPr>
        <a:xfrm>
          <a:off x="9327095" y="18130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109410</xdr:rowOff>
    </xdr:from>
    <xdr:ext cx="599010" cy="259045"/>
    <xdr:sp macro="" textlink="">
      <xdr:nvSpPr>
        <xdr:cNvPr id="487" name="n_2aveValue【港湾・漁港】&#10;一人当たり有形固定資産（償却資産）額">
          <a:extLst>
            <a:ext uri="{FF2B5EF4-FFF2-40B4-BE49-F238E27FC236}">
              <a16:creationId xmlns:a16="http://schemas.microsoft.com/office/drawing/2014/main" id="{631CE690-58C8-4E14-8F2E-E718EA90BF68}"/>
            </a:ext>
          </a:extLst>
        </xdr:cNvPr>
        <xdr:cNvSpPr txBox="1"/>
      </xdr:nvSpPr>
      <xdr:spPr>
        <a:xfrm>
          <a:off x="8450795" y="18111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83653</xdr:rowOff>
    </xdr:from>
    <xdr:ext cx="599010" cy="259045"/>
    <xdr:sp macro="" textlink="">
      <xdr:nvSpPr>
        <xdr:cNvPr id="488" name="n_3aveValue【港湾・漁港】&#10;一人当たり有形固定資産（償却資産）額">
          <a:extLst>
            <a:ext uri="{FF2B5EF4-FFF2-40B4-BE49-F238E27FC236}">
              <a16:creationId xmlns:a16="http://schemas.microsoft.com/office/drawing/2014/main" id="{16C1C31B-487A-4699-A017-A45241C6DB74}"/>
            </a:ext>
          </a:extLst>
        </xdr:cNvPr>
        <xdr:cNvSpPr txBox="1"/>
      </xdr:nvSpPr>
      <xdr:spPr>
        <a:xfrm>
          <a:off x="7561795" y="18085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122629</xdr:rowOff>
    </xdr:from>
    <xdr:ext cx="599010" cy="259045"/>
    <xdr:sp macro="" textlink="">
      <xdr:nvSpPr>
        <xdr:cNvPr id="489" name="n_4aveValue【港湾・漁港】&#10;一人当たり有形固定資産（償却資産）額">
          <a:extLst>
            <a:ext uri="{FF2B5EF4-FFF2-40B4-BE49-F238E27FC236}">
              <a16:creationId xmlns:a16="http://schemas.microsoft.com/office/drawing/2014/main" id="{13A025C0-6A22-4906-B972-245F1AF4039F}"/>
            </a:ext>
          </a:extLst>
        </xdr:cNvPr>
        <xdr:cNvSpPr txBox="1"/>
      </xdr:nvSpPr>
      <xdr:spPr>
        <a:xfrm>
          <a:off x="6672795" y="18124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107</xdr:row>
      <xdr:rowOff>133828</xdr:rowOff>
    </xdr:from>
    <xdr:ext cx="599010" cy="259045"/>
    <xdr:sp macro="" textlink="">
      <xdr:nvSpPr>
        <xdr:cNvPr id="490" name="n_1mainValue【港湾・漁港】&#10;一人当たり有形固定資産（償却資産）額">
          <a:extLst>
            <a:ext uri="{FF2B5EF4-FFF2-40B4-BE49-F238E27FC236}">
              <a16:creationId xmlns:a16="http://schemas.microsoft.com/office/drawing/2014/main" id="{8D2E511A-CFDE-412F-A46F-C330535B2627}"/>
            </a:ext>
          </a:extLst>
        </xdr:cNvPr>
        <xdr:cNvSpPr txBox="1"/>
      </xdr:nvSpPr>
      <xdr:spPr>
        <a:xfrm>
          <a:off x="9327095" y="184789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137851</xdr:rowOff>
    </xdr:from>
    <xdr:ext cx="599010" cy="259045"/>
    <xdr:sp macro="" textlink="">
      <xdr:nvSpPr>
        <xdr:cNvPr id="491" name="n_2mainValue【港湾・漁港】&#10;一人当たり有形固定資産（償却資産）額">
          <a:extLst>
            <a:ext uri="{FF2B5EF4-FFF2-40B4-BE49-F238E27FC236}">
              <a16:creationId xmlns:a16="http://schemas.microsoft.com/office/drawing/2014/main" id="{5E77CA27-8CA5-4183-8EC4-22248B9D1B38}"/>
            </a:ext>
          </a:extLst>
        </xdr:cNvPr>
        <xdr:cNvSpPr txBox="1"/>
      </xdr:nvSpPr>
      <xdr:spPr>
        <a:xfrm>
          <a:off x="8450795" y="18483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141654</xdr:rowOff>
    </xdr:from>
    <xdr:ext cx="599010" cy="259045"/>
    <xdr:sp macro="" textlink="">
      <xdr:nvSpPr>
        <xdr:cNvPr id="492" name="n_3mainValue【港湾・漁港】&#10;一人当たり有形固定資産（償却資産）額">
          <a:extLst>
            <a:ext uri="{FF2B5EF4-FFF2-40B4-BE49-F238E27FC236}">
              <a16:creationId xmlns:a16="http://schemas.microsoft.com/office/drawing/2014/main" id="{96706DB2-2434-45E2-9170-D92039584C67}"/>
            </a:ext>
          </a:extLst>
        </xdr:cNvPr>
        <xdr:cNvSpPr txBox="1"/>
      </xdr:nvSpPr>
      <xdr:spPr>
        <a:xfrm>
          <a:off x="7561795" y="18486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140766</xdr:rowOff>
    </xdr:from>
    <xdr:ext cx="599010" cy="259045"/>
    <xdr:sp macro="" textlink="">
      <xdr:nvSpPr>
        <xdr:cNvPr id="493" name="n_4mainValue【港湾・漁港】&#10;一人当たり有形固定資産（償却資産）額">
          <a:extLst>
            <a:ext uri="{FF2B5EF4-FFF2-40B4-BE49-F238E27FC236}">
              <a16:creationId xmlns:a16="http://schemas.microsoft.com/office/drawing/2014/main" id="{9468C6A8-B7EF-4C33-A19E-1901131ED8A8}"/>
            </a:ext>
          </a:extLst>
        </xdr:cNvPr>
        <xdr:cNvSpPr txBox="1"/>
      </xdr:nvSpPr>
      <xdr:spPr>
        <a:xfrm>
          <a:off x="6672795" y="18485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a:extLst>
            <a:ext uri="{FF2B5EF4-FFF2-40B4-BE49-F238E27FC236}">
              <a16:creationId xmlns:a16="http://schemas.microsoft.com/office/drawing/2014/main" id="{08E69CEF-A47A-4011-93F3-5CDB84E66815}"/>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a:extLst>
            <a:ext uri="{FF2B5EF4-FFF2-40B4-BE49-F238E27FC236}">
              <a16:creationId xmlns:a16="http://schemas.microsoft.com/office/drawing/2014/main" id="{5F9F7822-6CB7-482D-96A2-BEE9FEDC760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a:extLst>
            <a:ext uri="{FF2B5EF4-FFF2-40B4-BE49-F238E27FC236}">
              <a16:creationId xmlns:a16="http://schemas.microsoft.com/office/drawing/2014/main" id="{D436F1FE-8C23-4BEC-8DE8-D8F8D6162F3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a:extLst>
            <a:ext uri="{FF2B5EF4-FFF2-40B4-BE49-F238E27FC236}">
              <a16:creationId xmlns:a16="http://schemas.microsoft.com/office/drawing/2014/main" id="{B4ED0DFF-7BA1-43CA-88BD-D541BF9A7C5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a:extLst>
            <a:ext uri="{FF2B5EF4-FFF2-40B4-BE49-F238E27FC236}">
              <a16:creationId xmlns:a16="http://schemas.microsoft.com/office/drawing/2014/main" id="{5FEC4926-0CF3-4BB5-888F-B86B9EDC740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a:extLst>
            <a:ext uri="{FF2B5EF4-FFF2-40B4-BE49-F238E27FC236}">
              <a16:creationId xmlns:a16="http://schemas.microsoft.com/office/drawing/2014/main" id="{21C21126-96FD-4215-A937-48B27D9BFC5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a:extLst>
            <a:ext uri="{FF2B5EF4-FFF2-40B4-BE49-F238E27FC236}">
              <a16:creationId xmlns:a16="http://schemas.microsoft.com/office/drawing/2014/main" id="{66F5E842-9633-490F-8274-6AFF9DF37856}"/>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a:extLst>
            <a:ext uri="{FF2B5EF4-FFF2-40B4-BE49-F238E27FC236}">
              <a16:creationId xmlns:a16="http://schemas.microsoft.com/office/drawing/2014/main" id="{A0E40642-692D-48BE-8C11-5A638E17B8BC}"/>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a:extLst>
            <a:ext uri="{FF2B5EF4-FFF2-40B4-BE49-F238E27FC236}">
              <a16:creationId xmlns:a16="http://schemas.microsoft.com/office/drawing/2014/main" id="{967726CA-3BEC-4DE7-BDCE-0F2152EE2161}"/>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a:extLst>
            <a:ext uri="{FF2B5EF4-FFF2-40B4-BE49-F238E27FC236}">
              <a16:creationId xmlns:a16="http://schemas.microsoft.com/office/drawing/2014/main" id="{A8A44FC6-D28B-4182-892B-B6F9936D3567}"/>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a:extLst>
            <a:ext uri="{FF2B5EF4-FFF2-40B4-BE49-F238E27FC236}">
              <a16:creationId xmlns:a16="http://schemas.microsoft.com/office/drawing/2014/main" id="{3320A3BF-EE31-4408-9602-381F40D09FC2}"/>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5" name="直線コネクタ 504">
          <a:extLst>
            <a:ext uri="{FF2B5EF4-FFF2-40B4-BE49-F238E27FC236}">
              <a16:creationId xmlns:a16="http://schemas.microsoft.com/office/drawing/2014/main" id="{84838C58-C3B9-4D53-ADDC-E6614370CE04}"/>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6" name="テキスト ボックス 505">
          <a:extLst>
            <a:ext uri="{FF2B5EF4-FFF2-40B4-BE49-F238E27FC236}">
              <a16:creationId xmlns:a16="http://schemas.microsoft.com/office/drawing/2014/main" id="{2C836483-FDC0-4717-9FF1-5ECB6682CFF1}"/>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7" name="直線コネクタ 506">
          <a:extLst>
            <a:ext uri="{FF2B5EF4-FFF2-40B4-BE49-F238E27FC236}">
              <a16:creationId xmlns:a16="http://schemas.microsoft.com/office/drawing/2014/main" id="{6D547C5C-2C50-4B49-9252-656B8B13790B}"/>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8" name="テキスト ボックス 507">
          <a:extLst>
            <a:ext uri="{FF2B5EF4-FFF2-40B4-BE49-F238E27FC236}">
              <a16:creationId xmlns:a16="http://schemas.microsoft.com/office/drawing/2014/main" id="{0EE9A3F6-9DA6-4BA9-986D-C1897CCEA503}"/>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9" name="直線コネクタ 508">
          <a:extLst>
            <a:ext uri="{FF2B5EF4-FFF2-40B4-BE49-F238E27FC236}">
              <a16:creationId xmlns:a16="http://schemas.microsoft.com/office/drawing/2014/main" id="{3647671A-2671-409D-8728-3651B10795E9}"/>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0" name="テキスト ボックス 509">
          <a:extLst>
            <a:ext uri="{FF2B5EF4-FFF2-40B4-BE49-F238E27FC236}">
              <a16:creationId xmlns:a16="http://schemas.microsoft.com/office/drawing/2014/main" id="{88F193F7-A26B-4F4C-B661-055EE59AAEBD}"/>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1" name="直線コネクタ 510">
          <a:extLst>
            <a:ext uri="{FF2B5EF4-FFF2-40B4-BE49-F238E27FC236}">
              <a16:creationId xmlns:a16="http://schemas.microsoft.com/office/drawing/2014/main" id="{5240E636-4513-43B5-8296-4DC4F94BD677}"/>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2" name="テキスト ボックス 511">
          <a:extLst>
            <a:ext uri="{FF2B5EF4-FFF2-40B4-BE49-F238E27FC236}">
              <a16:creationId xmlns:a16="http://schemas.microsoft.com/office/drawing/2014/main" id="{74A38466-AFA2-4D91-9E6B-B0BB1BC4993D}"/>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3" name="直線コネクタ 512">
          <a:extLst>
            <a:ext uri="{FF2B5EF4-FFF2-40B4-BE49-F238E27FC236}">
              <a16:creationId xmlns:a16="http://schemas.microsoft.com/office/drawing/2014/main" id="{EA3C29C9-2469-4CCE-BF3D-B60EFAC95443}"/>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4" name="テキスト ボックス 513">
          <a:extLst>
            <a:ext uri="{FF2B5EF4-FFF2-40B4-BE49-F238E27FC236}">
              <a16:creationId xmlns:a16="http://schemas.microsoft.com/office/drawing/2014/main" id="{D5DCBA43-B049-417F-88BE-D7A28CF66266}"/>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5" name="直線コネクタ 514">
          <a:extLst>
            <a:ext uri="{FF2B5EF4-FFF2-40B4-BE49-F238E27FC236}">
              <a16:creationId xmlns:a16="http://schemas.microsoft.com/office/drawing/2014/main" id="{784FDE77-F10F-4854-A328-ABEA8CAB55DE}"/>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6" name="テキスト ボックス 515">
          <a:extLst>
            <a:ext uri="{FF2B5EF4-FFF2-40B4-BE49-F238E27FC236}">
              <a16:creationId xmlns:a16="http://schemas.microsoft.com/office/drawing/2014/main" id="{C63C1919-104D-46A4-82CD-6DCF201C9B28}"/>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7" name="【認定こども園・幼稚園・保育所】&#10;有形固定資産減価償却率グラフ枠">
          <a:extLst>
            <a:ext uri="{FF2B5EF4-FFF2-40B4-BE49-F238E27FC236}">
              <a16:creationId xmlns:a16="http://schemas.microsoft.com/office/drawing/2014/main" id="{BACD4AA5-1B97-401A-8C73-68BE30179997}"/>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120015</xdr:rowOff>
    </xdr:from>
    <xdr:to>
      <xdr:col>85</xdr:col>
      <xdr:colOff>126364</xdr:colOff>
      <xdr:row>42</xdr:row>
      <xdr:rowOff>38100</xdr:rowOff>
    </xdr:to>
    <xdr:cxnSp macro="">
      <xdr:nvCxnSpPr>
        <xdr:cNvPr id="518" name="直線コネクタ 517">
          <a:extLst>
            <a:ext uri="{FF2B5EF4-FFF2-40B4-BE49-F238E27FC236}">
              <a16:creationId xmlns:a16="http://schemas.microsoft.com/office/drawing/2014/main" id="{04C18564-5EA8-4A86-B19A-120B977CC5A5}"/>
            </a:ext>
          </a:extLst>
        </xdr:cNvPr>
        <xdr:cNvCxnSpPr/>
      </xdr:nvCxnSpPr>
      <xdr:spPr>
        <a:xfrm flipV="1">
          <a:off x="16318864" y="5606415"/>
          <a:ext cx="0" cy="1632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9" name="【認定こども園・幼稚園・保育所】&#10;有形固定資産減価償却率最小値テキスト">
          <a:extLst>
            <a:ext uri="{FF2B5EF4-FFF2-40B4-BE49-F238E27FC236}">
              <a16:creationId xmlns:a16="http://schemas.microsoft.com/office/drawing/2014/main" id="{7900D38A-C891-4524-A617-F13C593412CC}"/>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0" name="直線コネクタ 519">
          <a:extLst>
            <a:ext uri="{FF2B5EF4-FFF2-40B4-BE49-F238E27FC236}">
              <a16:creationId xmlns:a16="http://schemas.microsoft.com/office/drawing/2014/main" id="{42020FCB-DC8A-4CB3-B5E8-EB01CEAFBBBE}"/>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66692</xdr:rowOff>
    </xdr:from>
    <xdr:ext cx="405111" cy="259045"/>
    <xdr:sp macro="" textlink="">
      <xdr:nvSpPr>
        <xdr:cNvPr id="521" name="【認定こども園・幼稚園・保育所】&#10;有形固定資産減価償却率最大値テキスト">
          <a:extLst>
            <a:ext uri="{FF2B5EF4-FFF2-40B4-BE49-F238E27FC236}">
              <a16:creationId xmlns:a16="http://schemas.microsoft.com/office/drawing/2014/main" id="{18E7F880-22C9-4D7C-98C9-035574C42269}"/>
            </a:ext>
          </a:extLst>
        </xdr:cNvPr>
        <xdr:cNvSpPr txBox="1"/>
      </xdr:nvSpPr>
      <xdr:spPr>
        <a:xfrm>
          <a:off x="16357600" y="5381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120015</xdr:rowOff>
    </xdr:from>
    <xdr:to>
      <xdr:col>86</xdr:col>
      <xdr:colOff>25400</xdr:colOff>
      <xdr:row>32</xdr:row>
      <xdr:rowOff>120015</xdr:rowOff>
    </xdr:to>
    <xdr:cxnSp macro="">
      <xdr:nvCxnSpPr>
        <xdr:cNvPr id="522" name="直線コネクタ 521">
          <a:extLst>
            <a:ext uri="{FF2B5EF4-FFF2-40B4-BE49-F238E27FC236}">
              <a16:creationId xmlns:a16="http://schemas.microsoft.com/office/drawing/2014/main" id="{D72DF65E-B9FD-49FB-A6DC-E0019D1AEAB7}"/>
            </a:ext>
          </a:extLst>
        </xdr:cNvPr>
        <xdr:cNvCxnSpPr/>
      </xdr:nvCxnSpPr>
      <xdr:spPr>
        <a:xfrm>
          <a:off x="16230600" y="5606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22877</xdr:rowOff>
    </xdr:from>
    <xdr:ext cx="405111" cy="259045"/>
    <xdr:sp macro="" textlink="">
      <xdr:nvSpPr>
        <xdr:cNvPr id="523" name="【認定こども園・幼稚園・保育所】&#10;有形固定資産減価償却率平均値テキスト">
          <a:extLst>
            <a:ext uri="{FF2B5EF4-FFF2-40B4-BE49-F238E27FC236}">
              <a16:creationId xmlns:a16="http://schemas.microsoft.com/office/drawing/2014/main" id="{A2181EDB-C70D-4082-8156-E2F7CC10BB02}"/>
            </a:ext>
          </a:extLst>
        </xdr:cNvPr>
        <xdr:cNvSpPr txBox="1"/>
      </xdr:nvSpPr>
      <xdr:spPr>
        <a:xfrm>
          <a:off x="16357600" y="6366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44450</xdr:rowOff>
    </xdr:from>
    <xdr:to>
      <xdr:col>85</xdr:col>
      <xdr:colOff>177800</xdr:colOff>
      <xdr:row>37</xdr:row>
      <xdr:rowOff>146050</xdr:rowOff>
    </xdr:to>
    <xdr:sp macro="" textlink="">
      <xdr:nvSpPr>
        <xdr:cNvPr id="524" name="フローチャート: 判断 523">
          <a:extLst>
            <a:ext uri="{FF2B5EF4-FFF2-40B4-BE49-F238E27FC236}">
              <a16:creationId xmlns:a16="http://schemas.microsoft.com/office/drawing/2014/main" id="{B1F94045-D7AE-4B44-9485-929BD80BFDEE}"/>
            </a:ext>
          </a:extLst>
        </xdr:cNvPr>
        <xdr:cNvSpPr/>
      </xdr:nvSpPr>
      <xdr:spPr>
        <a:xfrm>
          <a:off x="162687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74930</xdr:rowOff>
    </xdr:from>
    <xdr:to>
      <xdr:col>81</xdr:col>
      <xdr:colOff>101600</xdr:colOff>
      <xdr:row>38</xdr:row>
      <xdr:rowOff>5080</xdr:rowOff>
    </xdr:to>
    <xdr:sp macro="" textlink="">
      <xdr:nvSpPr>
        <xdr:cNvPr id="525" name="フローチャート: 判断 524">
          <a:extLst>
            <a:ext uri="{FF2B5EF4-FFF2-40B4-BE49-F238E27FC236}">
              <a16:creationId xmlns:a16="http://schemas.microsoft.com/office/drawing/2014/main" id="{D6C3F013-38E9-4594-A461-5F51FD36A2EA}"/>
            </a:ext>
          </a:extLst>
        </xdr:cNvPr>
        <xdr:cNvSpPr/>
      </xdr:nvSpPr>
      <xdr:spPr>
        <a:xfrm>
          <a:off x="154305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103505</xdr:rowOff>
    </xdr:from>
    <xdr:to>
      <xdr:col>76</xdr:col>
      <xdr:colOff>165100</xdr:colOff>
      <xdr:row>38</xdr:row>
      <xdr:rowOff>33655</xdr:rowOff>
    </xdr:to>
    <xdr:sp macro="" textlink="">
      <xdr:nvSpPr>
        <xdr:cNvPr id="526" name="フローチャート: 判断 525">
          <a:extLst>
            <a:ext uri="{FF2B5EF4-FFF2-40B4-BE49-F238E27FC236}">
              <a16:creationId xmlns:a16="http://schemas.microsoft.com/office/drawing/2014/main" id="{FDDC2101-614A-4281-BB9A-DA418D0E864E}"/>
            </a:ext>
          </a:extLst>
        </xdr:cNvPr>
        <xdr:cNvSpPr/>
      </xdr:nvSpPr>
      <xdr:spPr>
        <a:xfrm>
          <a:off x="14541500" y="64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23495</xdr:rowOff>
    </xdr:from>
    <xdr:to>
      <xdr:col>72</xdr:col>
      <xdr:colOff>38100</xdr:colOff>
      <xdr:row>37</xdr:row>
      <xdr:rowOff>125095</xdr:rowOff>
    </xdr:to>
    <xdr:sp macro="" textlink="">
      <xdr:nvSpPr>
        <xdr:cNvPr id="527" name="フローチャート: 判断 526">
          <a:extLst>
            <a:ext uri="{FF2B5EF4-FFF2-40B4-BE49-F238E27FC236}">
              <a16:creationId xmlns:a16="http://schemas.microsoft.com/office/drawing/2014/main" id="{43DC8BC6-C8BB-498C-AAF1-D31CDBDEA5D1}"/>
            </a:ext>
          </a:extLst>
        </xdr:cNvPr>
        <xdr:cNvSpPr/>
      </xdr:nvSpPr>
      <xdr:spPr>
        <a:xfrm>
          <a:off x="13652500" y="636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61595</xdr:rowOff>
    </xdr:from>
    <xdr:to>
      <xdr:col>67</xdr:col>
      <xdr:colOff>101600</xdr:colOff>
      <xdr:row>37</xdr:row>
      <xdr:rowOff>163195</xdr:rowOff>
    </xdr:to>
    <xdr:sp macro="" textlink="">
      <xdr:nvSpPr>
        <xdr:cNvPr id="528" name="フローチャート: 判断 527">
          <a:extLst>
            <a:ext uri="{FF2B5EF4-FFF2-40B4-BE49-F238E27FC236}">
              <a16:creationId xmlns:a16="http://schemas.microsoft.com/office/drawing/2014/main" id="{78523BAD-7467-4A3A-A392-D54A25AB93A3}"/>
            </a:ext>
          </a:extLst>
        </xdr:cNvPr>
        <xdr:cNvSpPr/>
      </xdr:nvSpPr>
      <xdr:spPr>
        <a:xfrm>
          <a:off x="12763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874D1BAB-0BC4-4C65-9B6C-67FA6A32FFA6}"/>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C51D3F61-AB0D-4D27-82CB-3979F2A8E70A}"/>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8C3938F3-8CC2-4561-BE37-5869BFCC5E37}"/>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EC68329E-01DE-4226-91A8-501782893085}"/>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9E5234F1-CC5C-4F71-AD2D-C60D0E27B49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40</xdr:row>
      <xdr:rowOff>61595</xdr:rowOff>
    </xdr:from>
    <xdr:to>
      <xdr:col>67</xdr:col>
      <xdr:colOff>101600</xdr:colOff>
      <xdr:row>40</xdr:row>
      <xdr:rowOff>163195</xdr:rowOff>
    </xdr:to>
    <xdr:sp macro="" textlink="">
      <xdr:nvSpPr>
        <xdr:cNvPr id="534" name="楕円 533">
          <a:extLst>
            <a:ext uri="{FF2B5EF4-FFF2-40B4-BE49-F238E27FC236}">
              <a16:creationId xmlns:a16="http://schemas.microsoft.com/office/drawing/2014/main" id="{1972D62C-06D8-4D2E-AD2B-8152F7611CF6}"/>
            </a:ext>
          </a:extLst>
        </xdr:cNvPr>
        <xdr:cNvSpPr/>
      </xdr:nvSpPr>
      <xdr:spPr>
        <a:xfrm>
          <a:off x="12763500" y="691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21607</xdr:rowOff>
    </xdr:from>
    <xdr:ext cx="405111" cy="259045"/>
    <xdr:sp macro="" textlink="">
      <xdr:nvSpPr>
        <xdr:cNvPr id="535" name="n_1aveValue【認定こども園・幼稚園・保育所】&#10;有形固定資産減価償却率">
          <a:extLst>
            <a:ext uri="{FF2B5EF4-FFF2-40B4-BE49-F238E27FC236}">
              <a16:creationId xmlns:a16="http://schemas.microsoft.com/office/drawing/2014/main" id="{0744B79A-46DB-44D2-A296-B62AA18D41F1}"/>
            </a:ext>
          </a:extLst>
        </xdr:cNvPr>
        <xdr:cNvSpPr txBox="1"/>
      </xdr:nvSpPr>
      <xdr:spPr>
        <a:xfrm>
          <a:off x="15266044" y="619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50182</xdr:rowOff>
    </xdr:from>
    <xdr:ext cx="405111" cy="259045"/>
    <xdr:sp macro="" textlink="">
      <xdr:nvSpPr>
        <xdr:cNvPr id="536" name="n_2aveValue【認定こども園・幼稚園・保育所】&#10;有形固定資産減価償却率">
          <a:extLst>
            <a:ext uri="{FF2B5EF4-FFF2-40B4-BE49-F238E27FC236}">
              <a16:creationId xmlns:a16="http://schemas.microsoft.com/office/drawing/2014/main" id="{9ED9FBBC-A72B-45F5-9C62-C6E8A1A17055}"/>
            </a:ext>
          </a:extLst>
        </xdr:cNvPr>
        <xdr:cNvSpPr txBox="1"/>
      </xdr:nvSpPr>
      <xdr:spPr>
        <a:xfrm>
          <a:off x="14389744" y="622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141622</xdr:rowOff>
    </xdr:from>
    <xdr:ext cx="405111" cy="259045"/>
    <xdr:sp macro="" textlink="">
      <xdr:nvSpPr>
        <xdr:cNvPr id="537" name="n_3aveValue【認定こども園・幼稚園・保育所】&#10;有形固定資産減価償却率">
          <a:extLst>
            <a:ext uri="{FF2B5EF4-FFF2-40B4-BE49-F238E27FC236}">
              <a16:creationId xmlns:a16="http://schemas.microsoft.com/office/drawing/2014/main" id="{E0CFFE34-B7CC-4AC9-9E36-598FFC54AFE5}"/>
            </a:ext>
          </a:extLst>
        </xdr:cNvPr>
        <xdr:cNvSpPr txBox="1"/>
      </xdr:nvSpPr>
      <xdr:spPr>
        <a:xfrm>
          <a:off x="13500744" y="614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8272</xdr:rowOff>
    </xdr:from>
    <xdr:ext cx="405111" cy="259045"/>
    <xdr:sp macro="" textlink="">
      <xdr:nvSpPr>
        <xdr:cNvPr id="538" name="n_4aveValue【認定こども園・幼稚園・保育所】&#10;有形固定資産減価償却率">
          <a:extLst>
            <a:ext uri="{FF2B5EF4-FFF2-40B4-BE49-F238E27FC236}">
              <a16:creationId xmlns:a16="http://schemas.microsoft.com/office/drawing/2014/main" id="{8179515D-9047-4AFF-BE8F-9A8C83C31239}"/>
            </a:ext>
          </a:extLst>
        </xdr:cNvPr>
        <xdr:cNvSpPr txBox="1"/>
      </xdr:nvSpPr>
      <xdr:spPr>
        <a:xfrm>
          <a:off x="12611744" y="618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154322</xdr:rowOff>
    </xdr:from>
    <xdr:ext cx="405111" cy="259045"/>
    <xdr:sp macro="" textlink="">
      <xdr:nvSpPr>
        <xdr:cNvPr id="539" name="n_4mainValue【認定こども園・幼稚園・保育所】&#10;有形固定資産減価償却率">
          <a:extLst>
            <a:ext uri="{FF2B5EF4-FFF2-40B4-BE49-F238E27FC236}">
              <a16:creationId xmlns:a16="http://schemas.microsoft.com/office/drawing/2014/main" id="{0D17718C-80FF-4ECB-8714-1007F6CE9B4D}"/>
            </a:ext>
          </a:extLst>
        </xdr:cNvPr>
        <xdr:cNvSpPr txBox="1"/>
      </xdr:nvSpPr>
      <xdr:spPr>
        <a:xfrm>
          <a:off x="12611744" y="701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0" name="正方形/長方形 539">
          <a:extLst>
            <a:ext uri="{FF2B5EF4-FFF2-40B4-BE49-F238E27FC236}">
              <a16:creationId xmlns:a16="http://schemas.microsoft.com/office/drawing/2014/main" id="{76B90AC3-3706-4916-8368-143484499347}"/>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1" name="正方形/長方形 540">
          <a:extLst>
            <a:ext uri="{FF2B5EF4-FFF2-40B4-BE49-F238E27FC236}">
              <a16:creationId xmlns:a16="http://schemas.microsoft.com/office/drawing/2014/main" id="{A3BBDCE4-2292-4BB8-95E7-B2E842EB34D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2" name="正方形/長方形 541">
          <a:extLst>
            <a:ext uri="{FF2B5EF4-FFF2-40B4-BE49-F238E27FC236}">
              <a16:creationId xmlns:a16="http://schemas.microsoft.com/office/drawing/2014/main" id="{6FBB6A0C-C503-47CF-B88F-E08C5593AFF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3" name="正方形/長方形 542">
          <a:extLst>
            <a:ext uri="{FF2B5EF4-FFF2-40B4-BE49-F238E27FC236}">
              <a16:creationId xmlns:a16="http://schemas.microsoft.com/office/drawing/2014/main" id="{7DC7C1B7-8AB2-4FD8-B0D4-8488EFA6889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4" name="正方形/長方形 543">
          <a:extLst>
            <a:ext uri="{FF2B5EF4-FFF2-40B4-BE49-F238E27FC236}">
              <a16:creationId xmlns:a16="http://schemas.microsoft.com/office/drawing/2014/main" id="{A6B707F2-2FE5-4FB7-AD20-30914DF4B05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45" name="正方形/長方形 544">
          <a:extLst>
            <a:ext uri="{FF2B5EF4-FFF2-40B4-BE49-F238E27FC236}">
              <a16:creationId xmlns:a16="http://schemas.microsoft.com/office/drawing/2014/main" id="{FAC02B22-BAB7-4C14-8352-96D6D0169D09}"/>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46" name="正方形/長方形 545">
          <a:extLst>
            <a:ext uri="{FF2B5EF4-FFF2-40B4-BE49-F238E27FC236}">
              <a16:creationId xmlns:a16="http://schemas.microsoft.com/office/drawing/2014/main" id="{871022BE-019A-44A6-9DA1-34696DD71FA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47" name="正方形/長方形 546">
          <a:extLst>
            <a:ext uri="{FF2B5EF4-FFF2-40B4-BE49-F238E27FC236}">
              <a16:creationId xmlns:a16="http://schemas.microsoft.com/office/drawing/2014/main" id="{1A5C7A86-E47A-4883-827F-2A233578A153}"/>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48" name="テキスト ボックス 547">
          <a:extLst>
            <a:ext uri="{FF2B5EF4-FFF2-40B4-BE49-F238E27FC236}">
              <a16:creationId xmlns:a16="http://schemas.microsoft.com/office/drawing/2014/main" id="{3B18F81B-9D01-4A6E-BC58-45791BB8E9C2}"/>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49" name="直線コネクタ 548">
          <a:extLst>
            <a:ext uri="{FF2B5EF4-FFF2-40B4-BE49-F238E27FC236}">
              <a16:creationId xmlns:a16="http://schemas.microsoft.com/office/drawing/2014/main" id="{08DDEC75-CE9E-4092-9E56-0D12ADB595C7}"/>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50" name="直線コネクタ 549">
          <a:extLst>
            <a:ext uri="{FF2B5EF4-FFF2-40B4-BE49-F238E27FC236}">
              <a16:creationId xmlns:a16="http://schemas.microsoft.com/office/drawing/2014/main" id="{A8E21D25-7FED-403E-9AA9-E4B9865DBB5D}"/>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51" name="テキスト ボックス 550">
          <a:extLst>
            <a:ext uri="{FF2B5EF4-FFF2-40B4-BE49-F238E27FC236}">
              <a16:creationId xmlns:a16="http://schemas.microsoft.com/office/drawing/2014/main" id="{6A1AB43B-C2D9-4E77-859C-BFF4A7BC63DC}"/>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52" name="直線コネクタ 551">
          <a:extLst>
            <a:ext uri="{FF2B5EF4-FFF2-40B4-BE49-F238E27FC236}">
              <a16:creationId xmlns:a16="http://schemas.microsoft.com/office/drawing/2014/main" id="{2A9DCD89-ADD4-4408-A09D-7147A4E031E6}"/>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53" name="テキスト ボックス 552">
          <a:extLst>
            <a:ext uri="{FF2B5EF4-FFF2-40B4-BE49-F238E27FC236}">
              <a16:creationId xmlns:a16="http://schemas.microsoft.com/office/drawing/2014/main" id="{7FC0E9D7-423C-40A0-B6F7-94E1C4D5DC09}"/>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54" name="直線コネクタ 553">
          <a:extLst>
            <a:ext uri="{FF2B5EF4-FFF2-40B4-BE49-F238E27FC236}">
              <a16:creationId xmlns:a16="http://schemas.microsoft.com/office/drawing/2014/main" id="{AB64685F-1C93-4531-9F9D-0E08F544D427}"/>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55" name="テキスト ボックス 554">
          <a:extLst>
            <a:ext uri="{FF2B5EF4-FFF2-40B4-BE49-F238E27FC236}">
              <a16:creationId xmlns:a16="http://schemas.microsoft.com/office/drawing/2014/main" id="{92ECA707-7C36-4AC0-AFEF-9CF88E619829}"/>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56" name="直線コネクタ 555">
          <a:extLst>
            <a:ext uri="{FF2B5EF4-FFF2-40B4-BE49-F238E27FC236}">
              <a16:creationId xmlns:a16="http://schemas.microsoft.com/office/drawing/2014/main" id="{DBDC6002-D412-4150-8A62-493FDB35CDB1}"/>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57" name="テキスト ボックス 556">
          <a:extLst>
            <a:ext uri="{FF2B5EF4-FFF2-40B4-BE49-F238E27FC236}">
              <a16:creationId xmlns:a16="http://schemas.microsoft.com/office/drawing/2014/main" id="{831DD51C-871B-44F4-947C-21AF7FE4256C}"/>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58" name="直線コネクタ 557">
          <a:extLst>
            <a:ext uri="{FF2B5EF4-FFF2-40B4-BE49-F238E27FC236}">
              <a16:creationId xmlns:a16="http://schemas.microsoft.com/office/drawing/2014/main" id="{9F431F51-A70D-4658-A84F-671FE20C78CB}"/>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59" name="テキスト ボックス 558">
          <a:extLst>
            <a:ext uri="{FF2B5EF4-FFF2-40B4-BE49-F238E27FC236}">
              <a16:creationId xmlns:a16="http://schemas.microsoft.com/office/drawing/2014/main" id="{2DDA2CEA-90C8-4CA8-BC17-BC8EC839F4CF}"/>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60" name="直線コネクタ 559">
          <a:extLst>
            <a:ext uri="{FF2B5EF4-FFF2-40B4-BE49-F238E27FC236}">
              <a16:creationId xmlns:a16="http://schemas.microsoft.com/office/drawing/2014/main" id="{EE750784-D37C-4729-8156-C7D67C23C4C6}"/>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61" name="テキスト ボックス 560">
          <a:extLst>
            <a:ext uri="{FF2B5EF4-FFF2-40B4-BE49-F238E27FC236}">
              <a16:creationId xmlns:a16="http://schemas.microsoft.com/office/drawing/2014/main" id="{1D5FAD31-904B-4119-AFD3-27F93602EF3D}"/>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2" name="直線コネクタ 561">
          <a:extLst>
            <a:ext uri="{FF2B5EF4-FFF2-40B4-BE49-F238E27FC236}">
              <a16:creationId xmlns:a16="http://schemas.microsoft.com/office/drawing/2014/main" id="{323D96F5-47FE-4B6F-94E3-7D961257B6D5}"/>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3" name="テキスト ボックス 562">
          <a:extLst>
            <a:ext uri="{FF2B5EF4-FFF2-40B4-BE49-F238E27FC236}">
              <a16:creationId xmlns:a16="http://schemas.microsoft.com/office/drawing/2014/main" id="{234A6266-5900-4603-B43D-B9A50D8D41D4}"/>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4" name="【認定こども園・幼稚園・保育所】&#10;一人当たり面積グラフ枠">
          <a:extLst>
            <a:ext uri="{FF2B5EF4-FFF2-40B4-BE49-F238E27FC236}">
              <a16:creationId xmlns:a16="http://schemas.microsoft.com/office/drawing/2014/main" id="{E1DF54DA-45A8-41F9-8D72-BD522C82A044}"/>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100693</xdr:rowOff>
    </xdr:from>
    <xdr:to>
      <xdr:col>116</xdr:col>
      <xdr:colOff>62864</xdr:colOff>
      <xdr:row>41</xdr:row>
      <xdr:rowOff>149678</xdr:rowOff>
    </xdr:to>
    <xdr:cxnSp macro="">
      <xdr:nvCxnSpPr>
        <xdr:cNvPr id="565" name="直線コネクタ 564">
          <a:extLst>
            <a:ext uri="{FF2B5EF4-FFF2-40B4-BE49-F238E27FC236}">
              <a16:creationId xmlns:a16="http://schemas.microsoft.com/office/drawing/2014/main" id="{3A499EDE-A3C6-4303-8204-9E767599B5BF}"/>
            </a:ext>
          </a:extLst>
        </xdr:cNvPr>
        <xdr:cNvCxnSpPr/>
      </xdr:nvCxnSpPr>
      <xdr:spPr>
        <a:xfrm flipV="1">
          <a:off x="22160864" y="5758543"/>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153505</xdr:rowOff>
    </xdr:from>
    <xdr:ext cx="469744" cy="259045"/>
    <xdr:sp macro="" textlink="">
      <xdr:nvSpPr>
        <xdr:cNvPr id="566" name="【認定こども園・幼稚園・保育所】&#10;一人当たり面積最小値テキスト">
          <a:extLst>
            <a:ext uri="{FF2B5EF4-FFF2-40B4-BE49-F238E27FC236}">
              <a16:creationId xmlns:a16="http://schemas.microsoft.com/office/drawing/2014/main" id="{72545E84-5937-4A10-B495-EE2A3B33E752}"/>
            </a:ext>
          </a:extLst>
        </xdr:cNvPr>
        <xdr:cNvSpPr txBox="1"/>
      </xdr:nvSpPr>
      <xdr:spPr>
        <a:xfrm>
          <a:off x="22199600" y="718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149678</xdr:rowOff>
    </xdr:from>
    <xdr:to>
      <xdr:col>116</xdr:col>
      <xdr:colOff>152400</xdr:colOff>
      <xdr:row>41</xdr:row>
      <xdr:rowOff>149678</xdr:rowOff>
    </xdr:to>
    <xdr:cxnSp macro="">
      <xdr:nvCxnSpPr>
        <xdr:cNvPr id="567" name="直線コネクタ 566">
          <a:extLst>
            <a:ext uri="{FF2B5EF4-FFF2-40B4-BE49-F238E27FC236}">
              <a16:creationId xmlns:a16="http://schemas.microsoft.com/office/drawing/2014/main" id="{2C6FB0F5-1C76-4C03-AB21-3A4EAEEF0E7D}"/>
            </a:ext>
          </a:extLst>
        </xdr:cNvPr>
        <xdr:cNvCxnSpPr/>
      </xdr:nvCxnSpPr>
      <xdr:spPr>
        <a:xfrm>
          <a:off x="22072600" y="7179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47370</xdr:rowOff>
    </xdr:from>
    <xdr:ext cx="469744" cy="259045"/>
    <xdr:sp macro="" textlink="">
      <xdr:nvSpPr>
        <xdr:cNvPr id="568" name="【認定こども園・幼稚園・保育所】&#10;一人当たり面積最大値テキスト">
          <a:extLst>
            <a:ext uri="{FF2B5EF4-FFF2-40B4-BE49-F238E27FC236}">
              <a16:creationId xmlns:a16="http://schemas.microsoft.com/office/drawing/2014/main" id="{5FECD4AA-1D76-4F0D-950A-4012C7954BAA}"/>
            </a:ext>
          </a:extLst>
        </xdr:cNvPr>
        <xdr:cNvSpPr txBox="1"/>
      </xdr:nvSpPr>
      <xdr:spPr>
        <a:xfrm>
          <a:off x="22199600" y="553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100693</xdr:rowOff>
    </xdr:from>
    <xdr:to>
      <xdr:col>116</xdr:col>
      <xdr:colOff>152400</xdr:colOff>
      <xdr:row>33</xdr:row>
      <xdr:rowOff>100693</xdr:rowOff>
    </xdr:to>
    <xdr:cxnSp macro="">
      <xdr:nvCxnSpPr>
        <xdr:cNvPr id="569" name="直線コネクタ 568">
          <a:extLst>
            <a:ext uri="{FF2B5EF4-FFF2-40B4-BE49-F238E27FC236}">
              <a16:creationId xmlns:a16="http://schemas.microsoft.com/office/drawing/2014/main" id="{F36BC8CF-A4F6-43BD-8131-CB23D94F610E}"/>
            </a:ext>
          </a:extLst>
        </xdr:cNvPr>
        <xdr:cNvCxnSpPr/>
      </xdr:nvCxnSpPr>
      <xdr:spPr>
        <a:xfrm>
          <a:off x="22072600" y="575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163847</xdr:rowOff>
    </xdr:from>
    <xdr:ext cx="469744" cy="259045"/>
    <xdr:sp macro="" textlink="">
      <xdr:nvSpPr>
        <xdr:cNvPr id="570" name="【認定こども園・幼稚園・保育所】&#10;一人当たり面積平均値テキスト">
          <a:extLst>
            <a:ext uri="{FF2B5EF4-FFF2-40B4-BE49-F238E27FC236}">
              <a16:creationId xmlns:a16="http://schemas.microsoft.com/office/drawing/2014/main" id="{AAA42A50-9283-402E-B772-FFDB9A27A8F0}"/>
            </a:ext>
          </a:extLst>
        </xdr:cNvPr>
        <xdr:cNvSpPr txBox="1"/>
      </xdr:nvSpPr>
      <xdr:spPr>
        <a:xfrm>
          <a:off x="22199600" y="6678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13970</xdr:rowOff>
    </xdr:from>
    <xdr:to>
      <xdr:col>116</xdr:col>
      <xdr:colOff>114300</xdr:colOff>
      <xdr:row>39</xdr:row>
      <xdr:rowOff>115570</xdr:rowOff>
    </xdr:to>
    <xdr:sp macro="" textlink="">
      <xdr:nvSpPr>
        <xdr:cNvPr id="571" name="フローチャート: 判断 570">
          <a:extLst>
            <a:ext uri="{FF2B5EF4-FFF2-40B4-BE49-F238E27FC236}">
              <a16:creationId xmlns:a16="http://schemas.microsoft.com/office/drawing/2014/main" id="{004DCD94-C4EA-4680-B27D-62829E14F749}"/>
            </a:ext>
          </a:extLst>
        </xdr:cNvPr>
        <xdr:cNvSpPr/>
      </xdr:nvSpPr>
      <xdr:spPr>
        <a:xfrm>
          <a:off x="221107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156028</xdr:rowOff>
    </xdr:from>
    <xdr:to>
      <xdr:col>112</xdr:col>
      <xdr:colOff>38100</xdr:colOff>
      <xdr:row>39</xdr:row>
      <xdr:rowOff>86178</xdr:rowOff>
    </xdr:to>
    <xdr:sp macro="" textlink="">
      <xdr:nvSpPr>
        <xdr:cNvPr id="572" name="フローチャート: 判断 571">
          <a:extLst>
            <a:ext uri="{FF2B5EF4-FFF2-40B4-BE49-F238E27FC236}">
              <a16:creationId xmlns:a16="http://schemas.microsoft.com/office/drawing/2014/main" id="{171304F9-C193-4999-9FDB-ED482064A842}"/>
            </a:ext>
          </a:extLst>
        </xdr:cNvPr>
        <xdr:cNvSpPr/>
      </xdr:nvSpPr>
      <xdr:spPr>
        <a:xfrm>
          <a:off x="212725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133169</xdr:rowOff>
    </xdr:from>
    <xdr:to>
      <xdr:col>107</xdr:col>
      <xdr:colOff>101600</xdr:colOff>
      <xdr:row>39</xdr:row>
      <xdr:rowOff>63319</xdr:rowOff>
    </xdr:to>
    <xdr:sp macro="" textlink="">
      <xdr:nvSpPr>
        <xdr:cNvPr id="573" name="フローチャート: 判断 572">
          <a:extLst>
            <a:ext uri="{FF2B5EF4-FFF2-40B4-BE49-F238E27FC236}">
              <a16:creationId xmlns:a16="http://schemas.microsoft.com/office/drawing/2014/main" id="{277E8FAB-0F54-431B-A203-8D2BF18E8F8B}"/>
            </a:ext>
          </a:extLst>
        </xdr:cNvPr>
        <xdr:cNvSpPr/>
      </xdr:nvSpPr>
      <xdr:spPr>
        <a:xfrm>
          <a:off x="20383500" y="664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120106</xdr:rowOff>
    </xdr:from>
    <xdr:to>
      <xdr:col>102</xdr:col>
      <xdr:colOff>165100</xdr:colOff>
      <xdr:row>39</xdr:row>
      <xdr:rowOff>50256</xdr:rowOff>
    </xdr:to>
    <xdr:sp macro="" textlink="">
      <xdr:nvSpPr>
        <xdr:cNvPr id="574" name="フローチャート: 判断 573">
          <a:extLst>
            <a:ext uri="{FF2B5EF4-FFF2-40B4-BE49-F238E27FC236}">
              <a16:creationId xmlns:a16="http://schemas.microsoft.com/office/drawing/2014/main" id="{75E7B722-7A55-4EA2-8579-FEC139CA076C}"/>
            </a:ext>
          </a:extLst>
        </xdr:cNvPr>
        <xdr:cNvSpPr/>
      </xdr:nvSpPr>
      <xdr:spPr>
        <a:xfrm>
          <a:off x="19494500" y="663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107043</xdr:rowOff>
    </xdr:from>
    <xdr:to>
      <xdr:col>98</xdr:col>
      <xdr:colOff>38100</xdr:colOff>
      <xdr:row>39</xdr:row>
      <xdr:rowOff>37193</xdr:rowOff>
    </xdr:to>
    <xdr:sp macro="" textlink="">
      <xdr:nvSpPr>
        <xdr:cNvPr id="575" name="フローチャート: 判断 574">
          <a:extLst>
            <a:ext uri="{FF2B5EF4-FFF2-40B4-BE49-F238E27FC236}">
              <a16:creationId xmlns:a16="http://schemas.microsoft.com/office/drawing/2014/main" id="{E835FF95-F8CD-49CA-A131-6524D2AB41ED}"/>
            </a:ext>
          </a:extLst>
        </xdr:cNvPr>
        <xdr:cNvSpPr/>
      </xdr:nvSpPr>
      <xdr:spPr>
        <a:xfrm>
          <a:off x="186055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6" name="テキスト ボックス 575">
          <a:extLst>
            <a:ext uri="{FF2B5EF4-FFF2-40B4-BE49-F238E27FC236}">
              <a16:creationId xmlns:a16="http://schemas.microsoft.com/office/drawing/2014/main" id="{1F1D93BC-5AB7-4939-9CA1-C583BC309746}"/>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77" name="テキスト ボックス 576">
          <a:extLst>
            <a:ext uri="{FF2B5EF4-FFF2-40B4-BE49-F238E27FC236}">
              <a16:creationId xmlns:a16="http://schemas.microsoft.com/office/drawing/2014/main" id="{BD920EBC-E526-4551-8535-160B0B198FC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78" name="テキスト ボックス 577">
          <a:extLst>
            <a:ext uri="{FF2B5EF4-FFF2-40B4-BE49-F238E27FC236}">
              <a16:creationId xmlns:a16="http://schemas.microsoft.com/office/drawing/2014/main" id="{D29E9135-A11E-45CC-A2EE-A21E71B2AE41}"/>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79" name="テキスト ボックス 578">
          <a:extLst>
            <a:ext uri="{FF2B5EF4-FFF2-40B4-BE49-F238E27FC236}">
              <a16:creationId xmlns:a16="http://schemas.microsoft.com/office/drawing/2014/main" id="{802A7788-42F0-42CC-A88F-913F7CA3A58E}"/>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0" name="テキスト ボックス 579">
          <a:extLst>
            <a:ext uri="{FF2B5EF4-FFF2-40B4-BE49-F238E27FC236}">
              <a16:creationId xmlns:a16="http://schemas.microsoft.com/office/drawing/2014/main" id="{A57FB7EF-2705-4053-BD15-EBE8E1E11CD1}"/>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40</xdr:row>
      <xdr:rowOff>31931</xdr:rowOff>
    </xdr:from>
    <xdr:to>
      <xdr:col>98</xdr:col>
      <xdr:colOff>38100</xdr:colOff>
      <xdr:row>40</xdr:row>
      <xdr:rowOff>133531</xdr:rowOff>
    </xdr:to>
    <xdr:sp macro="" textlink="">
      <xdr:nvSpPr>
        <xdr:cNvPr id="581" name="楕円 580">
          <a:extLst>
            <a:ext uri="{FF2B5EF4-FFF2-40B4-BE49-F238E27FC236}">
              <a16:creationId xmlns:a16="http://schemas.microsoft.com/office/drawing/2014/main" id="{C152B80C-8980-4C92-9C9E-D59A058CC2A8}"/>
            </a:ext>
          </a:extLst>
        </xdr:cNvPr>
        <xdr:cNvSpPr/>
      </xdr:nvSpPr>
      <xdr:spPr>
        <a:xfrm>
          <a:off x="18605500" y="688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37</xdr:row>
      <xdr:rowOff>102705</xdr:rowOff>
    </xdr:from>
    <xdr:ext cx="469744" cy="259045"/>
    <xdr:sp macro="" textlink="">
      <xdr:nvSpPr>
        <xdr:cNvPr id="582" name="n_1aveValue【認定こども園・幼稚園・保育所】&#10;一人当たり面積">
          <a:extLst>
            <a:ext uri="{FF2B5EF4-FFF2-40B4-BE49-F238E27FC236}">
              <a16:creationId xmlns:a16="http://schemas.microsoft.com/office/drawing/2014/main" id="{1F810C17-EDFB-4327-B44F-67EF36233BE6}"/>
            </a:ext>
          </a:extLst>
        </xdr:cNvPr>
        <xdr:cNvSpPr txBox="1"/>
      </xdr:nvSpPr>
      <xdr:spPr>
        <a:xfrm>
          <a:off x="21075727" y="6446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79846</xdr:rowOff>
    </xdr:from>
    <xdr:ext cx="469744" cy="259045"/>
    <xdr:sp macro="" textlink="">
      <xdr:nvSpPr>
        <xdr:cNvPr id="583" name="n_2aveValue【認定こども園・幼稚園・保育所】&#10;一人当たり面積">
          <a:extLst>
            <a:ext uri="{FF2B5EF4-FFF2-40B4-BE49-F238E27FC236}">
              <a16:creationId xmlns:a16="http://schemas.microsoft.com/office/drawing/2014/main" id="{DD497311-8107-4AD7-A8D5-0C7CAAD0FFA1}"/>
            </a:ext>
          </a:extLst>
        </xdr:cNvPr>
        <xdr:cNvSpPr txBox="1"/>
      </xdr:nvSpPr>
      <xdr:spPr>
        <a:xfrm>
          <a:off x="20199427" y="642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66783</xdr:rowOff>
    </xdr:from>
    <xdr:ext cx="469744" cy="259045"/>
    <xdr:sp macro="" textlink="">
      <xdr:nvSpPr>
        <xdr:cNvPr id="584" name="n_3aveValue【認定こども園・幼稚園・保育所】&#10;一人当たり面積">
          <a:extLst>
            <a:ext uri="{FF2B5EF4-FFF2-40B4-BE49-F238E27FC236}">
              <a16:creationId xmlns:a16="http://schemas.microsoft.com/office/drawing/2014/main" id="{FC5FD56D-8C55-45DB-9878-FAAD441A2856}"/>
            </a:ext>
          </a:extLst>
        </xdr:cNvPr>
        <xdr:cNvSpPr txBox="1"/>
      </xdr:nvSpPr>
      <xdr:spPr>
        <a:xfrm>
          <a:off x="19310427" y="6410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53720</xdr:rowOff>
    </xdr:from>
    <xdr:ext cx="469744" cy="259045"/>
    <xdr:sp macro="" textlink="">
      <xdr:nvSpPr>
        <xdr:cNvPr id="585" name="n_4aveValue【認定こども園・幼稚園・保育所】&#10;一人当たり面積">
          <a:extLst>
            <a:ext uri="{FF2B5EF4-FFF2-40B4-BE49-F238E27FC236}">
              <a16:creationId xmlns:a16="http://schemas.microsoft.com/office/drawing/2014/main" id="{C48B5CC9-C571-4111-9F4E-CC0FFEEB6508}"/>
            </a:ext>
          </a:extLst>
        </xdr:cNvPr>
        <xdr:cNvSpPr txBox="1"/>
      </xdr:nvSpPr>
      <xdr:spPr>
        <a:xfrm>
          <a:off x="18421427" y="639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124658</xdr:rowOff>
    </xdr:from>
    <xdr:ext cx="469744" cy="259045"/>
    <xdr:sp macro="" textlink="">
      <xdr:nvSpPr>
        <xdr:cNvPr id="586" name="n_4mainValue【認定こども園・幼稚園・保育所】&#10;一人当たり面積">
          <a:extLst>
            <a:ext uri="{FF2B5EF4-FFF2-40B4-BE49-F238E27FC236}">
              <a16:creationId xmlns:a16="http://schemas.microsoft.com/office/drawing/2014/main" id="{AA012F4A-50AE-4F6E-A63B-CDDD4BB13872}"/>
            </a:ext>
          </a:extLst>
        </xdr:cNvPr>
        <xdr:cNvSpPr txBox="1"/>
      </xdr:nvSpPr>
      <xdr:spPr>
        <a:xfrm>
          <a:off x="18421427" y="6982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87" name="正方形/長方形 586">
          <a:extLst>
            <a:ext uri="{FF2B5EF4-FFF2-40B4-BE49-F238E27FC236}">
              <a16:creationId xmlns:a16="http://schemas.microsoft.com/office/drawing/2014/main" id="{91D33293-C5A3-4CB8-9F68-45D3F0AA6BB8}"/>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88" name="正方形/長方形 587">
          <a:extLst>
            <a:ext uri="{FF2B5EF4-FFF2-40B4-BE49-F238E27FC236}">
              <a16:creationId xmlns:a16="http://schemas.microsoft.com/office/drawing/2014/main" id="{AE2B0F6A-168B-44A8-A3B7-B539F32F933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89" name="正方形/長方形 588">
          <a:extLst>
            <a:ext uri="{FF2B5EF4-FFF2-40B4-BE49-F238E27FC236}">
              <a16:creationId xmlns:a16="http://schemas.microsoft.com/office/drawing/2014/main" id="{0E1EC3E0-EB03-4C83-9A75-F7E1DE696363}"/>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90" name="正方形/長方形 589">
          <a:extLst>
            <a:ext uri="{FF2B5EF4-FFF2-40B4-BE49-F238E27FC236}">
              <a16:creationId xmlns:a16="http://schemas.microsoft.com/office/drawing/2014/main" id="{83CB5284-78CB-4DAF-8885-F2B5BB095B9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91" name="正方形/長方形 590">
          <a:extLst>
            <a:ext uri="{FF2B5EF4-FFF2-40B4-BE49-F238E27FC236}">
              <a16:creationId xmlns:a16="http://schemas.microsoft.com/office/drawing/2014/main" id="{49CE55F7-BF31-429B-9AA6-005F7E4182EB}"/>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92" name="正方形/長方形 591">
          <a:extLst>
            <a:ext uri="{FF2B5EF4-FFF2-40B4-BE49-F238E27FC236}">
              <a16:creationId xmlns:a16="http://schemas.microsoft.com/office/drawing/2014/main" id="{6404E117-76F0-454C-BE14-4FA1BC1722BB}"/>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93" name="正方形/長方形 592">
          <a:extLst>
            <a:ext uri="{FF2B5EF4-FFF2-40B4-BE49-F238E27FC236}">
              <a16:creationId xmlns:a16="http://schemas.microsoft.com/office/drawing/2014/main" id="{91D06AC2-441B-40C3-AAD1-3F2D36CDA3C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94" name="正方形/長方形 593">
          <a:extLst>
            <a:ext uri="{FF2B5EF4-FFF2-40B4-BE49-F238E27FC236}">
              <a16:creationId xmlns:a16="http://schemas.microsoft.com/office/drawing/2014/main" id="{258B5CAA-0A5A-4D7A-97E1-803F63BFEBBF}"/>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95" name="テキスト ボックス 594">
          <a:extLst>
            <a:ext uri="{FF2B5EF4-FFF2-40B4-BE49-F238E27FC236}">
              <a16:creationId xmlns:a16="http://schemas.microsoft.com/office/drawing/2014/main" id="{904F18EA-5BA4-4098-92EA-96F76A3E9429}"/>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96" name="直線コネクタ 595">
          <a:extLst>
            <a:ext uri="{FF2B5EF4-FFF2-40B4-BE49-F238E27FC236}">
              <a16:creationId xmlns:a16="http://schemas.microsoft.com/office/drawing/2014/main" id="{39CD33B0-3A2C-4BEB-973B-654FB3D6BDA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97" name="テキスト ボックス 596">
          <a:extLst>
            <a:ext uri="{FF2B5EF4-FFF2-40B4-BE49-F238E27FC236}">
              <a16:creationId xmlns:a16="http://schemas.microsoft.com/office/drawing/2014/main" id="{136C3B23-5223-432E-95F6-7FD07DACE2E2}"/>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98" name="直線コネクタ 597">
          <a:extLst>
            <a:ext uri="{FF2B5EF4-FFF2-40B4-BE49-F238E27FC236}">
              <a16:creationId xmlns:a16="http://schemas.microsoft.com/office/drawing/2014/main" id="{E3AB54D3-493E-4B13-BE84-BBB1FEC0CF8F}"/>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99" name="テキスト ボックス 598">
          <a:extLst>
            <a:ext uri="{FF2B5EF4-FFF2-40B4-BE49-F238E27FC236}">
              <a16:creationId xmlns:a16="http://schemas.microsoft.com/office/drawing/2014/main" id="{164581B1-4139-4EE5-8F20-F68264ED17FC}"/>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00" name="直線コネクタ 599">
          <a:extLst>
            <a:ext uri="{FF2B5EF4-FFF2-40B4-BE49-F238E27FC236}">
              <a16:creationId xmlns:a16="http://schemas.microsoft.com/office/drawing/2014/main" id="{76617A8C-C7B3-44BC-8999-CE623CCAAD82}"/>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01" name="テキスト ボックス 600">
          <a:extLst>
            <a:ext uri="{FF2B5EF4-FFF2-40B4-BE49-F238E27FC236}">
              <a16:creationId xmlns:a16="http://schemas.microsoft.com/office/drawing/2014/main" id="{9252D12C-118E-477D-835B-A906763161DA}"/>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02" name="直線コネクタ 601">
          <a:extLst>
            <a:ext uri="{FF2B5EF4-FFF2-40B4-BE49-F238E27FC236}">
              <a16:creationId xmlns:a16="http://schemas.microsoft.com/office/drawing/2014/main" id="{BC14EC1A-692D-499E-A475-5440D869018A}"/>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03" name="テキスト ボックス 602">
          <a:extLst>
            <a:ext uri="{FF2B5EF4-FFF2-40B4-BE49-F238E27FC236}">
              <a16:creationId xmlns:a16="http://schemas.microsoft.com/office/drawing/2014/main" id="{03147C75-5E01-4DD2-92AC-B1EA03606AE7}"/>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04" name="直線コネクタ 603">
          <a:extLst>
            <a:ext uri="{FF2B5EF4-FFF2-40B4-BE49-F238E27FC236}">
              <a16:creationId xmlns:a16="http://schemas.microsoft.com/office/drawing/2014/main" id="{D0CF3558-7E0F-41D2-B16C-D5712DB59C5B}"/>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05" name="テキスト ボックス 604">
          <a:extLst>
            <a:ext uri="{FF2B5EF4-FFF2-40B4-BE49-F238E27FC236}">
              <a16:creationId xmlns:a16="http://schemas.microsoft.com/office/drawing/2014/main" id="{A707F726-6E6B-4F7F-BE31-AD758EE99463}"/>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06" name="直線コネクタ 605">
          <a:extLst>
            <a:ext uri="{FF2B5EF4-FFF2-40B4-BE49-F238E27FC236}">
              <a16:creationId xmlns:a16="http://schemas.microsoft.com/office/drawing/2014/main" id="{48B7B5E8-5B06-41C3-8ABB-06C2E70078DB}"/>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07" name="テキスト ボックス 606">
          <a:extLst>
            <a:ext uri="{FF2B5EF4-FFF2-40B4-BE49-F238E27FC236}">
              <a16:creationId xmlns:a16="http://schemas.microsoft.com/office/drawing/2014/main" id="{D95C9502-C800-4638-8CC7-8A0707AA2A0A}"/>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08" name="直線コネクタ 607">
          <a:extLst>
            <a:ext uri="{FF2B5EF4-FFF2-40B4-BE49-F238E27FC236}">
              <a16:creationId xmlns:a16="http://schemas.microsoft.com/office/drawing/2014/main" id="{5D3385AD-7228-4A8D-AC37-17AC54C5FCCC}"/>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09" name="テキスト ボックス 608">
          <a:extLst>
            <a:ext uri="{FF2B5EF4-FFF2-40B4-BE49-F238E27FC236}">
              <a16:creationId xmlns:a16="http://schemas.microsoft.com/office/drawing/2014/main" id="{6C5104F3-7DB0-400F-A895-F949BD4088C0}"/>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10" name="直線コネクタ 609">
          <a:extLst>
            <a:ext uri="{FF2B5EF4-FFF2-40B4-BE49-F238E27FC236}">
              <a16:creationId xmlns:a16="http://schemas.microsoft.com/office/drawing/2014/main" id="{321B4529-B5F0-4FC6-8701-3F79CEE6B2FA}"/>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11" name="テキスト ボックス 610">
          <a:extLst>
            <a:ext uri="{FF2B5EF4-FFF2-40B4-BE49-F238E27FC236}">
              <a16:creationId xmlns:a16="http://schemas.microsoft.com/office/drawing/2014/main" id="{18B274D2-505F-43BF-BD32-62AF3840A387}"/>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12" name="【学校施設】&#10;有形固定資産減価償却率グラフ枠">
          <a:extLst>
            <a:ext uri="{FF2B5EF4-FFF2-40B4-BE49-F238E27FC236}">
              <a16:creationId xmlns:a16="http://schemas.microsoft.com/office/drawing/2014/main" id="{AD5D8C3C-741F-4834-9246-98B20D4707DF}"/>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133894</xdr:rowOff>
    </xdr:from>
    <xdr:to>
      <xdr:col>85</xdr:col>
      <xdr:colOff>126364</xdr:colOff>
      <xdr:row>63</xdr:row>
      <xdr:rowOff>138793</xdr:rowOff>
    </xdr:to>
    <xdr:cxnSp macro="">
      <xdr:nvCxnSpPr>
        <xdr:cNvPr id="613" name="直線コネクタ 612">
          <a:extLst>
            <a:ext uri="{FF2B5EF4-FFF2-40B4-BE49-F238E27FC236}">
              <a16:creationId xmlns:a16="http://schemas.microsoft.com/office/drawing/2014/main" id="{EF665A1B-6D6D-4A3C-A412-7724D54323E0}"/>
            </a:ext>
          </a:extLst>
        </xdr:cNvPr>
        <xdr:cNvCxnSpPr/>
      </xdr:nvCxnSpPr>
      <xdr:spPr>
        <a:xfrm flipV="1">
          <a:off x="16318864" y="9392194"/>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142620</xdr:rowOff>
    </xdr:from>
    <xdr:ext cx="405111" cy="259045"/>
    <xdr:sp macro="" textlink="">
      <xdr:nvSpPr>
        <xdr:cNvPr id="614" name="【学校施設】&#10;有形固定資産減価償却率最小値テキスト">
          <a:extLst>
            <a:ext uri="{FF2B5EF4-FFF2-40B4-BE49-F238E27FC236}">
              <a16:creationId xmlns:a16="http://schemas.microsoft.com/office/drawing/2014/main" id="{8824BDFD-E979-4291-8840-071576BF2BBF}"/>
            </a:ext>
          </a:extLst>
        </xdr:cNvPr>
        <xdr:cNvSpPr txBox="1"/>
      </xdr:nvSpPr>
      <xdr:spPr>
        <a:xfrm>
          <a:off x="16357600" y="10943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138793</xdr:rowOff>
    </xdr:from>
    <xdr:to>
      <xdr:col>86</xdr:col>
      <xdr:colOff>25400</xdr:colOff>
      <xdr:row>63</xdr:row>
      <xdr:rowOff>138793</xdr:rowOff>
    </xdr:to>
    <xdr:cxnSp macro="">
      <xdr:nvCxnSpPr>
        <xdr:cNvPr id="615" name="直線コネクタ 614">
          <a:extLst>
            <a:ext uri="{FF2B5EF4-FFF2-40B4-BE49-F238E27FC236}">
              <a16:creationId xmlns:a16="http://schemas.microsoft.com/office/drawing/2014/main" id="{E7C729E0-0E78-4A31-B98F-918E84476C48}"/>
            </a:ext>
          </a:extLst>
        </xdr:cNvPr>
        <xdr:cNvCxnSpPr/>
      </xdr:nvCxnSpPr>
      <xdr:spPr>
        <a:xfrm>
          <a:off x="16230600" y="1094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80571</xdr:rowOff>
    </xdr:from>
    <xdr:ext cx="405111" cy="259045"/>
    <xdr:sp macro="" textlink="">
      <xdr:nvSpPr>
        <xdr:cNvPr id="616" name="【学校施設】&#10;有形固定資産減価償却率最大値テキスト">
          <a:extLst>
            <a:ext uri="{FF2B5EF4-FFF2-40B4-BE49-F238E27FC236}">
              <a16:creationId xmlns:a16="http://schemas.microsoft.com/office/drawing/2014/main" id="{76DB449C-1D7C-4379-A0CB-433B9D2E16A5}"/>
            </a:ext>
          </a:extLst>
        </xdr:cNvPr>
        <xdr:cNvSpPr txBox="1"/>
      </xdr:nvSpPr>
      <xdr:spPr>
        <a:xfrm>
          <a:off x="16357600" y="9167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133894</xdr:rowOff>
    </xdr:from>
    <xdr:to>
      <xdr:col>86</xdr:col>
      <xdr:colOff>25400</xdr:colOff>
      <xdr:row>54</xdr:row>
      <xdr:rowOff>133894</xdr:rowOff>
    </xdr:to>
    <xdr:cxnSp macro="">
      <xdr:nvCxnSpPr>
        <xdr:cNvPr id="617" name="直線コネクタ 616">
          <a:extLst>
            <a:ext uri="{FF2B5EF4-FFF2-40B4-BE49-F238E27FC236}">
              <a16:creationId xmlns:a16="http://schemas.microsoft.com/office/drawing/2014/main" id="{9E89D9CF-B392-4D36-8563-BE2115DAA0C1}"/>
            </a:ext>
          </a:extLst>
        </xdr:cNvPr>
        <xdr:cNvCxnSpPr/>
      </xdr:nvCxnSpPr>
      <xdr:spPr>
        <a:xfrm>
          <a:off x="16230600" y="939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127199</xdr:rowOff>
    </xdr:from>
    <xdr:ext cx="405111" cy="259045"/>
    <xdr:sp macro="" textlink="">
      <xdr:nvSpPr>
        <xdr:cNvPr id="618" name="【学校施設】&#10;有形固定資産減価償却率平均値テキスト">
          <a:extLst>
            <a:ext uri="{FF2B5EF4-FFF2-40B4-BE49-F238E27FC236}">
              <a16:creationId xmlns:a16="http://schemas.microsoft.com/office/drawing/2014/main" id="{B18A5E65-FDE8-4A81-A196-CDF849B1A23E}"/>
            </a:ext>
          </a:extLst>
        </xdr:cNvPr>
        <xdr:cNvSpPr txBox="1"/>
      </xdr:nvSpPr>
      <xdr:spPr>
        <a:xfrm>
          <a:off x="16357600" y="100712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104322</xdr:rowOff>
    </xdr:from>
    <xdr:to>
      <xdr:col>85</xdr:col>
      <xdr:colOff>177800</xdr:colOff>
      <xdr:row>60</xdr:row>
      <xdr:rowOff>34472</xdr:rowOff>
    </xdr:to>
    <xdr:sp macro="" textlink="">
      <xdr:nvSpPr>
        <xdr:cNvPr id="619" name="フローチャート: 判断 618">
          <a:extLst>
            <a:ext uri="{FF2B5EF4-FFF2-40B4-BE49-F238E27FC236}">
              <a16:creationId xmlns:a16="http://schemas.microsoft.com/office/drawing/2014/main" id="{547385FC-A260-4FB6-9D36-6A6815FFFA50}"/>
            </a:ext>
          </a:extLst>
        </xdr:cNvPr>
        <xdr:cNvSpPr/>
      </xdr:nvSpPr>
      <xdr:spPr>
        <a:xfrm>
          <a:off x="16268700" y="1021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68399</xdr:rowOff>
    </xdr:from>
    <xdr:to>
      <xdr:col>81</xdr:col>
      <xdr:colOff>101600</xdr:colOff>
      <xdr:row>59</xdr:row>
      <xdr:rowOff>169999</xdr:rowOff>
    </xdr:to>
    <xdr:sp macro="" textlink="">
      <xdr:nvSpPr>
        <xdr:cNvPr id="620" name="フローチャート: 判断 619">
          <a:extLst>
            <a:ext uri="{FF2B5EF4-FFF2-40B4-BE49-F238E27FC236}">
              <a16:creationId xmlns:a16="http://schemas.microsoft.com/office/drawing/2014/main" id="{1C138D79-D0CF-4AC2-AA67-B1C1A1086765}"/>
            </a:ext>
          </a:extLst>
        </xdr:cNvPr>
        <xdr:cNvSpPr/>
      </xdr:nvSpPr>
      <xdr:spPr>
        <a:xfrm>
          <a:off x="15430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29210</xdr:rowOff>
    </xdr:from>
    <xdr:to>
      <xdr:col>76</xdr:col>
      <xdr:colOff>165100</xdr:colOff>
      <xdr:row>59</xdr:row>
      <xdr:rowOff>130810</xdr:rowOff>
    </xdr:to>
    <xdr:sp macro="" textlink="">
      <xdr:nvSpPr>
        <xdr:cNvPr id="621" name="フローチャート: 判断 620">
          <a:extLst>
            <a:ext uri="{FF2B5EF4-FFF2-40B4-BE49-F238E27FC236}">
              <a16:creationId xmlns:a16="http://schemas.microsoft.com/office/drawing/2014/main" id="{EC62D2A9-0A3D-4F22-8A2F-2A6E640A13DB}"/>
            </a:ext>
          </a:extLst>
        </xdr:cNvPr>
        <xdr:cNvSpPr/>
      </xdr:nvSpPr>
      <xdr:spPr>
        <a:xfrm>
          <a:off x="14541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19413</xdr:rowOff>
    </xdr:from>
    <xdr:to>
      <xdr:col>72</xdr:col>
      <xdr:colOff>38100</xdr:colOff>
      <xdr:row>59</xdr:row>
      <xdr:rowOff>121013</xdr:rowOff>
    </xdr:to>
    <xdr:sp macro="" textlink="">
      <xdr:nvSpPr>
        <xdr:cNvPr id="622" name="フローチャート: 判断 621">
          <a:extLst>
            <a:ext uri="{FF2B5EF4-FFF2-40B4-BE49-F238E27FC236}">
              <a16:creationId xmlns:a16="http://schemas.microsoft.com/office/drawing/2014/main" id="{CF581EB6-F361-4A33-A6FD-11F18B550598}"/>
            </a:ext>
          </a:extLst>
        </xdr:cNvPr>
        <xdr:cNvSpPr/>
      </xdr:nvSpPr>
      <xdr:spPr>
        <a:xfrm>
          <a:off x="13652500" y="1013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65133</xdr:rowOff>
    </xdr:from>
    <xdr:to>
      <xdr:col>67</xdr:col>
      <xdr:colOff>101600</xdr:colOff>
      <xdr:row>59</xdr:row>
      <xdr:rowOff>166733</xdr:rowOff>
    </xdr:to>
    <xdr:sp macro="" textlink="">
      <xdr:nvSpPr>
        <xdr:cNvPr id="623" name="フローチャート: 判断 622">
          <a:extLst>
            <a:ext uri="{FF2B5EF4-FFF2-40B4-BE49-F238E27FC236}">
              <a16:creationId xmlns:a16="http://schemas.microsoft.com/office/drawing/2014/main" id="{059C849E-CC23-44FC-AF00-9D0F14C08E01}"/>
            </a:ext>
          </a:extLst>
        </xdr:cNvPr>
        <xdr:cNvSpPr/>
      </xdr:nvSpPr>
      <xdr:spPr>
        <a:xfrm>
          <a:off x="12763500" y="101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24" name="テキスト ボックス 623">
          <a:extLst>
            <a:ext uri="{FF2B5EF4-FFF2-40B4-BE49-F238E27FC236}">
              <a16:creationId xmlns:a16="http://schemas.microsoft.com/office/drawing/2014/main" id="{64D965EF-5D8E-47DC-9EA1-0AEB20341C23}"/>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25" name="テキスト ボックス 624">
          <a:extLst>
            <a:ext uri="{FF2B5EF4-FFF2-40B4-BE49-F238E27FC236}">
              <a16:creationId xmlns:a16="http://schemas.microsoft.com/office/drawing/2014/main" id="{51B957CF-57A5-497F-AD26-CBC2E0D6F808}"/>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26" name="テキスト ボックス 625">
          <a:extLst>
            <a:ext uri="{FF2B5EF4-FFF2-40B4-BE49-F238E27FC236}">
              <a16:creationId xmlns:a16="http://schemas.microsoft.com/office/drawing/2014/main" id="{1F195A14-0AF2-4180-85E3-1FA099E0A1EC}"/>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27" name="テキスト ボックス 626">
          <a:extLst>
            <a:ext uri="{FF2B5EF4-FFF2-40B4-BE49-F238E27FC236}">
              <a16:creationId xmlns:a16="http://schemas.microsoft.com/office/drawing/2014/main" id="{12702F43-86A9-4C49-BB5D-51FD5415B932}"/>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28" name="テキスト ボックス 627">
          <a:extLst>
            <a:ext uri="{FF2B5EF4-FFF2-40B4-BE49-F238E27FC236}">
              <a16:creationId xmlns:a16="http://schemas.microsoft.com/office/drawing/2014/main" id="{3EFBD989-15DC-4133-B63A-7F107A6F3C75}"/>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135346</xdr:rowOff>
    </xdr:from>
    <xdr:to>
      <xdr:col>85</xdr:col>
      <xdr:colOff>177800</xdr:colOff>
      <xdr:row>63</xdr:row>
      <xdr:rowOff>65496</xdr:rowOff>
    </xdr:to>
    <xdr:sp macro="" textlink="">
      <xdr:nvSpPr>
        <xdr:cNvPr id="629" name="楕円 628">
          <a:extLst>
            <a:ext uri="{FF2B5EF4-FFF2-40B4-BE49-F238E27FC236}">
              <a16:creationId xmlns:a16="http://schemas.microsoft.com/office/drawing/2014/main" id="{865B020A-089F-40CB-BAE3-6F5F00806677}"/>
            </a:ext>
          </a:extLst>
        </xdr:cNvPr>
        <xdr:cNvSpPr/>
      </xdr:nvSpPr>
      <xdr:spPr>
        <a:xfrm>
          <a:off x="16268700" y="1076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50273</xdr:rowOff>
    </xdr:from>
    <xdr:ext cx="405111" cy="259045"/>
    <xdr:sp macro="" textlink="">
      <xdr:nvSpPr>
        <xdr:cNvPr id="630" name="【学校施設】&#10;有形固定資産減価償却率該当値テキスト">
          <a:extLst>
            <a:ext uri="{FF2B5EF4-FFF2-40B4-BE49-F238E27FC236}">
              <a16:creationId xmlns:a16="http://schemas.microsoft.com/office/drawing/2014/main" id="{26ADBB9A-4AB0-4C97-9480-2867EEEBC416}"/>
            </a:ext>
          </a:extLst>
        </xdr:cNvPr>
        <xdr:cNvSpPr txBox="1"/>
      </xdr:nvSpPr>
      <xdr:spPr>
        <a:xfrm>
          <a:off x="16357600" y="10680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141877</xdr:rowOff>
    </xdr:from>
    <xdr:to>
      <xdr:col>81</xdr:col>
      <xdr:colOff>101600</xdr:colOff>
      <xdr:row>63</xdr:row>
      <xdr:rowOff>72027</xdr:rowOff>
    </xdr:to>
    <xdr:sp macro="" textlink="">
      <xdr:nvSpPr>
        <xdr:cNvPr id="631" name="楕円 630">
          <a:extLst>
            <a:ext uri="{FF2B5EF4-FFF2-40B4-BE49-F238E27FC236}">
              <a16:creationId xmlns:a16="http://schemas.microsoft.com/office/drawing/2014/main" id="{E0114BD3-9D60-453A-ACD5-2E1B66C3D1FB}"/>
            </a:ext>
          </a:extLst>
        </xdr:cNvPr>
        <xdr:cNvSpPr/>
      </xdr:nvSpPr>
      <xdr:spPr>
        <a:xfrm>
          <a:off x="15430500" y="1077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14696</xdr:rowOff>
    </xdr:from>
    <xdr:to>
      <xdr:col>85</xdr:col>
      <xdr:colOff>127000</xdr:colOff>
      <xdr:row>63</xdr:row>
      <xdr:rowOff>21227</xdr:rowOff>
    </xdr:to>
    <xdr:cxnSp macro="">
      <xdr:nvCxnSpPr>
        <xdr:cNvPr id="632" name="直線コネクタ 631">
          <a:extLst>
            <a:ext uri="{FF2B5EF4-FFF2-40B4-BE49-F238E27FC236}">
              <a16:creationId xmlns:a16="http://schemas.microsoft.com/office/drawing/2014/main" id="{F63DE1EC-F846-427D-A494-1309D524AAE9}"/>
            </a:ext>
          </a:extLst>
        </xdr:cNvPr>
        <xdr:cNvCxnSpPr/>
      </xdr:nvCxnSpPr>
      <xdr:spPr>
        <a:xfrm flipV="1">
          <a:off x="15481300" y="10816046"/>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135346</xdr:rowOff>
    </xdr:from>
    <xdr:to>
      <xdr:col>76</xdr:col>
      <xdr:colOff>165100</xdr:colOff>
      <xdr:row>63</xdr:row>
      <xdr:rowOff>65496</xdr:rowOff>
    </xdr:to>
    <xdr:sp macro="" textlink="">
      <xdr:nvSpPr>
        <xdr:cNvPr id="633" name="楕円 632">
          <a:extLst>
            <a:ext uri="{FF2B5EF4-FFF2-40B4-BE49-F238E27FC236}">
              <a16:creationId xmlns:a16="http://schemas.microsoft.com/office/drawing/2014/main" id="{7D1D0909-4F16-4946-AF08-97A2029F1D20}"/>
            </a:ext>
          </a:extLst>
        </xdr:cNvPr>
        <xdr:cNvSpPr/>
      </xdr:nvSpPr>
      <xdr:spPr>
        <a:xfrm>
          <a:off x="14541500" y="1076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14696</xdr:rowOff>
    </xdr:from>
    <xdr:to>
      <xdr:col>81</xdr:col>
      <xdr:colOff>50800</xdr:colOff>
      <xdr:row>63</xdr:row>
      <xdr:rowOff>21227</xdr:rowOff>
    </xdr:to>
    <xdr:cxnSp macro="">
      <xdr:nvCxnSpPr>
        <xdr:cNvPr id="634" name="直線コネクタ 633">
          <a:extLst>
            <a:ext uri="{FF2B5EF4-FFF2-40B4-BE49-F238E27FC236}">
              <a16:creationId xmlns:a16="http://schemas.microsoft.com/office/drawing/2014/main" id="{E12B5A5F-7524-4586-9DA7-2A6884A8BC7B}"/>
            </a:ext>
          </a:extLst>
        </xdr:cNvPr>
        <xdr:cNvCxnSpPr/>
      </xdr:nvCxnSpPr>
      <xdr:spPr>
        <a:xfrm>
          <a:off x="14592300" y="1081604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63500</xdr:rowOff>
    </xdr:from>
    <xdr:to>
      <xdr:col>72</xdr:col>
      <xdr:colOff>38100</xdr:colOff>
      <xdr:row>62</xdr:row>
      <xdr:rowOff>165100</xdr:rowOff>
    </xdr:to>
    <xdr:sp macro="" textlink="">
      <xdr:nvSpPr>
        <xdr:cNvPr id="635" name="楕円 634">
          <a:extLst>
            <a:ext uri="{FF2B5EF4-FFF2-40B4-BE49-F238E27FC236}">
              <a16:creationId xmlns:a16="http://schemas.microsoft.com/office/drawing/2014/main" id="{538FBA6A-F405-4E0C-BEAD-8EC0447207F3}"/>
            </a:ext>
          </a:extLst>
        </xdr:cNvPr>
        <xdr:cNvSpPr/>
      </xdr:nvSpPr>
      <xdr:spPr>
        <a:xfrm>
          <a:off x="13652500" y="1069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114300</xdr:rowOff>
    </xdr:from>
    <xdr:to>
      <xdr:col>76</xdr:col>
      <xdr:colOff>114300</xdr:colOff>
      <xdr:row>63</xdr:row>
      <xdr:rowOff>14696</xdr:rowOff>
    </xdr:to>
    <xdr:cxnSp macro="">
      <xdr:nvCxnSpPr>
        <xdr:cNvPr id="636" name="直線コネクタ 635">
          <a:extLst>
            <a:ext uri="{FF2B5EF4-FFF2-40B4-BE49-F238E27FC236}">
              <a16:creationId xmlns:a16="http://schemas.microsoft.com/office/drawing/2014/main" id="{221E3DAB-D556-4857-8FCD-0784057B8F9D}"/>
            </a:ext>
          </a:extLst>
        </xdr:cNvPr>
        <xdr:cNvCxnSpPr/>
      </xdr:nvCxnSpPr>
      <xdr:spPr>
        <a:xfrm>
          <a:off x="13703300" y="10744200"/>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16147</xdr:rowOff>
    </xdr:from>
    <xdr:to>
      <xdr:col>67</xdr:col>
      <xdr:colOff>101600</xdr:colOff>
      <xdr:row>61</xdr:row>
      <xdr:rowOff>117747</xdr:rowOff>
    </xdr:to>
    <xdr:sp macro="" textlink="">
      <xdr:nvSpPr>
        <xdr:cNvPr id="637" name="楕円 636">
          <a:extLst>
            <a:ext uri="{FF2B5EF4-FFF2-40B4-BE49-F238E27FC236}">
              <a16:creationId xmlns:a16="http://schemas.microsoft.com/office/drawing/2014/main" id="{4639562F-5A68-4F4E-AD25-92FEEFF08A0B}"/>
            </a:ext>
          </a:extLst>
        </xdr:cNvPr>
        <xdr:cNvSpPr/>
      </xdr:nvSpPr>
      <xdr:spPr>
        <a:xfrm>
          <a:off x="12763500" y="10474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66947</xdr:rowOff>
    </xdr:from>
    <xdr:to>
      <xdr:col>71</xdr:col>
      <xdr:colOff>177800</xdr:colOff>
      <xdr:row>62</xdr:row>
      <xdr:rowOff>114300</xdr:rowOff>
    </xdr:to>
    <xdr:cxnSp macro="">
      <xdr:nvCxnSpPr>
        <xdr:cNvPr id="638" name="直線コネクタ 637">
          <a:extLst>
            <a:ext uri="{FF2B5EF4-FFF2-40B4-BE49-F238E27FC236}">
              <a16:creationId xmlns:a16="http://schemas.microsoft.com/office/drawing/2014/main" id="{D4F73C94-C317-4B81-B82E-D7127322815E}"/>
            </a:ext>
          </a:extLst>
        </xdr:cNvPr>
        <xdr:cNvCxnSpPr/>
      </xdr:nvCxnSpPr>
      <xdr:spPr>
        <a:xfrm>
          <a:off x="12814300" y="10525397"/>
          <a:ext cx="889000" cy="218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15076</xdr:rowOff>
    </xdr:from>
    <xdr:ext cx="405111" cy="259045"/>
    <xdr:sp macro="" textlink="">
      <xdr:nvSpPr>
        <xdr:cNvPr id="639" name="n_1aveValue【学校施設】&#10;有形固定資産減価償却率">
          <a:extLst>
            <a:ext uri="{FF2B5EF4-FFF2-40B4-BE49-F238E27FC236}">
              <a16:creationId xmlns:a16="http://schemas.microsoft.com/office/drawing/2014/main" id="{0A9C4306-C415-48EA-89B9-2F6A7E885CAD}"/>
            </a:ext>
          </a:extLst>
        </xdr:cNvPr>
        <xdr:cNvSpPr txBox="1"/>
      </xdr:nvSpPr>
      <xdr:spPr>
        <a:xfrm>
          <a:off x="15266044" y="995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147337</xdr:rowOff>
    </xdr:from>
    <xdr:ext cx="405111" cy="259045"/>
    <xdr:sp macro="" textlink="">
      <xdr:nvSpPr>
        <xdr:cNvPr id="640" name="n_2aveValue【学校施設】&#10;有形固定資産減価償却率">
          <a:extLst>
            <a:ext uri="{FF2B5EF4-FFF2-40B4-BE49-F238E27FC236}">
              <a16:creationId xmlns:a16="http://schemas.microsoft.com/office/drawing/2014/main" id="{3314DCDE-61BB-4092-89F2-7D20708D6C90}"/>
            </a:ext>
          </a:extLst>
        </xdr:cNvPr>
        <xdr:cNvSpPr txBox="1"/>
      </xdr:nvSpPr>
      <xdr:spPr>
        <a:xfrm>
          <a:off x="143897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137540</xdr:rowOff>
    </xdr:from>
    <xdr:ext cx="405111" cy="259045"/>
    <xdr:sp macro="" textlink="">
      <xdr:nvSpPr>
        <xdr:cNvPr id="641" name="n_3aveValue【学校施設】&#10;有形固定資産減価償却率">
          <a:extLst>
            <a:ext uri="{FF2B5EF4-FFF2-40B4-BE49-F238E27FC236}">
              <a16:creationId xmlns:a16="http://schemas.microsoft.com/office/drawing/2014/main" id="{DE76979E-A3F9-406E-9D37-54C95C45D896}"/>
            </a:ext>
          </a:extLst>
        </xdr:cNvPr>
        <xdr:cNvSpPr txBox="1"/>
      </xdr:nvSpPr>
      <xdr:spPr>
        <a:xfrm>
          <a:off x="13500744" y="9910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11810</xdr:rowOff>
    </xdr:from>
    <xdr:ext cx="405111" cy="259045"/>
    <xdr:sp macro="" textlink="">
      <xdr:nvSpPr>
        <xdr:cNvPr id="642" name="n_4aveValue【学校施設】&#10;有形固定資産減価償却率">
          <a:extLst>
            <a:ext uri="{FF2B5EF4-FFF2-40B4-BE49-F238E27FC236}">
              <a16:creationId xmlns:a16="http://schemas.microsoft.com/office/drawing/2014/main" id="{8D0DEB7A-8516-4628-80C4-8C23C2B3CFE4}"/>
            </a:ext>
          </a:extLst>
        </xdr:cNvPr>
        <xdr:cNvSpPr txBox="1"/>
      </xdr:nvSpPr>
      <xdr:spPr>
        <a:xfrm>
          <a:off x="12611744" y="995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63154</xdr:rowOff>
    </xdr:from>
    <xdr:ext cx="405111" cy="259045"/>
    <xdr:sp macro="" textlink="">
      <xdr:nvSpPr>
        <xdr:cNvPr id="643" name="n_1mainValue【学校施設】&#10;有形固定資産減価償却率">
          <a:extLst>
            <a:ext uri="{FF2B5EF4-FFF2-40B4-BE49-F238E27FC236}">
              <a16:creationId xmlns:a16="http://schemas.microsoft.com/office/drawing/2014/main" id="{91B123FD-BFB4-464E-B4C7-74F45979D3C1}"/>
            </a:ext>
          </a:extLst>
        </xdr:cNvPr>
        <xdr:cNvSpPr txBox="1"/>
      </xdr:nvSpPr>
      <xdr:spPr>
        <a:xfrm>
          <a:off x="15266044" y="10864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56623</xdr:rowOff>
    </xdr:from>
    <xdr:ext cx="405111" cy="259045"/>
    <xdr:sp macro="" textlink="">
      <xdr:nvSpPr>
        <xdr:cNvPr id="644" name="n_2mainValue【学校施設】&#10;有形固定資産減価償却率">
          <a:extLst>
            <a:ext uri="{FF2B5EF4-FFF2-40B4-BE49-F238E27FC236}">
              <a16:creationId xmlns:a16="http://schemas.microsoft.com/office/drawing/2014/main" id="{DC6EA4DD-4735-417A-985F-68A9C01B7345}"/>
            </a:ext>
          </a:extLst>
        </xdr:cNvPr>
        <xdr:cNvSpPr txBox="1"/>
      </xdr:nvSpPr>
      <xdr:spPr>
        <a:xfrm>
          <a:off x="14389744" y="10857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156227</xdr:rowOff>
    </xdr:from>
    <xdr:ext cx="405111" cy="259045"/>
    <xdr:sp macro="" textlink="">
      <xdr:nvSpPr>
        <xdr:cNvPr id="645" name="n_3mainValue【学校施設】&#10;有形固定資産減価償却率">
          <a:extLst>
            <a:ext uri="{FF2B5EF4-FFF2-40B4-BE49-F238E27FC236}">
              <a16:creationId xmlns:a16="http://schemas.microsoft.com/office/drawing/2014/main" id="{FED6B45B-85BB-4C34-9180-808A215F3D08}"/>
            </a:ext>
          </a:extLst>
        </xdr:cNvPr>
        <xdr:cNvSpPr txBox="1"/>
      </xdr:nvSpPr>
      <xdr:spPr>
        <a:xfrm>
          <a:off x="13500744" y="1078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108874</xdr:rowOff>
    </xdr:from>
    <xdr:ext cx="405111" cy="259045"/>
    <xdr:sp macro="" textlink="">
      <xdr:nvSpPr>
        <xdr:cNvPr id="646" name="n_4mainValue【学校施設】&#10;有形固定資産減価償却率">
          <a:extLst>
            <a:ext uri="{FF2B5EF4-FFF2-40B4-BE49-F238E27FC236}">
              <a16:creationId xmlns:a16="http://schemas.microsoft.com/office/drawing/2014/main" id="{BC83B2C6-FD9E-4AA4-AA20-71AA70CBF5E2}"/>
            </a:ext>
          </a:extLst>
        </xdr:cNvPr>
        <xdr:cNvSpPr txBox="1"/>
      </xdr:nvSpPr>
      <xdr:spPr>
        <a:xfrm>
          <a:off x="12611744" y="10567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47" name="正方形/長方形 646">
          <a:extLst>
            <a:ext uri="{FF2B5EF4-FFF2-40B4-BE49-F238E27FC236}">
              <a16:creationId xmlns:a16="http://schemas.microsoft.com/office/drawing/2014/main" id="{477CA9A9-D033-4813-82CC-86D8EB545B2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48" name="正方形/長方形 647">
          <a:extLst>
            <a:ext uri="{FF2B5EF4-FFF2-40B4-BE49-F238E27FC236}">
              <a16:creationId xmlns:a16="http://schemas.microsoft.com/office/drawing/2014/main" id="{B19A9EAA-7DD2-4B97-AC96-E3A223CFBA8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49" name="正方形/長方形 648">
          <a:extLst>
            <a:ext uri="{FF2B5EF4-FFF2-40B4-BE49-F238E27FC236}">
              <a16:creationId xmlns:a16="http://schemas.microsoft.com/office/drawing/2014/main" id="{039E5562-5273-4884-A79B-A6C76B24D28B}"/>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0" name="正方形/長方形 649">
          <a:extLst>
            <a:ext uri="{FF2B5EF4-FFF2-40B4-BE49-F238E27FC236}">
              <a16:creationId xmlns:a16="http://schemas.microsoft.com/office/drawing/2014/main" id="{4CF9E8C6-DCB7-46BF-90D5-D5D226A08F37}"/>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51" name="正方形/長方形 650">
          <a:extLst>
            <a:ext uri="{FF2B5EF4-FFF2-40B4-BE49-F238E27FC236}">
              <a16:creationId xmlns:a16="http://schemas.microsoft.com/office/drawing/2014/main" id="{4A0ABAA5-3559-4F3E-A971-E316F5F4FE3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52" name="正方形/長方形 651">
          <a:extLst>
            <a:ext uri="{FF2B5EF4-FFF2-40B4-BE49-F238E27FC236}">
              <a16:creationId xmlns:a16="http://schemas.microsoft.com/office/drawing/2014/main" id="{DEE76AD5-DE34-46CC-8D5E-D2CDDDA1C22E}"/>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53" name="正方形/長方形 652">
          <a:extLst>
            <a:ext uri="{FF2B5EF4-FFF2-40B4-BE49-F238E27FC236}">
              <a16:creationId xmlns:a16="http://schemas.microsoft.com/office/drawing/2014/main" id="{CA1FBDE3-EBFF-44C2-8C10-35373522FE36}"/>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54" name="正方形/長方形 653">
          <a:extLst>
            <a:ext uri="{FF2B5EF4-FFF2-40B4-BE49-F238E27FC236}">
              <a16:creationId xmlns:a16="http://schemas.microsoft.com/office/drawing/2014/main" id="{4D1EF76F-FFE1-41F8-98FB-84480CEF5044}"/>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55" name="テキスト ボックス 654">
          <a:extLst>
            <a:ext uri="{FF2B5EF4-FFF2-40B4-BE49-F238E27FC236}">
              <a16:creationId xmlns:a16="http://schemas.microsoft.com/office/drawing/2014/main" id="{127DACD2-7959-4F5A-BF53-B78421A5CB41}"/>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56" name="直線コネクタ 655">
          <a:extLst>
            <a:ext uri="{FF2B5EF4-FFF2-40B4-BE49-F238E27FC236}">
              <a16:creationId xmlns:a16="http://schemas.microsoft.com/office/drawing/2014/main" id="{2DD33B0B-F18E-42E8-96F1-AF6C58A65B8A}"/>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57" name="テキスト ボックス 656">
          <a:extLst>
            <a:ext uri="{FF2B5EF4-FFF2-40B4-BE49-F238E27FC236}">
              <a16:creationId xmlns:a16="http://schemas.microsoft.com/office/drawing/2014/main" id="{FEF7E481-90D7-4C7E-8553-FA1E7BB4FA3C}"/>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58" name="直線コネクタ 657">
          <a:extLst>
            <a:ext uri="{FF2B5EF4-FFF2-40B4-BE49-F238E27FC236}">
              <a16:creationId xmlns:a16="http://schemas.microsoft.com/office/drawing/2014/main" id="{B0E6CF09-DB89-491F-ADA5-2C73A34E19D2}"/>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59" name="テキスト ボックス 658">
          <a:extLst>
            <a:ext uri="{FF2B5EF4-FFF2-40B4-BE49-F238E27FC236}">
              <a16:creationId xmlns:a16="http://schemas.microsoft.com/office/drawing/2014/main" id="{4FDBE1FF-5827-4EA1-9CBB-6B33E41E0795}"/>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60" name="直線コネクタ 659">
          <a:extLst>
            <a:ext uri="{FF2B5EF4-FFF2-40B4-BE49-F238E27FC236}">
              <a16:creationId xmlns:a16="http://schemas.microsoft.com/office/drawing/2014/main" id="{19E2F23E-E6BE-4C9C-B53F-AD29D937E4B3}"/>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61" name="テキスト ボックス 660">
          <a:extLst>
            <a:ext uri="{FF2B5EF4-FFF2-40B4-BE49-F238E27FC236}">
              <a16:creationId xmlns:a16="http://schemas.microsoft.com/office/drawing/2014/main" id="{AB0843DE-706C-4091-A7C8-AFD64C1DF361}"/>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62" name="直線コネクタ 661">
          <a:extLst>
            <a:ext uri="{FF2B5EF4-FFF2-40B4-BE49-F238E27FC236}">
              <a16:creationId xmlns:a16="http://schemas.microsoft.com/office/drawing/2014/main" id="{971084B5-8836-4DE6-9C22-CBA751715E3D}"/>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63" name="テキスト ボックス 662">
          <a:extLst>
            <a:ext uri="{FF2B5EF4-FFF2-40B4-BE49-F238E27FC236}">
              <a16:creationId xmlns:a16="http://schemas.microsoft.com/office/drawing/2014/main" id="{6BEDB6CE-D14F-4D27-B75F-5B8FB6AE7E3B}"/>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64" name="直線コネクタ 663">
          <a:extLst>
            <a:ext uri="{FF2B5EF4-FFF2-40B4-BE49-F238E27FC236}">
              <a16:creationId xmlns:a16="http://schemas.microsoft.com/office/drawing/2014/main" id="{8B967AEB-D99E-4474-AB43-8A4D64BCE111}"/>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65" name="テキスト ボックス 664">
          <a:extLst>
            <a:ext uri="{FF2B5EF4-FFF2-40B4-BE49-F238E27FC236}">
              <a16:creationId xmlns:a16="http://schemas.microsoft.com/office/drawing/2014/main" id="{4EB14A7C-D7B9-40A6-9628-C4EABA7E71FE}"/>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66" name="直線コネクタ 665">
          <a:extLst>
            <a:ext uri="{FF2B5EF4-FFF2-40B4-BE49-F238E27FC236}">
              <a16:creationId xmlns:a16="http://schemas.microsoft.com/office/drawing/2014/main" id="{EB07C7D4-B0DE-4062-818F-3B80D8902417}"/>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67" name="テキスト ボックス 666">
          <a:extLst>
            <a:ext uri="{FF2B5EF4-FFF2-40B4-BE49-F238E27FC236}">
              <a16:creationId xmlns:a16="http://schemas.microsoft.com/office/drawing/2014/main" id="{77CB56A1-5A5E-4330-98F1-8207FEE5EAA2}"/>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68" name="直線コネクタ 667">
          <a:extLst>
            <a:ext uri="{FF2B5EF4-FFF2-40B4-BE49-F238E27FC236}">
              <a16:creationId xmlns:a16="http://schemas.microsoft.com/office/drawing/2014/main" id="{9480FAD1-B7FE-4260-94C5-2ACC2FE6109A}"/>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69" name="テキスト ボックス 668">
          <a:extLst>
            <a:ext uri="{FF2B5EF4-FFF2-40B4-BE49-F238E27FC236}">
              <a16:creationId xmlns:a16="http://schemas.microsoft.com/office/drawing/2014/main" id="{181EC949-4444-425E-9FE3-002DE95113FD}"/>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0" name="【学校施設】&#10;一人当たり面積グラフ枠">
          <a:extLst>
            <a:ext uri="{FF2B5EF4-FFF2-40B4-BE49-F238E27FC236}">
              <a16:creationId xmlns:a16="http://schemas.microsoft.com/office/drawing/2014/main" id="{C3C00D9C-ABBD-41EF-86E2-AE9B3CEB1FFC}"/>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9525</xdr:rowOff>
    </xdr:from>
    <xdr:to>
      <xdr:col>116</xdr:col>
      <xdr:colOff>62864</xdr:colOff>
      <xdr:row>64</xdr:row>
      <xdr:rowOff>25908</xdr:rowOff>
    </xdr:to>
    <xdr:cxnSp macro="">
      <xdr:nvCxnSpPr>
        <xdr:cNvPr id="671" name="直線コネクタ 670">
          <a:extLst>
            <a:ext uri="{FF2B5EF4-FFF2-40B4-BE49-F238E27FC236}">
              <a16:creationId xmlns:a16="http://schemas.microsoft.com/office/drawing/2014/main" id="{D8A86117-84D6-48A5-A3A0-D8CD5D376D61}"/>
            </a:ext>
          </a:extLst>
        </xdr:cNvPr>
        <xdr:cNvCxnSpPr/>
      </xdr:nvCxnSpPr>
      <xdr:spPr>
        <a:xfrm flipV="1">
          <a:off x="22160864" y="9782175"/>
          <a:ext cx="0" cy="1216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29735</xdr:rowOff>
    </xdr:from>
    <xdr:ext cx="469744" cy="259045"/>
    <xdr:sp macro="" textlink="">
      <xdr:nvSpPr>
        <xdr:cNvPr id="672" name="【学校施設】&#10;一人当たり面積最小値テキスト">
          <a:extLst>
            <a:ext uri="{FF2B5EF4-FFF2-40B4-BE49-F238E27FC236}">
              <a16:creationId xmlns:a16="http://schemas.microsoft.com/office/drawing/2014/main" id="{CB72CC5E-0809-4470-9352-883CE4C1A5C5}"/>
            </a:ext>
          </a:extLst>
        </xdr:cNvPr>
        <xdr:cNvSpPr txBox="1"/>
      </xdr:nvSpPr>
      <xdr:spPr>
        <a:xfrm>
          <a:off x="22199600" y="11002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25908</xdr:rowOff>
    </xdr:from>
    <xdr:to>
      <xdr:col>116</xdr:col>
      <xdr:colOff>152400</xdr:colOff>
      <xdr:row>64</xdr:row>
      <xdr:rowOff>25908</xdr:rowOff>
    </xdr:to>
    <xdr:cxnSp macro="">
      <xdr:nvCxnSpPr>
        <xdr:cNvPr id="673" name="直線コネクタ 672">
          <a:extLst>
            <a:ext uri="{FF2B5EF4-FFF2-40B4-BE49-F238E27FC236}">
              <a16:creationId xmlns:a16="http://schemas.microsoft.com/office/drawing/2014/main" id="{48469AD5-AE62-4DFE-BC58-8FAF93BB8734}"/>
            </a:ext>
          </a:extLst>
        </xdr:cNvPr>
        <xdr:cNvCxnSpPr/>
      </xdr:nvCxnSpPr>
      <xdr:spPr>
        <a:xfrm>
          <a:off x="22072600" y="10998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127652</xdr:rowOff>
    </xdr:from>
    <xdr:ext cx="469744" cy="259045"/>
    <xdr:sp macro="" textlink="">
      <xdr:nvSpPr>
        <xdr:cNvPr id="674" name="【学校施設】&#10;一人当たり面積最大値テキスト">
          <a:extLst>
            <a:ext uri="{FF2B5EF4-FFF2-40B4-BE49-F238E27FC236}">
              <a16:creationId xmlns:a16="http://schemas.microsoft.com/office/drawing/2014/main" id="{9BBA8BFC-E571-440E-A979-DEE31A7D4549}"/>
            </a:ext>
          </a:extLst>
        </xdr:cNvPr>
        <xdr:cNvSpPr txBox="1"/>
      </xdr:nvSpPr>
      <xdr:spPr>
        <a:xfrm>
          <a:off x="22199600" y="9557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9525</xdr:rowOff>
    </xdr:from>
    <xdr:to>
      <xdr:col>116</xdr:col>
      <xdr:colOff>152400</xdr:colOff>
      <xdr:row>57</xdr:row>
      <xdr:rowOff>9525</xdr:rowOff>
    </xdr:to>
    <xdr:cxnSp macro="">
      <xdr:nvCxnSpPr>
        <xdr:cNvPr id="675" name="直線コネクタ 674">
          <a:extLst>
            <a:ext uri="{FF2B5EF4-FFF2-40B4-BE49-F238E27FC236}">
              <a16:creationId xmlns:a16="http://schemas.microsoft.com/office/drawing/2014/main" id="{FA6BE167-E5D9-421D-B152-02E9BCB34A61}"/>
            </a:ext>
          </a:extLst>
        </xdr:cNvPr>
        <xdr:cNvCxnSpPr/>
      </xdr:nvCxnSpPr>
      <xdr:spPr>
        <a:xfrm>
          <a:off x="22072600" y="9782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169181</xdr:rowOff>
    </xdr:from>
    <xdr:ext cx="469744" cy="259045"/>
    <xdr:sp macro="" textlink="">
      <xdr:nvSpPr>
        <xdr:cNvPr id="676" name="【学校施設】&#10;一人当たり面積平均値テキスト">
          <a:extLst>
            <a:ext uri="{FF2B5EF4-FFF2-40B4-BE49-F238E27FC236}">
              <a16:creationId xmlns:a16="http://schemas.microsoft.com/office/drawing/2014/main" id="{67455059-A816-45C0-A864-7D2D4B5289D4}"/>
            </a:ext>
          </a:extLst>
        </xdr:cNvPr>
        <xdr:cNvSpPr txBox="1"/>
      </xdr:nvSpPr>
      <xdr:spPr>
        <a:xfrm>
          <a:off x="22199600" y="106276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19304</xdr:rowOff>
    </xdr:from>
    <xdr:to>
      <xdr:col>116</xdr:col>
      <xdr:colOff>114300</xdr:colOff>
      <xdr:row>62</xdr:row>
      <xdr:rowOff>120904</xdr:rowOff>
    </xdr:to>
    <xdr:sp macro="" textlink="">
      <xdr:nvSpPr>
        <xdr:cNvPr id="677" name="フローチャート: 判断 676">
          <a:extLst>
            <a:ext uri="{FF2B5EF4-FFF2-40B4-BE49-F238E27FC236}">
              <a16:creationId xmlns:a16="http://schemas.microsoft.com/office/drawing/2014/main" id="{7F14384F-CFCB-4D74-8BEE-EC1566C11471}"/>
            </a:ext>
          </a:extLst>
        </xdr:cNvPr>
        <xdr:cNvSpPr/>
      </xdr:nvSpPr>
      <xdr:spPr>
        <a:xfrm>
          <a:off x="22110700" y="1064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14732</xdr:rowOff>
    </xdr:from>
    <xdr:to>
      <xdr:col>112</xdr:col>
      <xdr:colOff>38100</xdr:colOff>
      <xdr:row>62</xdr:row>
      <xdr:rowOff>116332</xdr:rowOff>
    </xdr:to>
    <xdr:sp macro="" textlink="">
      <xdr:nvSpPr>
        <xdr:cNvPr id="678" name="フローチャート: 判断 677">
          <a:extLst>
            <a:ext uri="{FF2B5EF4-FFF2-40B4-BE49-F238E27FC236}">
              <a16:creationId xmlns:a16="http://schemas.microsoft.com/office/drawing/2014/main" id="{C843BE73-21E8-44EB-9684-9A52F3D7B9A8}"/>
            </a:ext>
          </a:extLst>
        </xdr:cNvPr>
        <xdr:cNvSpPr/>
      </xdr:nvSpPr>
      <xdr:spPr>
        <a:xfrm>
          <a:off x="21272500" y="10644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13208</xdr:rowOff>
    </xdr:from>
    <xdr:to>
      <xdr:col>107</xdr:col>
      <xdr:colOff>101600</xdr:colOff>
      <xdr:row>62</xdr:row>
      <xdr:rowOff>114808</xdr:rowOff>
    </xdr:to>
    <xdr:sp macro="" textlink="">
      <xdr:nvSpPr>
        <xdr:cNvPr id="679" name="フローチャート: 判断 678">
          <a:extLst>
            <a:ext uri="{FF2B5EF4-FFF2-40B4-BE49-F238E27FC236}">
              <a16:creationId xmlns:a16="http://schemas.microsoft.com/office/drawing/2014/main" id="{7D4A3A1F-4797-45CC-AFB6-5D8567EE5D7E}"/>
            </a:ext>
          </a:extLst>
        </xdr:cNvPr>
        <xdr:cNvSpPr/>
      </xdr:nvSpPr>
      <xdr:spPr>
        <a:xfrm>
          <a:off x="20383500" y="1064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9398</xdr:rowOff>
    </xdr:from>
    <xdr:to>
      <xdr:col>102</xdr:col>
      <xdr:colOff>165100</xdr:colOff>
      <xdr:row>62</xdr:row>
      <xdr:rowOff>110998</xdr:rowOff>
    </xdr:to>
    <xdr:sp macro="" textlink="">
      <xdr:nvSpPr>
        <xdr:cNvPr id="680" name="フローチャート: 判断 679">
          <a:extLst>
            <a:ext uri="{FF2B5EF4-FFF2-40B4-BE49-F238E27FC236}">
              <a16:creationId xmlns:a16="http://schemas.microsoft.com/office/drawing/2014/main" id="{D87BC47F-5CDF-404F-BD38-C6BFDAA8A25F}"/>
            </a:ext>
          </a:extLst>
        </xdr:cNvPr>
        <xdr:cNvSpPr/>
      </xdr:nvSpPr>
      <xdr:spPr>
        <a:xfrm>
          <a:off x="19494500" y="10639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8636</xdr:rowOff>
    </xdr:from>
    <xdr:to>
      <xdr:col>98</xdr:col>
      <xdr:colOff>38100</xdr:colOff>
      <xdr:row>62</xdr:row>
      <xdr:rowOff>110236</xdr:rowOff>
    </xdr:to>
    <xdr:sp macro="" textlink="">
      <xdr:nvSpPr>
        <xdr:cNvPr id="681" name="フローチャート: 判断 680">
          <a:extLst>
            <a:ext uri="{FF2B5EF4-FFF2-40B4-BE49-F238E27FC236}">
              <a16:creationId xmlns:a16="http://schemas.microsoft.com/office/drawing/2014/main" id="{ABE002AB-69EE-4906-A9FE-54A510013A76}"/>
            </a:ext>
          </a:extLst>
        </xdr:cNvPr>
        <xdr:cNvSpPr/>
      </xdr:nvSpPr>
      <xdr:spPr>
        <a:xfrm>
          <a:off x="18605500" y="1063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82" name="テキスト ボックス 681">
          <a:extLst>
            <a:ext uri="{FF2B5EF4-FFF2-40B4-BE49-F238E27FC236}">
              <a16:creationId xmlns:a16="http://schemas.microsoft.com/office/drawing/2014/main" id="{74E820B8-9BF3-49BE-AD89-A54008D15FA7}"/>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83" name="テキスト ボックス 682">
          <a:extLst>
            <a:ext uri="{FF2B5EF4-FFF2-40B4-BE49-F238E27FC236}">
              <a16:creationId xmlns:a16="http://schemas.microsoft.com/office/drawing/2014/main" id="{2B37AABB-DB99-4931-9211-BC7F958FAFBF}"/>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84" name="テキスト ボックス 683">
          <a:extLst>
            <a:ext uri="{FF2B5EF4-FFF2-40B4-BE49-F238E27FC236}">
              <a16:creationId xmlns:a16="http://schemas.microsoft.com/office/drawing/2014/main" id="{AF4032DA-70C4-4376-B063-FA53D766B267}"/>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85" name="テキスト ボックス 684">
          <a:extLst>
            <a:ext uri="{FF2B5EF4-FFF2-40B4-BE49-F238E27FC236}">
              <a16:creationId xmlns:a16="http://schemas.microsoft.com/office/drawing/2014/main" id="{55EE99B4-CA94-4990-886E-7870B5AF10E9}"/>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86" name="テキスト ボックス 685">
          <a:extLst>
            <a:ext uri="{FF2B5EF4-FFF2-40B4-BE49-F238E27FC236}">
              <a16:creationId xmlns:a16="http://schemas.microsoft.com/office/drawing/2014/main" id="{C2884700-C485-445B-9430-22B51631DE9A}"/>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59309</xdr:rowOff>
    </xdr:from>
    <xdr:to>
      <xdr:col>116</xdr:col>
      <xdr:colOff>114300</xdr:colOff>
      <xdr:row>61</xdr:row>
      <xdr:rowOff>160909</xdr:rowOff>
    </xdr:to>
    <xdr:sp macro="" textlink="">
      <xdr:nvSpPr>
        <xdr:cNvPr id="687" name="楕円 686">
          <a:extLst>
            <a:ext uri="{FF2B5EF4-FFF2-40B4-BE49-F238E27FC236}">
              <a16:creationId xmlns:a16="http://schemas.microsoft.com/office/drawing/2014/main" id="{6E147286-73FE-4864-94FE-6BD07E92C970}"/>
            </a:ext>
          </a:extLst>
        </xdr:cNvPr>
        <xdr:cNvSpPr/>
      </xdr:nvSpPr>
      <xdr:spPr>
        <a:xfrm>
          <a:off x="22110700" y="10517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82186</xdr:rowOff>
    </xdr:from>
    <xdr:ext cx="469744" cy="259045"/>
    <xdr:sp macro="" textlink="">
      <xdr:nvSpPr>
        <xdr:cNvPr id="688" name="【学校施設】&#10;一人当たり面積該当値テキスト">
          <a:extLst>
            <a:ext uri="{FF2B5EF4-FFF2-40B4-BE49-F238E27FC236}">
              <a16:creationId xmlns:a16="http://schemas.microsoft.com/office/drawing/2014/main" id="{229C244E-FE07-473B-A3DA-CCFFA3EEEFBC}"/>
            </a:ext>
          </a:extLst>
        </xdr:cNvPr>
        <xdr:cNvSpPr txBox="1"/>
      </xdr:nvSpPr>
      <xdr:spPr>
        <a:xfrm>
          <a:off x="22199600" y="10369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83693</xdr:rowOff>
    </xdr:from>
    <xdr:to>
      <xdr:col>112</xdr:col>
      <xdr:colOff>38100</xdr:colOff>
      <xdr:row>62</xdr:row>
      <xdr:rowOff>13843</xdr:rowOff>
    </xdr:to>
    <xdr:sp macro="" textlink="">
      <xdr:nvSpPr>
        <xdr:cNvPr id="689" name="楕円 688">
          <a:extLst>
            <a:ext uri="{FF2B5EF4-FFF2-40B4-BE49-F238E27FC236}">
              <a16:creationId xmlns:a16="http://schemas.microsoft.com/office/drawing/2014/main" id="{1F909F4E-E617-4AE7-B899-6FE5BC5B78EA}"/>
            </a:ext>
          </a:extLst>
        </xdr:cNvPr>
        <xdr:cNvSpPr/>
      </xdr:nvSpPr>
      <xdr:spPr>
        <a:xfrm>
          <a:off x="21272500" y="1054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110109</xdr:rowOff>
    </xdr:from>
    <xdr:to>
      <xdr:col>116</xdr:col>
      <xdr:colOff>63500</xdr:colOff>
      <xdr:row>61</xdr:row>
      <xdr:rowOff>134493</xdr:rowOff>
    </xdr:to>
    <xdr:cxnSp macro="">
      <xdr:nvCxnSpPr>
        <xdr:cNvPr id="690" name="直線コネクタ 689">
          <a:extLst>
            <a:ext uri="{FF2B5EF4-FFF2-40B4-BE49-F238E27FC236}">
              <a16:creationId xmlns:a16="http://schemas.microsoft.com/office/drawing/2014/main" id="{20DCC022-F122-488C-B1BF-114E81D78508}"/>
            </a:ext>
          </a:extLst>
        </xdr:cNvPr>
        <xdr:cNvCxnSpPr/>
      </xdr:nvCxnSpPr>
      <xdr:spPr>
        <a:xfrm flipV="1">
          <a:off x="21323300" y="10568559"/>
          <a:ext cx="838200" cy="2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93218</xdr:rowOff>
    </xdr:from>
    <xdr:to>
      <xdr:col>107</xdr:col>
      <xdr:colOff>101600</xdr:colOff>
      <xdr:row>62</xdr:row>
      <xdr:rowOff>23368</xdr:rowOff>
    </xdr:to>
    <xdr:sp macro="" textlink="">
      <xdr:nvSpPr>
        <xdr:cNvPr id="691" name="楕円 690">
          <a:extLst>
            <a:ext uri="{FF2B5EF4-FFF2-40B4-BE49-F238E27FC236}">
              <a16:creationId xmlns:a16="http://schemas.microsoft.com/office/drawing/2014/main" id="{3F513B3E-3AE2-4127-B2E8-A0E0B3DD44CA}"/>
            </a:ext>
          </a:extLst>
        </xdr:cNvPr>
        <xdr:cNvSpPr/>
      </xdr:nvSpPr>
      <xdr:spPr>
        <a:xfrm>
          <a:off x="20383500" y="1055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134493</xdr:rowOff>
    </xdr:from>
    <xdr:to>
      <xdr:col>111</xdr:col>
      <xdr:colOff>177800</xdr:colOff>
      <xdr:row>61</xdr:row>
      <xdr:rowOff>144018</xdr:rowOff>
    </xdr:to>
    <xdr:cxnSp macro="">
      <xdr:nvCxnSpPr>
        <xdr:cNvPr id="692" name="直線コネクタ 691">
          <a:extLst>
            <a:ext uri="{FF2B5EF4-FFF2-40B4-BE49-F238E27FC236}">
              <a16:creationId xmlns:a16="http://schemas.microsoft.com/office/drawing/2014/main" id="{28A32961-34FE-4D6A-9182-CF2A4B27FEA2}"/>
            </a:ext>
          </a:extLst>
        </xdr:cNvPr>
        <xdr:cNvCxnSpPr/>
      </xdr:nvCxnSpPr>
      <xdr:spPr>
        <a:xfrm flipV="1">
          <a:off x="20434300" y="10592943"/>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114173</xdr:rowOff>
    </xdr:from>
    <xdr:to>
      <xdr:col>102</xdr:col>
      <xdr:colOff>165100</xdr:colOff>
      <xdr:row>62</xdr:row>
      <xdr:rowOff>44323</xdr:rowOff>
    </xdr:to>
    <xdr:sp macro="" textlink="">
      <xdr:nvSpPr>
        <xdr:cNvPr id="693" name="楕円 692">
          <a:extLst>
            <a:ext uri="{FF2B5EF4-FFF2-40B4-BE49-F238E27FC236}">
              <a16:creationId xmlns:a16="http://schemas.microsoft.com/office/drawing/2014/main" id="{6A01A340-9968-4B32-8A7A-7508F88E3328}"/>
            </a:ext>
          </a:extLst>
        </xdr:cNvPr>
        <xdr:cNvSpPr/>
      </xdr:nvSpPr>
      <xdr:spPr>
        <a:xfrm>
          <a:off x="19494500" y="10572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144018</xdr:rowOff>
    </xdr:from>
    <xdr:to>
      <xdr:col>107</xdr:col>
      <xdr:colOff>50800</xdr:colOff>
      <xdr:row>61</xdr:row>
      <xdr:rowOff>164973</xdr:rowOff>
    </xdr:to>
    <xdr:cxnSp macro="">
      <xdr:nvCxnSpPr>
        <xdr:cNvPr id="694" name="直線コネクタ 693">
          <a:extLst>
            <a:ext uri="{FF2B5EF4-FFF2-40B4-BE49-F238E27FC236}">
              <a16:creationId xmlns:a16="http://schemas.microsoft.com/office/drawing/2014/main" id="{9EA5571B-BCF8-4D55-B4E0-CC01B4E39CA8}"/>
            </a:ext>
          </a:extLst>
        </xdr:cNvPr>
        <xdr:cNvCxnSpPr/>
      </xdr:nvCxnSpPr>
      <xdr:spPr>
        <a:xfrm flipV="1">
          <a:off x="19545300" y="10602468"/>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134747</xdr:rowOff>
    </xdr:from>
    <xdr:to>
      <xdr:col>98</xdr:col>
      <xdr:colOff>38100</xdr:colOff>
      <xdr:row>62</xdr:row>
      <xdr:rowOff>64897</xdr:rowOff>
    </xdr:to>
    <xdr:sp macro="" textlink="">
      <xdr:nvSpPr>
        <xdr:cNvPr id="695" name="楕円 694">
          <a:extLst>
            <a:ext uri="{FF2B5EF4-FFF2-40B4-BE49-F238E27FC236}">
              <a16:creationId xmlns:a16="http://schemas.microsoft.com/office/drawing/2014/main" id="{EE4AB8FB-3CD2-481E-AB74-4ECCFC35D6F5}"/>
            </a:ext>
          </a:extLst>
        </xdr:cNvPr>
        <xdr:cNvSpPr/>
      </xdr:nvSpPr>
      <xdr:spPr>
        <a:xfrm>
          <a:off x="18605500" y="1059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164973</xdr:rowOff>
    </xdr:from>
    <xdr:to>
      <xdr:col>102</xdr:col>
      <xdr:colOff>114300</xdr:colOff>
      <xdr:row>62</xdr:row>
      <xdr:rowOff>14097</xdr:rowOff>
    </xdr:to>
    <xdr:cxnSp macro="">
      <xdr:nvCxnSpPr>
        <xdr:cNvPr id="696" name="直線コネクタ 695">
          <a:extLst>
            <a:ext uri="{FF2B5EF4-FFF2-40B4-BE49-F238E27FC236}">
              <a16:creationId xmlns:a16="http://schemas.microsoft.com/office/drawing/2014/main" id="{04BF4712-D05A-4AEA-B8E1-31646ACC4C86}"/>
            </a:ext>
          </a:extLst>
        </xdr:cNvPr>
        <xdr:cNvCxnSpPr/>
      </xdr:nvCxnSpPr>
      <xdr:spPr>
        <a:xfrm flipV="1">
          <a:off x="18656300" y="10623423"/>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107459</xdr:rowOff>
    </xdr:from>
    <xdr:ext cx="469744" cy="259045"/>
    <xdr:sp macro="" textlink="">
      <xdr:nvSpPr>
        <xdr:cNvPr id="697" name="n_1aveValue【学校施設】&#10;一人当たり面積">
          <a:extLst>
            <a:ext uri="{FF2B5EF4-FFF2-40B4-BE49-F238E27FC236}">
              <a16:creationId xmlns:a16="http://schemas.microsoft.com/office/drawing/2014/main" id="{F894B62D-F694-47A4-9F4E-141DA05B334D}"/>
            </a:ext>
          </a:extLst>
        </xdr:cNvPr>
        <xdr:cNvSpPr txBox="1"/>
      </xdr:nvSpPr>
      <xdr:spPr>
        <a:xfrm>
          <a:off x="21075727" y="10737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105935</xdr:rowOff>
    </xdr:from>
    <xdr:ext cx="469744" cy="259045"/>
    <xdr:sp macro="" textlink="">
      <xdr:nvSpPr>
        <xdr:cNvPr id="698" name="n_2aveValue【学校施設】&#10;一人当たり面積">
          <a:extLst>
            <a:ext uri="{FF2B5EF4-FFF2-40B4-BE49-F238E27FC236}">
              <a16:creationId xmlns:a16="http://schemas.microsoft.com/office/drawing/2014/main" id="{82F0AB93-F6EE-4E9B-AB01-0BD6507AB11F}"/>
            </a:ext>
          </a:extLst>
        </xdr:cNvPr>
        <xdr:cNvSpPr txBox="1"/>
      </xdr:nvSpPr>
      <xdr:spPr>
        <a:xfrm>
          <a:off x="20199427" y="1073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102125</xdr:rowOff>
    </xdr:from>
    <xdr:ext cx="469744" cy="259045"/>
    <xdr:sp macro="" textlink="">
      <xdr:nvSpPr>
        <xdr:cNvPr id="699" name="n_3aveValue【学校施設】&#10;一人当たり面積">
          <a:extLst>
            <a:ext uri="{FF2B5EF4-FFF2-40B4-BE49-F238E27FC236}">
              <a16:creationId xmlns:a16="http://schemas.microsoft.com/office/drawing/2014/main" id="{CAE1F773-43C0-4317-901F-063FA67652EB}"/>
            </a:ext>
          </a:extLst>
        </xdr:cNvPr>
        <xdr:cNvSpPr txBox="1"/>
      </xdr:nvSpPr>
      <xdr:spPr>
        <a:xfrm>
          <a:off x="19310427" y="10732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101363</xdr:rowOff>
    </xdr:from>
    <xdr:ext cx="469744" cy="259045"/>
    <xdr:sp macro="" textlink="">
      <xdr:nvSpPr>
        <xdr:cNvPr id="700" name="n_4aveValue【学校施設】&#10;一人当たり面積">
          <a:extLst>
            <a:ext uri="{FF2B5EF4-FFF2-40B4-BE49-F238E27FC236}">
              <a16:creationId xmlns:a16="http://schemas.microsoft.com/office/drawing/2014/main" id="{BA1CB1B7-4ADA-4C84-91EC-CEC3122D4707}"/>
            </a:ext>
          </a:extLst>
        </xdr:cNvPr>
        <xdr:cNvSpPr txBox="1"/>
      </xdr:nvSpPr>
      <xdr:spPr>
        <a:xfrm>
          <a:off x="18421427" y="1073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30370</xdr:rowOff>
    </xdr:from>
    <xdr:ext cx="469744" cy="259045"/>
    <xdr:sp macro="" textlink="">
      <xdr:nvSpPr>
        <xdr:cNvPr id="701" name="n_1mainValue【学校施設】&#10;一人当たり面積">
          <a:extLst>
            <a:ext uri="{FF2B5EF4-FFF2-40B4-BE49-F238E27FC236}">
              <a16:creationId xmlns:a16="http://schemas.microsoft.com/office/drawing/2014/main" id="{B05444A7-51C2-4221-A34B-9EEC97432EB5}"/>
            </a:ext>
          </a:extLst>
        </xdr:cNvPr>
        <xdr:cNvSpPr txBox="1"/>
      </xdr:nvSpPr>
      <xdr:spPr>
        <a:xfrm>
          <a:off x="21075727" y="1031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39895</xdr:rowOff>
    </xdr:from>
    <xdr:ext cx="469744" cy="259045"/>
    <xdr:sp macro="" textlink="">
      <xdr:nvSpPr>
        <xdr:cNvPr id="702" name="n_2mainValue【学校施設】&#10;一人当たり面積">
          <a:extLst>
            <a:ext uri="{FF2B5EF4-FFF2-40B4-BE49-F238E27FC236}">
              <a16:creationId xmlns:a16="http://schemas.microsoft.com/office/drawing/2014/main" id="{EE0EAD79-8689-4A4F-92C1-71BBD9234DBD}"/>
            </a:ext>
          </a:extLst>
        </xdr:cNvPr>
        <xdr:cNvSpPr txBox="1"/>
      </xdr:nvSpPr>
      <xdr:spPr>
        <a:xfrm>
          <a:off x="20199427" y="10326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60850</xdr:rowOff>
    </xdr:from>
    <xdr:ext cx="469744" cy="259045"/>
    <xdr:sp macro="" textlink="">
      <xdr:nvSpPr>
        <xdr:cNvPr id="703" name="n_3mainValue【学校施設】&#10;一人当たり面積">
          <a:extLst>
            <a:ext uri="{FF2B5EF4-FFF2-40B4-BE49-F238E27FC236}">
              <a16:creationId xmlns:a16="http://schemas.microsoft.com/office/drawing/2014/main" id="{7543DEBE-49C7-4D08-AEBD-E5F362F87377}"/>
            </a:ext>
          </a:extLst>
        </xdr:cNvPr>
        <xdr:cNvSpPr txBox="1"/>
      </xdr:nvSpPr>
      <xdr:spPr>
        <a:xfrm>
          <a:off x="19310427" y="10347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81424</xdr:rowOff>
    </xdr:from>
    <xdr:ext cx="469744" cy="259045"/>
    <xdr:sp macro="" textlink="">
      <xdr:nvSpPr>
        <xdr:cNvPr id="704" name="n_4mainValue【学校施設】&#10;一人当たり面積">
          <a:extLst>
            <a:ext uri="{FF2B5EF4-FFF2-40B4-BE49-F238E27FC236}">
              <a16:creationId xmlns:a16="http://schemas.microsoft.com/office/drawing/2014/main" id="{3BC0D05E-D6DF-4AA1-B08A-D7284B6DF222}"/>
            </a:ext>
          </a:extLst>
        </xdr:cNvPr>
        <xdr:cNvSpPr txBox="1"/>
      </xdr:nvSpPr>
      <xdr:spPr>
        <a:xfrm>
          <a:off x="18421427" y="1036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05" name="正方形/長方形 704">
          <a:extLst>
            <a:ext uri="{FF2B5EF4-FFF2-40B4-BE49-F238E27FC236}">
              <a16:creationId xmlns:a16="http://schemas.microsoft.com/office/drawing/2014/main" id="{D2CC2EB5-EBD3-4F87-9901-C65EBA3D379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06" name="正方形/長方形 705">
          <a:extLst>
            <a:ext uri="{FF2B5EF4-FFF2-40B4-BE49-F238E27FC236}">
              <a16:creationId xmlns:a16="http://schemas.microsoft.com/office/drawing/2014/main" id="{5C71A201-5002-4D1E-8FFB-42022D9B9899}"/>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07" name="正方形/長方形 706">
          <a:extLst>
            <a:ext uri="{FF2B5EF4-FFF2-40B4-BE49-F238E27FC236}">
              <a16:creationId xmlns:a16="http://schemas.microsoft.com/office/drawing/2014/main" id="{DA042AE5-7C8F-4788-9CFA-CD18AA54ABD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08" name="正方形/長方形 707">
          <a:extLst>
            <a:ext uri="{FF2B5EF4-FFF2-40B4-BE49-F238E27FC236}">
              <a16:creationId xmlns:a16="http://schemas.microsoft.com/office/drawing/2014/main" id="{4229A54D-5FC8-4B14-84B7-242474EFC84C}"/>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09" name="正方形/長方形 708">
          <a:extLst>
            <a:ext uri="{FF2B5EF4-FFF2-40B4-BE49-F238E27FC236}">
              <a16:creationId xmlns:a16="http://schemas.microsoft.com/office/drawing/2014/main" id="{61BB5697-C7FA-48ED-8AAB-C6505E52748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10" name="正方形/長方形 709">
          <a:extLst>
            <a:ext uri="{FF2B5EF4-FFF2-40B4-BE49-F238E27FC236}">
              <a16:creationId xmlns:a16="http://schemas.microsoft.com/office/drawing/2014/main" id="{A035AC83-D9A6-4988-8DF4-BD333C1973C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11" name="正方形/長方形 710">
          <a:extLst>
            <a:ext uri="{FF2B5EF4-FFF2-40B4-BE49-F238E27FC236}">
              <a16:creationId xmlns:a16="http://schemas.microsoft.com/office/drawing/2014/main" id="{DCC65A88-1F93-4628-A287-32D8B518B5A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12" name="正方形/長方形 711">
          <a:extLst>
            <a:ext uri="{FF2B5EF4-FFF2-40B4-BE49-F238E27FC236}">
              <a16:creationId xmlns:a16="http://schemas.microsoft.com/office/drawing/2014/main" id="{99987E45-7FEE-4588-8C9E-550A6543CA3B}"/>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13" name="テキスト ボックス 712">
          <a:extLst>
            <a:ext uri="{FF2B5EF4-FFF2-40B4-BE49-F238E27FC236}">
              <a16:creationId xmlns:a16="http://schemas.microsoft.com/office/drawing/2014/main" id="{5F877A98-BF1C-40DC-90D9-DA0AFE29E537}"/>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14" name="直線コネクタ 713">
          <a:extLst>
            <a:ext uri="{FF2B5EF4-FFF2-40B4-BE49-F238E27FC236}">
              <a16:creationId xmlns:a16="http://schemas.microsoft.com/office/drawing/2014/main" id="{C0F0BB97-F2D1-47DA-99AF-863A5AEC059E}"/>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15" name="テキスト ボックス 714">
          <a:extLst>
            <a:ext uri="{FF2B5EF4-FFF2-40B4-BE49-F238E27FC236}">
              <a16:creationId xmlns:a16="http://schemas.microsoft.com/office/drawing/2014/main" id="{4668C38F-6C94-4183-AC1C-0532FD94328E}"/>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16" name="直線コネクタ 715">
          <a:extLst>
            <a:ext uri="{FF2B5EF4-FFF2-40B4-BE49-F238E27FC236}">
              <a16:creationId xmlns:a16="http://schemas.microsoft.com/office/drawing/2014/main" id="{175916B2-A8F1-495D-9FB2-17238E461B26}"/>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17" name="テキスト ボックス 716">
          <a:extLst>
            <a:ext uri="{FF2B5EF4-FFF2-40B4-BE49-F238E27FC236}">
              <a16:creationId xmlns:a16="http://schemas.microsoft.com/office/drawing/2014/main" id="{B9DB9D2C-649F-4EAC-9993-B40E51281EDF}"/>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18" name="直線コネクタ 717">
          <a:extLst>
            <a:ext uri="{FF2B5EF4-FFF2-40B4-BE49-F238E27FC236}">
              <a16:creationId xmlns:a16="http://schemas.microsoft.com/office/drawing/2014/main" id="{A090AA9A-810A-45A2-9AB7-45AF1658DEE2}"/>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19" name="テキスト ボックス 718">
          <a:extLst>
            <a:ext uri="{FF2B5EF4-FFF2-40B4-BE49-F238E27FC236}">
              <a16:creationId xmlns:a16="http://schemas.microsoft.com/office/drawing/2014/main" id="{FE66DB65-0200-4EA3-9A52-9F487936E2F8}"/>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20" name="直線コネクタ 719">
          <a:extLst>
            <a:ext uri="{FF2B5EF4-FFF2-40B4-BE49-F238E27FC236}">
              <a16:creationId xmlns:a16="http://schemas.microsoft.com/office/drawing/2014/main" id="{A30CC4A2-0080-4899-8998-1D801D76BCCC}"/>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21" name="テキスト ボックス 720">
          <a:extLst>
            <a:ext uri="{FF2B5EF4-FFF2-40B4-BE49-F238E27FC236}">
              <a16:creationId xmlns:a16="http://schemas.microsoft.com/office/drawing/2014/main" id="{2DC29FC2-DE18-4D50-ABD4-50229F81C004}"/>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22" name="直線コネクタ 721">
          <a:extLst>
            <a:ext uri="{FF2B5EF4-FFF2-40B4-BE49-F238E27FC236}">
              <a16:creationId xmlns:a16="http://schemas.microsoft.com/office/drawing/2014/main" id="{5C3AFAA0-BF41-46AC-8BB4-512CCBA69D78}"/>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23" name="テキスト ボックス 722">
          <a:extLst>
            <a:ext uri="{FF2B5EF4-FFF2-40B4-BE49-F238E27FC236}">
              <a16:creationId xmlns:a16="http://schemas.microsoft.com/office/drawing/2014/main" id="{A632BC2B-A519-4D77-A733-165B4FB8F9B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24" name="直線コネクタ 723">
          <a:extLst>
            <a:ext uri="{FF2B5EF4-FFF2-40B4-BE49-F238E27FC236}">
              <a16:creationId xmlns:a16="http://schemas.microsoft.com/office/drawing/2014/main" id="{0C5E0A67-9E04-4CDC-9EEF-A5F863F652F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25" name="テキスト ボックス 724">
          <a:extLst>
            <a:ext uri="{FF2B5EF4-FFF2-40B4-BE49-F238E27FC236}">
              <a16:creationId xmlns:a16="http://schemas.microsoft.com/office/drawing/2014/main" id="{A96F7C8B-8BF4-4F9B-8230-431D6C29E261}"/>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26" name="直線コネクタ 725">
          <a:extLst>
            <a:ext uri="{FF2B5EF4-FFF2-40B4-BE49-F238E27FC236}">
              <a16:creationId xmlns:a16="http://schemas.microsoft.com/office/drawing/2014/main" id="{90535623-DAF3-483F-B1E5-4A7C94DC7562}"/>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27" name="テキスト ボックス 726">
          <a:extLst>
            <a:ext uri="{FF2B5EF4-FFF2-40B4-BE49-F238E27FC236}">
              <a16:creationId xmlns:a16="http://schemas.microsoft.com/office/drawing/2014/main" id="{0E5602DA-C69D-46D4-BE86-8CF63B6DF2DA}"/>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28" name="直線コネクタ 727">
          <a:extLst>
            <a:ext uri="{FF2B5EF4-FFF2-40B4-BE49-F238E27FC236}">
              <a16:creationId xmlns:a16="http://schemas.microsoft.com/office/drawing/2014/main" id="{D083C0B0-5F4F-47B0-9DCF-25F3033068FC}"/>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9" name="【児童館】&#10;有形固定資産減価償却率グラフ枠">
          <a:extLst>
            <a:ext uri="{FF2B5EF4-FFF2-40B4-BE49-F238E27FC236}">
              <a16:creationId xmlns:a16="http://schemas.microsoft.com/office/drawing/2014/main" id="{F8461F86-9340-463A-B9BB-DDD4F9086E57}"/>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90351</xdr:rowOff>
    </xdr:from>
    <xdr:to>
      <xdr:col>85</xdr:col>
      <xdr:colOff>126364</xdr:colOff>
      <xdr:row>86</xdr:row>
      <xdr:rowOff>168729</xdr:rowOff>
    </xdr:to>
    <xdr:cxnSp macro="">
      <xdr:nvCxnSpPr>
        <xdr:cNvPr id="730" name="直線コネクタ 729">
          <a:extLst>
            <a:ext uri="{FF2B5EF4-FFF2-40B4-BE49-F238E27FC236}">
              <a16:creationId xmlns:a16="http://schemas.microsoft.com/office/drawing/2014/main" id="{3F4368C2-8ED4-4CE5-A8B9-93424109F73E}"/>
            </a:ext>
          </a:extLst>
        </xdr:cNvPr>
        <xdr:cNvCxnSpPr/>
      </xdr:nvCxnSpPr>
      <xdr:spPr>
        <a:xfrm flipV="1">
          <a:off x="16318864" y="13463451"/>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31" name="【児童館】&#10;有形固定資産減価償却率最小値テキスト">
          <a:extLst>
            <a:ext uri="{FF2B5EF4-FFF2-40B4-BE49-F238E27FC236}">
              <a16:creationId xmlns:a16="http://schemas.microsoft.com/office/drawing/2014/main" id="{18C29355-56DE-4E8C-9EDC-CE9FE5118643}"/>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32" name="直線コネクタ 731">
          <a:extLst>
            <a:ext uri="{FF2B5EF4-FFF2-40B4-BE49-F238E27FC236}">
              <a16:creationId xmlns:a16="http://schemas.microsoft.com/office/drawing/2014/main" id="{A7DB3EE5-A494-406A-82E9-8B5B096A5108}"/>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37028</xdr:rowOff>
    </xdr:from>
    <xdr:ext cx="405111" cy="259045"/>
    <xdr:sp macro="" textlink="">
      <xdr:nvSpPr>
        <xdr:cNvPr id="733" name="【児童館】&#10;有形固定資産減価償却率最大値テキスト">
          <a:extLst>
            <a:ext uri="{FF2B5EF4-FFF2-40B4-BE49-F238E27FC236}">
              <a16:creationId xmlns:a16="http://schemas.microsoft.com/office/drawing/2014/main" id="{CB33CA29-B1D7-44B6-9223-1EADC3274954}"/>
            </a:ext>
          </a:extLst>
        </xdr:cNvPr>
        <xdr:cNvSpPr txBox="1"/>
      </xdr:nvSpPr>
      <xdr:spPr>
        <a:xfrm>
          <a:off x="16357600" y="13238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90351</xdr:rowOff>
    </xdr:from>
    <xdr:to>
      <xdr:col>86</xdr:col>
      <xdr:colOff>25400</xdr:colOff>
      <xdr:row>78</xdr:row>
      <xdr:rowOff>90351</xdr:rowOff>
    </xdr:to>
    <xdr:cxnSp macro="">
      <xdr:nvCxnSpPr>
        <xdr:cNvPr id="734" name="直線コネクタ 733">
          <a:extLst>
            <a:ext uri="{FF2B5EF4-FFF2-40B4-BE49-F238E27FC236}">
              <a16:creationId xmlns:a16="http://schemas.microsoft.com/office/drawing/2014/main" id="{95409D7B-09BB-442D-99D2-605452E61854}"/>
            </a:ext>
          </a:extLst>
        </xdr:cNvPr>
        <xdr:cNvCxnSpPr/>
      </xdr:nvCxnSpPr>
      <xdr:spPr>
        <a:xfrm>
          <a:off x="16230600" y="1346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126109</xdr:rowOff>
    </xdr:from>
    <xdr:ext cx="405111" cy="259045"/>
    <xdr:sp macro="" textlink="">
      <xdr:nvSpPr>
        <xdr:cNvPr id="735" name="【児童館】&#10;有形固定資産減価償却率平均値テキスト">
          <a:extLst>
            <a:ext uri="{FF2B5EF4-FFF2-40B4-BE49-F238E27FC236}">
              <a16:creationId xmlns:a16="http://schemas.microsoft.com/office/drawing/2014/main" id="{FB7A7FD9-68EE-4A83-9CD7-C0FAC5FE848C}"/>
            </a:ext>
          </a:extLst>
        </xdr:cNvPr>
        <xdr:cNvSpPr txBox="1"/>
      </xdr:nvSpPr>
      <xdr:spPr>
        <a:xfrm>
          <a:off x="16357600" y="140135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103232</xdr:rowOff>
    </xdr:from>
    <xdr:to>
      <xdr:col>85</xdr:col>
      <xdr:colOff>177800</xdr:colOff>
      <xdr:row>83</xdr:row>
      <xdr:rowOff>33382</xdr:rowOff>
    </xdr:to>
    <xdr:sp macro="" textlink="">
      <xdr:nvSpPr>
        <xdr:cNvPr id="736" name="フローチャート: 判断 735">
          <a:extLst>
            <a:ext uri="{FF2B5EF4-FFF2-40B4-BE49-F238E27FC236}">
              <a16:creationId xmlns:a16="http://schemas.microsoft.com/office/drawing/2014/main" id="{9C0E214D-C210-4F5C-8779-C9EAB31AE845}"/>
            </a:ext>
          </a:extLst>
        </xdr:cNvPr>
        <xdr:cNvSpPr/>
      </xdr:nvSpPr>
      <xdr:spPr>
        <a:xfrm>
          <a:off x="162687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145687</xdr:rowOff>
    </xdr:from>
    <xdr:to>
      <xdr:col>81</xdr:col>
      <xdr:colOff>101600</xdr:colOff>
      <xdr:row>83</xdr:row>
      <xdr:rowOff>75837</xdr:rowOff>
    </xdr:to>
    <xdr:sp macro="" textlink="">
      <xdr:nvSpPr>
        <xdr:cNvPr id="737" name="フローチャート: 判断 736">
          <a:extLst>
            <a:ext uri="{FF2B5EF4-FFF2-40B4-BE49-F238E27FC236}">
              <a16:creationId xmlns:a16="http://schemas.microsoft.com/office/drawing/2014/main" id="{931B9DB7-AAA3-4CB5-BA06-ED81863922EA}"/>
            </a:ext>
          </a:extLst>
        </xdr:cNvPr>
        <xdr:cNvSpPr/>
      </xdr:nvSpPr>
      <xdr:spPr>
        <a:xfrm>
          <a:off x="15430500" y="1420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108131</xdr:rowOff>
    </xdr:from>
    <xdr:to>
      <xdr:col>76</xdr:col>
      <xdr:colOff>165100</xdr:colOff>
      <xdr:row>83</xdr:row>
      <xdr:rowOff>38281</xdr:rowOff>
    </xdr:to>
    <xdr:sp macro="" textlink="">
      <xdr:nvSpPr>
        <xdr:cNvPr id="738" name="フローチャート: 判断 737">
          <a:extLst>
            <a:ext uri="{FF2B5EF4-FFF2-40B4-BE49-F238E27FC236}">
              <a16:creationId xmlns:a16="http://schemas.microsoft.com/office/drawing/2014/main" id="{F52EEEB2-120B-4FB7-984E-DCD7ECE4901A}"/>
            </a:ext>
          </a:extLst>
        </xdr:cNvPr>
        <xdr:cNvSpPr/>
      </xdr:nvSpPr>
      <xdr:spPr>
        <a:xfrm>
          <a:off x="145415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90170</xdr:rowOff>
    </xdr:from>
    <xdr:to>
      <xdr:col>72</xdr:col>
      <xdr:colOff>38100</xdr:colOff>
      <xdr:row>83</xdr:row>
      <xdr:rowOff>20320</xdr:rowOff>
    </xdr:to>
    <xdr:sp macro="" textlink="">
      <xdr:nvSpPr>
        <xdr:cNvPr id="739" name="フローチャート: 判断 738">
          <a:extLst>
            <a:ext uri="{FF2B5EF4-FFF2-40B4-BE49-F238E27FC236}">
              <a16:creationId xmlns:a16="http://schemas.microsoft.com/office/drawing/2014/main" id="{81EA2BBC-E1D3-461F-B8A1-7BBA90C71783}"/>
            </a:ext>
          </a:extLst>
        </xdr:cNvPr>
        <xdr:cNvSpPr/>
      </xdr:nvSpPr>
      <xdr:spPr>
        <a:xfrm>
          <a:off x="13652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124461</xdr:rowOff>
    </xdr:from>
    <xdr:to>
      <xdr:col>67</xdr:col>
      <xdr:colOff>101600</xdr:colOff>
      <xdr:row>82</xdr:row>
      <xdr:rowOff>54611</xdr:rowOff>
    </xdr:to>
    <xdr:sp macro="" textlink="">
      <xdr:nvSpPr>
        <xdr:cNvPr id="740" name="フローチャート: 判断 739">
          <a:extLst>
            <a:ext uri="{FF2B5EF4-FFF2-40B4-BE49-F238E27FC236}">
              <a16:creationId xmlns:a16="http://schemas.microsoft.com/office/drawing/2014/main" id="{50CD0D87-5E34-43FF-8CE2-498247789F85}"/>
            </a:ext>
          </a:extLst>
        </xdr:cNvPr>
        <xdr:cNvSpPr/>
      </xdr:nvSpPr>
      <xdr:spPr>
        <a:xfrm>
          <a:off x="12763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41" name="テキスト ボックス 740">
          <a:extLst>
            <a:ext uri="{FF2B5EF4-FFF2-40B4-BE49-F238E27FC236}">
              <a16:creationId xmlns:a16="http://schemas.microsoft.com/office/drawing/2014/main" id="{E9709922-8FD3-4C94-BD50-C497D5F6E7B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42" name="テキスト ボックス 741">
          <a:extLst>
            <a:ext uri="{FF2B5EF4-FFF2-40B4-BE49-F238E27FC236}">
              <a16:creationId xmlns:a16="http://schemas.microsoft.com/office/drawing/2014/main" id="{C755C13B-B58D-46E0-BC0B-E87EFB25496C}"/>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43" name="テキスト ボックス 742">
          <a:extLst>
            <a:ext uri="{FF2B5EF4-FFF2-40B4-BE49-F238E27FC236}">
              <a16:creationId xmlns:a16="http://schemas.microsoft.com/office/drawing/2014/main" id="{3D4C7F67-44AC-4067-8601-D7B49C89F9D7}"/>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44" name="テキスト ボックス 743">
          <a:extLst>
            <a:ext uri="{FF2B5EF4-FFF2-40B4-BE49-F238E27FC236}">
              <a16:creationId xmlns:a16="http://schemas.microsoft.com/office/drawing/2014/main" id="{D75A8F85-7D7A-4004-9790-A82B52AF8C9D}"/>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45" name="テキスト ボックス 744">
          <a:extLst>
            <a:ext uri="{FF2B5EF4-FFF2-40B4-BE49-F238E27FC236}">
              <a16:creationId xmlns:a16="http://schemas.microsoft.com/office/drawing/2014/main" id="{FF6638D3-92AE-439C-A82A-8533E3D9899A}"/>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117929</xdr:rowOff>
    </xdr:from>
    <xdr:to>
      <xdr:col>85</xdr:col>
      <xdr:colOff>177800</xdr:colOff>
      <xdr:row>87</xdr:row>
      <xdr:rowOff>48079</xdr:rowOff>
    </xdr:to>
    <xdr:sp macro="" textlink="">
      <xdr:nvSpPr>
        <xdr:cNvPr id="746" name="楕円 745">
          <a:extLst>
            <a:ext uri="{FF2B5EF4-FFF2-40B4-BE49-F238E27FC236}">
              <a16:creationId xmlns:a16="http://schemas.microsoft.com/office/drawing/2014/main" id="{3E588626-2592-43F6-8777-DCDA28A75B6B}"/>
            </a:ext>
          </a:extLst>
        </xdr:cNvPr>
        <xdr:cNvSpPr/>
      </xdr:nvSpPr>
      <xdr:spPr>
        <a:xfrm>
          <a:off x="162687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86</xdr:row>
      <xdr:rowOff>32856</xdr:rowOff>
    </xdr:from>
    <xdr:ext cx="469744" cy="259045"/>
    <xdr:sp macro="" textlink="">
      <xdr:nvSpPr>
        <xdr:cNvPr id="747" name="【児童館】&#10;有形固定資産減価償却率該当値テキスト">
          <a:extLst>
            <a:ext uri="{FF2B5EF4-FFF2-40B4-BE49-F238E27FC236}">
              <a16:creationId xmlns:a16="http://schemas.microsoft.com/office/drawing/2014/main" id="{75866EE0-8DEC-4F19-9C52-D35BADF094A4}"/>
            </a:ext>
          </a:extLst>
        </xdr:cNvPr>
        <xdr:cNvSpPr txBox="1"/>
      </xdr:nvSpPr>
      <xdr:spPr>
        <a:xfrm>
          <a:off x="16357600" y="14777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86</xdr:row>
      <xdr:rowOff>117929</xdr:rowOff>
    </xdr:from>
    <xdr:to>
      <xdr:col>81</xdr:col>
      <xdr:colOff>101600</xdr:colOff>
      <xdr:row>87</xdr:row>
      <xdr:rowOff>48079</xdr:rowOff>
    </xdr:to>
    <xdr:sp macro="" textlink="">
      <xdr:nvSpPr>
        <xdr:cNvPr id="748" name="楕円 747">
          <a:extLst>
            <a:ext uri="{FF2B5EF4-FFF2-40B4-BE49-F238E27FC236}">
              <a16:creationId xmlns:a16="http://schemas.microsoft.com/office/drawing/2014/main" id="{A84C93D4-EA48-4584-AC56-34E947244D4D}"/>
            </a:ext>
          </a:extLst>
        </xdr:cNvPr>
        <xdr:cNvSpPr/>
      </xdr:nvSpPr>
      <xdr:spPr>
        <a:xfrm>
          <a:off x="15430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86</xdr:row>
      <xdr:rowOff>168729</xdr:rowOff>
    </xdr:from>
    <xdr:to>
      <xdr:col>85</xdr:col>
      <xdr:colOff>127000</xdr:colOff>
      <xdr:row>86</xdr:row>
      <xdr:rowOff>168729</xdr:rowOff>
    </xdr:to>
    <xdr:cxnSp macro="">
      <xdr:nvCxnSpPr>
        <xdr:cNvPr id="749" name="直線コネクタ 748">
          <a:extLst>
            <a:ext uri="{FF2B5EF4-FFF2-40B4-BE49-F238E27FC236}">
              <a16:creationId xmlns:a16="http://schemas.microsoft.com/office/drawing/2014/main" id="{CFDC2707-3B19-4BA5-B0F6-E0274A7DE661}"/>
            </a:ext>
          </a:extLst>
        </xdr:cNvPr>
        <xdr:cNvCxnSpPr/>
      </xdr:nvCxnSpPr>
      <xdr:spPr>
        <a:xfrm>
          <a:off x="15481300" y="1491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86</xdr:row>
      <xdr:rowOff>117929</xdr:rowOff>
    </xdr:from>
    <xdr:to>
      <xdr:col>76</xdr:col>
      <xdr:colOff>165100</xdr:colOff>
      <xdr:row>87</xdr:row>
      <xdr:rowOff>48079</xdr:rowOff>
    </xdr:to>
    <xdr:sp macro="" textlink="">
      <xdr:nvSpPr>
        <xdr:cNvPr id="750" name="楕円 749">
          <a:extLst>
            <a:ext uri="{FF2B5EF4-FFF2-40B4-BE49-F238E27FC236}">
              <a16:creationId xmlns:a16="http://schemas.microsoft.com/office/drawing/2014/main" id="{BD2C3268-014C-49F0-B6A0-2E89C032EB72}"/>
            </a:ext>
          </a:extLst>
        </xdr:cNvPr>
        <xdr:cNvSpPr/>
      </xdr:nvSpPr>
      <xdr:spPr>
        <a:xfrm>
          <a:off x="14541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86</xdr:row>
      <xdr:rowOff>168729</xdr:rowOff>
    </xdr:from>
    <xdr:to>
      <xdr:col>81</xdr:col>
      <xdr:colOff>50800</xdr:colOff>
      <xdr:row>86</xdr:row>
      <xdr:rowOff>168729</xdr:rowOff>
    </xdr:to>
    <xdr:cxnSp macro="">
      <xdr:nvCxnSpPr>
        <xdr:cNvPr id="751" name="直線コネクタ 750">
          <a:extLst>
            <a:ext uri="{FF2B5EF4-FFF2-40B4-BE49-F238E27FC236}">
              <a16:creationId xmlns:a16="http://schemas.microsoft.com/office/drawing/2014/main" id="{C6E859F0-106E-4BC2-A0D9-C8294F9637DE}"/>
            </a:ext>
          </a:extLst>
        </xdr:cNvPr>
        <xdr:cNvCxnSpPr/>
      </xdr:nvCxnSpPr>
      <xdr:spPr>
        <a:xfrm>
          <a:off x="14592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86</xdr:row>
      <xdr:rowOff>117929</xdr:rowOff>
    </xdr:from>
    <xdr:to>
      <xdr:col>72</xdr:col>
      <xdr:colOff>38100</xdr:colOff>
      <xdr:row>87</xdr:row>
      <xdr:rowOff>48079</xdr:rowOff>
    </xdr:to>
    <xdr:sp macro="" textlink="">
      <xdr:nvSpPr>
        <xdr:cNvPr id="752" name="楕円 751">
          <a:extLst>
            <a:ext uri="{FF2B5EF4-FFF2-40B4-BE49-F238E27FC236}">
              <a16:creationId xmlns:a16="http://schemas.microsoft.com/office/drawing/2014/main" id="{DFF365B1-FFCF-4407-A65B-9E8F98024B15}"/>
            </a:ext>
          </a:extLst>
        </xdr:cNvPr>
        <xdr:cNvSpPr/>
      </xdr:nvSpPr>
      <xdr:spPr>
        <a:xfrm>
          <a:off x="13652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86</xdr:row>
      <xdr:rowOff>168729</xdr:rowOff>
    </xdr:from>
    <xdr:to>
      <xdr:col>76</xdr:col>
      <xdr:colOff>114300</xdr:colOff>
      <xdr:row>86</xdr:row>
      <xdr:rowOff>168729</xdr:rowOff>
    </xdr:to>
    <xdr:cxnSp macro="">
      <xdr:nvCxnSpPr>
        <xdr:cNvPr id="753" name="直線コネクタ 752">
          <a:extLst>
            <a:ext uri="{FF2B5EF4-FFF2-40B4-BE49-F238E27FC236}">
              <a16:creationId xmlns:a16="http://schemas.microsoft.com/office/drawing/2014/main" id="{60397690-4ED1-44D8-A398-48FA8C5FA6B6}"/>
            </a:ext>
          </a:extLst>
        </xdr:cNvPr>
        <xdr:cNvCxnSpPr/>
      </xdr:nvCxnSpPr>
      <xdr:spPr>
        <a:xfrm>
          <a:off x="13703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86</xdr:row>
      <xdr:rowOff>117929</xdr:rowOff>
    </xdr:from>
    <xdr:to>
      <xdr:col>67</xdr:col>
      <xdr:colOff>101600</xdr:colOff>
      <xdr:row>87</xdr:row>
      <xdr:rowOff>48079</xdr:rowOff>
    </xdr:to>
    <xdr:sp macro="" textlink="">
      <xdr:nvSpPr>
        <xdr:cNvPr id="754" name="楕円 753">
          <a:extLst>
            <a:ext uri="{FF2B5EF4-FFF2-40B4-BE49-F238E27FC236}">
              <a16:creationId xmlns:a16="http://schemas.microsoft.com/office/drawing/2014/main" id="{65687F35-A2F3-4705-9571-29D95589015A}"/>
            </a:ext>
          </a:extLst>
        </xdr:cNvPr>
        <xdr:cNvSpPr/>
      </xdr:nvSpPr>
      <xdr:spPr>
        <a:xfrm>
          <a:off x="12763500" y="1486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86</xdr:row>
      <xdr:rowOff>168729</xdr:rowOff>
    </xdr:from>
    <xdr:to>
      <xdr:col>71</xdr:col>
      <xdr:colOff>177800</xdr:colOff>
      <xdr:row>86</xdr:row>
      <xdr:rowOff>168729</xdr:rowOff>
    </xdr:to>
    <xdr:cxnSp macro="">
      <xdr:nvCxnSpPr>
        <xdr:cNvPr id="755" name="直線コネクタ 754">
          <a:extLst>
            <a:ext uri="{FF2B5EF4-FFF2-40B4-BE49-F238E27FC236}">
              <a16:creationId xmlns:a16="http://schemas.microsoft.com/office/drawing/2014/main" id="{D9D92BD2-6DB7-4724-9957-66D56BBB6AC9}"/>
            </a:ext>
          </a:extLst>
        </xdr:cNvPr>
        <xdr:cNvCxnSpPr/>
      </xdr:nvCxnSpPr>
      <xdr:spPr>
        <a:xfrm>
          <a:off x="12814300" y="1491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92364</xdr:rowOff>
    </xdr:from>
    <xdr:ext cx="405111" cy="259045"/>
    <xdr:sp macro="" textlink="">
      <xdr:nvSpPr>
        <xdr:cNvPr id="756" name="n_1aveValue【児童館】&#10;有形固定資産減価償却率">
          <a:extLst>
            <a:ext uri="{FF2B5EF4-FFF2-40B4-BE49-F238E27FC236}">
              <a16:creationId xmlns:a16="http://schemas.microsoft.com/office/drawing/2014/main" id="{F9935D8A-B000-42DB-9FFA-10D537325BC2}"/>
            </a:ext>
          </a:extLst>
        </xdr:cNvPr>
        <xdr:cNvSpPr txBox="1"/>
      </xdr:nvSpPr>
      <xdr:spPr>
        <a:xfrm>
          <a:off x="15266044" y="1397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54808</xdr:rowOff>
    </xdr:from>
    <xdr:ext cx="405111" cy="259045"/>
    <xdr:sp macro="" textlink="">
      <xdr:nvSpPr>
        <xdr:cNvPr id="757" name="n_2aveValue【児童館】&#10;有形固定資産減価償却率">
          <a:extLst>
            <a:ext uri="{FF2B5EF4-FFF2-40B4-BE49-F238E27FC236}">
              <a16:creationId xmlns:a16="http://schemas.microsoft.com/office/drawing/2014/main" id="{C7B17A6F-03B4-494A-92EC-7F97FF0AEF71}"/>
            </a:ext>
          </a:extLst>
        </xdr:cNvPr>
        <xdr:cNvSpPr txBox="1"/>
      </xdr:nvSpPr>
      <xdr:spPr>
        <a:xfrm>
          <a:off x="14389744" y="1394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36847</xdr:rowOff>
    </xdr:from>
    <xdr:ext cx="405111" cy="259045"/>
    <xdr:sp macro="" textlink="">
      <xdr:nvSpPr>
        <xdr:cNvPr id="758" name="n_3aveValue【児童館】&#10;有形固定資産減価償却率">
          <a:extLst>
            <a:ext uri="{FF2B5EF4-FFF2-40B4-BE49-F238E27FC236}">
              <a16:creationId xmlns:a16="http://schemas.microsoft.com/office/drawing/2014/main" id="{71E9CDFF-3105-4FF0-BC66-C40E1A794448}"/>
            </a:ext>
          </a:extLst>
        </xdr:cNvPr>
        <xdr:cNvSpPr txBox="1"/>
      </xdr:nvSpPr>
      <xdr:spPr>
        <a:xfrm>
          <a:off x="135007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71138</xdr:rowOff>
    </xdr:from>
    <xdr:ext cx="405111" cy="259045"/>
    <xdr:sp macro="" textlink="">
      <xdr:nvSpPr>
        <xdr:cNvPr id="759" name="n_4aveValue【児童館】&#10;有形固定資産減価償却率">
          <a:extLst>
            <a:ext uri="{FF2B5EF4-FFF2-40B4-BE49-F238E27FC236}">
              <a16:creationId xmlns:a16="http://schemas.microsoft.com/office/drawing/2014/main" id="{2EC13DE0-DF95-42A4-8650-B2F57FFE6570}"/>
            </a:ext>
          </a:extLst>
        </xdr:cNvPr>
        <xdr:cNvSpPr txBox="1"/>
      </xdr:nvSpPr>
      <xdr:spPr>
        <a:xfrm>
          <a:off x="126117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79</xdr:col>
      <xdr:colOff>184227</xdr:colOff>
      <xdr:row>87</xdr:row>
      <xdr:rowOff>39206</xdr:rowOff>
    </xdr:from>
    <xdr:ext cx="469744" cy="259045"/>
    <xdr:sp macro="" textlink="">
      <xdr:nvSpPr>
        <xdr:cNvPr id="760" name="n_1mainValue【児童館】&#10;有形固定資産減価償却率">
          <a:extLst>
            <a:ext uri="{FF2B5EF4-FFF2-40B4-BE49-F238E27FC236}">
              <a16:creationId xmlns:a16="http://schemas.microsoft.com/office/drawing/2014/main" id="{F92B94FF-70F9-45BE-A42A-6F7BAA19995E}"/>
            </a:ext>
          </a:extLst>
        </xdr:cNvPr>
        <xdr:cNvSpPr txBox="1"/>
      </xdr:nvSpPr>
      <xdr:spPr>
        <a:xfrm>
          <a:off x="152337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69927</xdr:colOff>
      <xdr:row>87</xdr:row>
      <xdr:rowOff>39206</xdr:rowOff>
    </xdr:from>
    <xdr:ext cx="469744" cy="259045"/>
    <xdr:sp macro="" textlink="">
      <xdr:nvSpPr>
        <xdr:cNvPr id="761" name="n_2mainValue【児童館】&#10;有形固定資産減価償却率">
          <a:extLst>
            <a:ext uri="{FF2B5EF4-FFF2-40B4-BE49-F238E27FC236}">
              <a16:creationId xmlns:a16="http://schemas.microsoft.com/office/drawing/2014/main" id="{6657EA18-3EA1-4CD2-9F22-877C54FD35E9}"/>
            </a:ext>
          </a:extLst>
        </xdr:cNvPr>
        <xdr:cNvSpPr txBox="1"/>
      </xdr:nvSpPr>
      <xdr:spPr>
        <a:xfrm>
          <a:off x="14357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87</xdr:row>
      <xdr:rowOff>39206</xdr:rowOff>
    </xdr:from>
    <xdr:ext cx="469744" cy="259045"/>
    <xdr:sp macro="" textlink="">
      <xdr:nvSpPr>
        <xdr:cNvPr id="762" name="n_3mainValue【児童館】&#10;有形固定資産減価償却率">
          <a:extLst>
            <a:ext uri="{FF2B5EF4-FFF2-40B4-BE49-F238E27FC236}">
              <a16:creationId xmlns:a16="http://schemas.microsoft.com/office/drawing/2014/main" id="{96B0C3E6-4A8D-4C9B-9053-D8F2103D2683}"/>
            </a:ext>
          </a:extLst>
        </xdr:cNvPr>
        <xdr:cNvSpPr txBox="1"/>
      </xdr:nvSpPr>
      <xdr:spPr>
        <a:xfrm>
          <a:off x="13468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6427</xdr:colOff>
      <xdr:row>87</xdr:row>
      <xdr:rowOff>39206</xdr:rowOff>
    </xdr:from>
    <xdr:ext cx="469744" cy="259045"/>
    <xdr:sp macro="" textlink="">
      <xdr:nvSpPr>
        <xdr:cNvPr id="763" name="n_4mainValue【児童館】&#10;有形固定資産減価償却率">
          <a:extLst>
            <a:ext uri="{FF2B5EF4-FFF2-40B4-BE49-F238E27FC236}">
              <a16:creationId xmlns:a16="http://schemas.microsoft.com/office/drawing/2014/main" id="{8324E888-B538-4857-9574-E06AB6CCE368}"/>
            </a:ext>
          </a:extLst>
        </xdr:cNvPr>
        <xdr:cNvSpPr txBox="1"/>
      </xdr:nvSpPr>
      <xdr:spPr>
        <a:xfrm>
          <a:off x="12579427" y="14955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64" name="正方形/長方形 763">
          <a:extLst>
            <a:ext uri="{FF2B5EF4-FFF2-40B4-BE49-F238E27FC236}">
              <a16:creationId xmlns:a16="http://schemas.microsoft.com/office/drawing/2014/main" id="{23F046BE-CE2F-4E6D-8954-B0F65A0FE68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65" name="正方形/長方形 764">
          <a:extLst>
            <a:ext uri="{FF2B5EF4-FFF2-40B4-BE49-F238E27FC236}">
              <a16:creationId xmlns:a16="http://schemas.microsoft.com/office/drawing/2014/main" id="{A6594EA0-5767-420A-9125-0F36EC39647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66" name="正方形/長方形 765">
          <a:extLst>
            <a:ext uri="{FF2B5EF4-FFF2-40B4-BE49-F238E27FC236}">
              <a16:creationId xmlns:a16="http://schemas.microsoft.com/office/drawing/2014/main" id="{3B59F497-149B-4D5C-99B1-13F62C36219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67" name="正方形/長方形 766">
          <a:extLst>
            <a:ext uri="{FF2B5EF4-FFF2-40B4-BE49-F238E27FC236}">
              <a16:creationId xmlns:a16="http://schemas.microsoft.com/office/drawing/2014/main" id="{EB169FC9-7DC5-4FFA-B892-C7663ED19A56}"/>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68" name="正方形/長方形 767">
          <a:extLst>
            <a:ext uri="{FF2B5EF4-FFF2-40B4-BE49-F238E27FC236}">
              <a16:creationId xmlns:a16="http://schemas.microsoft.com/office/drawing/2014/main" id="{780E1E65-42F5-420C-BF68-E810F281230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69" name="正方形/長方形 768">
          <a:extLst>
            <a:ext uri="{FF2B5EF4-FFF2-40B4-BE49-F238E27FC236}">
              <a16:creationId xmlns:a16="http://schemas.microsoft.com/office/drawing/2014/main" id="{3C1C5E7E-9195-4757-AFB3-E98570007FC2}"/>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70" name="正方形/長方形 769">
          <a:extLst>
            <a:ext uri="{FF2B5EF4-FFF2-40B4-BE49-F238E27FC236}">
              <a16:creationId xmlns:a16="http://schemas.microsoft.com/office/drawing/2014/main" id="{8D70C2EB-F1C9-40C0-B608-D41A3BD9A297}"/>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71" name="正方形/長方形 770">
          <a:extLst>
            <a:ext uri="{FF2B5EF4-FFF2-40B4-BE49-F238E27FC236}">
              <a16:creationId xmlns:a16="http://schemas.microsoft.com/office/drawing/2014/main" id="{7D788B98-94FC-48F2-8A6C-E4E6DB1D1864}"/>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72" name="テキスト ボックス 771">
          <a:extLst>
            <a:ext uri="{FF2B5EF4-FFF2-40B4-BE49-F238E27FC236}">
              <a16:creationId xmlns:a16="http://schemas.microsoft.com/office/drawing/2014/main" id="{24AC15EA-52F5-4425-BCD1-A400C2EAFA56}"/>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73" name="直線コネクタ 772">
          <a:extLst>
            <a:ext uri="{FF2B5EF4-FFF2-40B4-BE49-F238E27FC236}">
              <a16:creationId xmlns:a16="http://schemas.microsoft.com/office/drawing/2014/main" id="{D63D989B-058F-45F7-A7EF-5D9B18B9C0D8}"/>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74" name="直線コネクタ 773">
          <a:extLst>
            <a:ext uri="{FF2B5EF4-FFF2-40B4-BE49-F238E27FC236}">
              <a16:creationId xmlns:a16="http://schemas.microsoft.com/office/drawing/2014/main" id="{64D96AAF-F38D-4FFB-9522-15FB18FDC0D4}"/>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75" name="テキスト ボックス 774">
          <a:extLst>
            <a:ext uri="{FF2B5EF4-FFF2-40B4-BE49-F238E27FC236}">
              <a16:creationId xmlns:a16="http://schemas.microsoft.com/office/drawing/2014/main" id="{F590A53C-BA22-49C9-8E28-4A17A544D4E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76" name="直線コネクタ 775">
          <a:extLst>
            <a:ext uri="{FF2B5EF4-FFF2-40B4-BE49-F238E27FC236}">
              <a16:creationId xmlns:a16="http://schemas.microsoft.com/office/drawing/2014/main" id="{79C49E63-F0AC-4311-A23C-BE90B686ACD4}"/>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77" name="テキスト ボックス 776">
          <a:extLst>
            <a:ext uri="{FF2B5EF4-FFF2-40B4-BE49-F238E27FC236}">
              <a16:creationId xmlns:a16="http://schemas.microsoft.com/office/drawing/2014/main" id="{C705DCDA-DDE7-4A8A-A815-FC663316CE2C}"/>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78" name="直線コネクタ 777">
          <a:extLst>
            <a:ext uri="{FF2B5EF4-FFF2-40B4-BE49-F238E27FC236}">
              <a16:creationId xmlns:a16="http://schemas.microsoft.com/office/drawing/2014/main" id="{9DB8C1EF-82BB-4310-B6D0-5B6D3DF41635}"/>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79" name="テキスト ボックス 778">
          <a:extLst>
            <a:ext uri="{FF2B5EF4-FFF2-40B4-BE49-F238E27FC236}">
              <a16:creationId xmlns:a16="http://schemas.microsoft.com/office/drawing/2014/main" id="{431342F0-1802-492A-8F9C-F9E7BD65ECFA}"/>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80" name="直線コネクタ 779">
          <a:extLst>
            <a:ext uri="{FF2B5EF4-FFF2-40B4-BE49-F238E27FC236}">
              <a16:creationId xmlns:a16="http://schemas.microsoft.com/office/drawing/2014/main" id="{6B4C3326-BA13-4B4F-B84D-EF5290A9CA8A}"/>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81" name="テキスト ボックス 780">
          <a:extLst>
            <a:ext uri="{FF2B5EF4-FFF2-40B4-BE49-F238E27FC236}">
              <a16:creationId xmlns:a16="http://schemas.microsoft.com/office/drawing/2014/main" id="{3BBDD6D4-F169-4A39-8B76-DB66E073111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82" name="直線コネクタ 781">
          <a:extLst>
            <a:ext uri="{FF2B5EF4-FFF2-40B4-BE49-F238E27FC236}">
              <a16:creationId xmlns:a16="http://schemas.microsoft.com/office/drawing/2014/main" id="{1D5A260B-2030-4162-9A78-5C1E9D730C3B}"/>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83" name="テキスト ボックス 782">
          <a:extLst>
            <a:ext uri="{FF2B5EF4-FFF2-40B4-BE49-F238E27FC236}">
              <a16:creationId xmlns:a16="http://schemas.microsoft.com/office/drawing/2014/main" id="{6AEAB44E-4C90-48EA-A20A-F0F6AC703BA2}"/>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84" name="【児童館】&#10;一人当たり面積グラフ枠">
          <a:extLst>
            <a:ext uri="{FF2B5EF4-FFF2-40B4-BE49-F238E27FC236}">
              <a16:creationId xmlns:a16="http://schemas.microsoft.com/office/drawing/2014/main" id="{E965954F-E33D-4F08-91B9-8DBBF9E4763B}"/>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143256</xdr:rowOff>
    </xdr:from>
    <xdr:to>
      <xdr:col>116</xdr:col>
      <xdr:colOff>62864</xdr:colOff>
      <xdr:row>86</xdr:row>
      <xdr:rowOff>6096</xdr:rowOff>
    </xdr:to>
    <xdr:cxnSp macro="">
      <xdr:nvCxnSpPr>
        <xdr:cNvPr id="785" name="直線コネクタ 784">
          <a:extLst>
            <a:ext uri="{FF2B5EF4-FFF2-40B4-BE49-F238E27FC236}">
              <a16:creationId xmlns:a16="http://schemas.microsoft.com/office/drawing/2014/main" id="{0EE62D79-2D6E-4C7D-8566-CB61AD42A9C3}"/>
            </a:ext>
          </a:extLst>
        </xdr:cNvPr>
        <xdr:cNvCxnSpPr/>
      </xdr:nvCxnSpPr>
      <xdr:spPr>
        <a:xfrm flipV="1">
          <a:off x="22160864" y="13516356"/>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9923</xdr:rowOff>
    </xdr:from>
    <xdr:ext cx="469744" cy="259045"/>
    <xdr:sp macro="" textlink="">
      <xdr:nvSpPr>
        <xdr:cNvPr id="786" name="【児童館】&#10;一人当たり面積最小値テキスト">
          <a:extLst>
            <a:ext uri="{FF2B5EF4-FFF2-40B4-BE49-F238E27FC236}">
              <a16:creationId xmlns:a16="http://schemas.microsoft.com/office/drawing/2014/main" id="{9E336018-3EB0-4D33-9479-34316B5BB1B5}"/>
            </a:ext>
          </a:extLst>
        </xdr:cNvPr>
        <xdr:cNvSpPr txBox="1"/>
      </xdr:nvSpPr>
      <xdr:spPr>
        <a:xfrm>
          <a:off x="22199600" y="1475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xdr:rowOff>
    </xdr:from>
    <xdr:to>
      <xdr:col>116</xdr:col>
      <xdr:colOff>152400</xdr:colOff>
      <xdr:row>86</xdr:row>
      <xdr:rowOff>6096</xdr:rowOff>
    </xdr:to>
    <xdr:cxnSp macro="">
      <xdr:nvCxnSpPr>
        <xdr:cNvPr id="787" name="直線コネクタ 786">
          <a:extLst>
            <a:ext uri="{FF2B5EF4-FFF2-40B4-BE49-F238E27FC236}">
              <a16:creationId xmlns:a16="http://schemas.microsoft.com/office/drawing/2014/main" id="{437938C2-6B57-4427-9AC3-9CF0233F35A4}"/>
            </a:ext>
          </a:extLst>
        </xdr:cNvPr>
        <xdr:cNvCxnSpPr/>
      </xdr:nvCxnSpPr>
      <xdr:spPr>
        <a:xfrm>
          <a:off x="22072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89933</xdr:rowOff>
    </xdr:from>
    <xdr:ext cx="469744" cy="259045"/>
    <xdr:sp macro="" textlink="">
      <xdr:nvSpPr>
        <xdr:cNvPr id="788" name="【児童館】&#10;一人当たり面積最大値テキスト">
          <a:extLst>
            <a:ext uri="{FF2B5EF4-FFF2-40B4-BE49-F238E27FC236}">
              <a16:creationId xmlns:a16="http://schemas.microsoft.com/office/drawing/2014/main" id="{FB68F843-C536-4C19-91A9-683E23EE8ACB}"/>
            </a:ext>
          </a:extLst>
        </xdr:cNvPr>
        <xdr:cNvSpPr txBox="1"/>
      </xdr:nvSpPr>
      <xdr:spPr>
        <a:xfrm>
          <a:off x="22199600" y="13291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143256</xdr:rowOff>
    </xdr:from>
    <xdr:to>
      <xdr:col>116</xdr:col>
      <xdr:colOff>152400</xdr:colOff>
      <xdr:row>78</xdr:row>
      <xdr:rowOff>143256</xdr:rowOff>
    </xdr:to>
    <xdr:cxnSp macro="">
      <xdr:nvCxnSpPr>
        <xdr:cNvPr id="789" name="直線コネクタ 788">
          <a:extLst>
            <a:ext uri="{FF2B5EF4-FFF2-40B4-BE49-F238E27FC236}">
              <a16:creationId xmlns:a16="http://schemas.microsoft.com/office/drawing/2014/main" id="{18EAE361-26F0-426D-B870-9CB178287DF7}"/>
            </a:ext>
          </a:extLst>
        </xdr:cNvPr>
        <xdr:cNvCxnSpPr/>
      </xdr:nvCxnSpPr>
      <xdr:spPr>
        <a:xfrm>
          <a:off x="22072600" y="13516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87901</xdr:rowOff>
    </xdr:from>
    <xdr:ext cx="469744" cy="259045"/>
    <xdr:sp macro="" textlink="">
      <xdr:nvSpPr>
        <xdr:cNvPr id="790" name="【児童館】&#10;一人当たり面積平均値テキスト">
          <a:extLst>
            <a:ext uri="{FF2B5EF4-FFF2-40B4-BE49-F238E27FC236}">
              <a16:creationId xmlns:a16="http://schemas.microsoft.com/office/drawing/2014/main" id="{E285E501-C8C4-46D0-8F3E-C7AE376E8F62}"/>
            </a:ext>
          </a:extLst>
        </xdr:cNvPr>
        <xdr:cNvSpPr txBox="1"/>
      </xdr:nvSpPr>
      <xdr:spPr>
        <a:xfrm>
          <a:off x="22199600" y="143182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65024</xdr:rowOff>
    </xdr:from>
    <xdr:to>
      <xdr:col>116</xdr:col>
      <xdr:colOff>114300</xdr:colOff>
      <xdr:row>84</xdr:row>
      <xdr:rowOff>166624</xdr:rowOff>
    </xdr:to>
    <xdr:sp macro="" textlink="">
      <xdr:nvSpPr>
        <xdr:cNvPr id="791" name="フローチャート: 判断 790">
          <a:extLst>
            <a:ext uri="{FF2B5EF4-FFF2-40B4-BE49-F238E27FC236}">
              <a16:creationId xmlns:a16="http://schemas.microsoft.com/office/drawing/2014/main" id="{2774B868-20EC-4932-A6B9-258E5B3CFD3C}"/>
            </a:ext>
          </a:extLst>
        </xdr:cNvPr>
        <xdr:cNvSpPr/>
      </xdr:nvSpPr>
      <xdr:spPr>
        <a:xfrm>
          <a:off x="22110700" y="1446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65024</xdr:rowOff>
    </xdr:from>
    <xdr:to>
      <xdr:col>112</xdr:col>
      <xdr:colOff>38100</xdr:colOff>
      <xdr:row>84</xdr:row>
      <xdr:rowOff>166624</xdr:rowOff>
    </xdr:to>
    <xdr:sp macro="" textlink="">
      <xdr:nvSpPr>
        <xdr:cNvPr id="792" name="フローチャート: 判断 791">
          <a:extLst>
            <a:ext uri="{FF2B5EF4-FFF2-40B4-BE49-F238E27FC236}">
              <a16:creationId xmlns:a16="http://schemas.microsoft.com/office/drawing/2014/main" id="{E2569750-933F-4D9F-AF38-AA591612D877}"/>
            </a:ext>
          </a:extLst>
        </xdr:cNvPr>
        <xdr:cNvSpPr/>
      </xdr:nvSpPr>
      <xdr:spPr>
        <a:xfrm>
          <a:off x="21272500" y="1446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60452</xdr:rowOff>
    </xdr:from>
    <xdr:to>
      <xdr:col>107</xdr:col>
      <xdr:colOff>101600</xdr:colOff>
      <xdr:row>84</xdr:row>
      <xdr:rowOff>162052</xdr:rowOff>
    </xdr:to>
    <xdr:sp macro="" textlink="">
      <xdr:nvSpPr>
        <xdr:cNvPr id="793" name="フローチャート: 判断 792">
          <a:extLst>
            <a:ext uri="{FF2B5EF4-FFF2-40B4-BE49-F238E27FC236}">
              <a16:creationId xmlns:a16="http://schemas.microsoft.com/office/drawing/2014/main" id="{6990B83E-39C7-4AE0-8B15-9C2203023D7D}"/>
            </a:ext>
          </a:extLst>
        </xdr:cNvPr>
        <xdr:cNvSpPr/>
      </xdr:nvSpPr>
      <xdr:spPr>
        <a:xfrm>
          <a:off x="203835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78739</xdr:rowOff>
    </xdr:from>
    <xdr:to>
      <xdr:col>102</xdr:col>
      <xdr:colOff>165100</xdr:colOff>
      <xdr:row>85</xdr:row>
      <xdr:rowOff>8889</xdr:rowOff>
    </xdr:to>
    <xdr:sp macro="" textlink="">
      <xdr:nvSpPr>
        <xdr:cNvPr id="794" name="フローチャート: 判断 793">
          <a:extLst>
            <a:ext uri="{FF2B5EF4-FFF2-40B4-BE49-F238E27FC236}">
              <a16:creationId xmlns:a16="http://schemas.microsoft.com/office/drawing/2014/main" id="{8E926C85-BFDE-42F4-B3A6-834E3AFF2C58}"/>
            </a:ext>
          </a:extLst>
        </xdr:cNvPr>
        <xdr:cNvSpPr/>
      </xdr:nvSpPr>
      <xdr:spPr>
        <a:xfrm>
          <a:off x="194945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87885</xdr:rowOff>
    </xdr:from>
    <xdr:to>
      <xdr:col>98</xdr:col>
      <xdr:colOff>38100</xdr:colOff>
      <xdr:row>85</xdr:row>
      <xdr:rowOff>18035</xdr:rowOff>
    </xdr:to>
    <xdr:sp macro="" textlink="">
      <xdr:nvSpPr>
        <xdr:cNvPr id="795" name="フローチャート: 判断 794">
          <a:extLst>
            <a:ext uri="{FF2B5EF4-FFF2-40B4-BE49-F238E27FC236}">
              <a16:creationId xmlns:a16="http://schemas.microsoft.com/office/drawing/2014/main" id="{C54AE23B-7037-4D8E-83F7-A1FC9000A1BA}"/>
            </a:ext>
          </a:extLst>
        </xdr:cNvPr>
        <xdr:cNvSpPr/>
      </xdr:nvSpPr>
      <xdr:spPr>
        <a:xfrm>
          <a:off x="18605500" y="1448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96" name="テキスト ボックス 795">
          <a:extLst>
            <a:ext uri="{FF2B5EF4-FFF2-40B4-BE49-F238E27FC236}">
              <a16:creationId xmlns:a16="http://schemas.microsoft.com/office/drawing/2014/main" id="{A0159944-8D5C-41BF-B435-CFAB92F09B3B}"/>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97" name="テキスト ボックス 796">
          <a:extLst>
            <a:ext uri="{FF2B5EF4-FFF2-40B4-BE49-F238E27FC236}">
              <a16:creationId xmlns:a16="http://schemas.microsoft.com/office/drawing/2014/main" id="{245EE53A-FEDF-4CFB-8547-E7118A9AB585}"/>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98" name="テキスト ボックス 797">
          <a:extLst>
            <a:ext uri="{FF2B5EF4-FFF2-40B4-BE49-F238E27FC236}">
              <a16:creationId xmlns:a16="http://schemas.microsoft.com/office/drawing/2014/main" id="{E2F7C493-FF1D-49D8-9512-76EBE30D43AC}"/>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99" name="テキスト ボックス 798">
          <a:extLst>
            <a:ext uri="{FF2B5EF4-FFF2-40B4-BE49-F238E27FC236}">
              <a16:creationId xmlns:a16="http://schemas.microsoft.com/office/drawing/2014/main" id="{C57137F8-7A46-41D2-BB83-ADCBE734F03D}"/>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00" name="テキスト ボックス 799">
          <a:extLst>
            <a:ext uri="{FF2B5EF4-FFF2-40B4-BE49-F238E27FC236}">
              <a16:creationId xmlns:a16="http://schemas.microsoft.com/office/drawing/2014/main" id="{720D8585-921D-45BA-AD01-9F7C31594B07}"/>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138176</xdr:rowOff>
    </xdr:from>
    <xdr:to>
      <xdr:col>116</xdr:col>
      <xdr:colOff>114300</xdr:colOff>
      <xdr:row>85</xdr:row>
      <xdr:rowOff>68326</xdr:rowOff>
    </xdr:to>
    <xdr:sp macro="" textlink="">
      <xdr:nvSpPr>
        <xdr:cNvPr id="801" name="楕円 800">
          <a:extLst>
            <a:ext uri="{FF2B5EF4-FFF2-40B4-BE49-F238E27FC236}">
              <a16:creationId xmlns:a16="http://schemas.microsoft.com/office/drawing/2014/main" id="{FF527720-F789-4AFD-A3AA-71F3169C1FE2}"/>
            </a:ext>
          </a:extLst>
        </xdr:cNvPr>
        <xdr:cNvSpPr/>
      </xdr:nvSpPr>
      <xdr:spPr>
        <a:xfrm>
          <a:off x="22110700" y="1453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116603</xdr:rowOff>
    </xdr:from>
    <xdr:ext cx="469744" cy="259045"/>
    <xdr:sp macro="" textlink="">
      <xdr:nvSpPr>
        <xdr:cNvPr id="802" name="【児童館】&#10;一人当たり面積該当値テキスト">
          <a:extLst>
            <a:ext uri="{FF2B5EF4-FFF2-40B4-BE49-F238E27FC236}">
              <a16:creationId xmlns:a16="http://schemas.microsoft.com/office/drawing/2014/main" id="{D90D48F6-3CFD-4989-8BC5-C6A504CA5DD5}"/>
            </a:ext>
          </a:extLst>
        </xdr:cNvPr>
        <xdr:cNvSpPr txBox="1"/>
      </xdr:nvSpPr>
      <xdr:spPr>
        <a:xfrm>
          <a:off x="22199600" y="1451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142748</xdr:rowOff>
    </xdr:from>
    <xdr:to>
      <xdr:col>112</xdr:col>
      <xdr:colOff>38100</xdr:colOff>
      <xdr:row>85</xdr:row>
      <xdr:rowOff>72898</xdr:rowOff>
    </xdr:to>
    <xdr:sp macro="" textlink="">
      <xdr:nvSpPr>
        <xdr:cNvPr id="803" name="楕円 802">
          <a:extLst>
            <a:ext uri="{FF2B5EF4-FFF2-40B4-BE49-F238E27FC236}">
              <a16:creationId xmlns:a16="http://schemas.microsoft.com/office/drawing/2014/main" id="{F706A62B-9C6E-449D-B0DA-0267A2864B18}"/>
            </a:ext>
          </a:extLst>
        </xdr:cNvPr>
        <xdr:cNvSpPr/>
      </xdr:nvSpPr>
      <xdr:spPr>
        <a:xfrm>
          <a:off x="21272500" y="1454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17526</xdr:rowOff>
    </xdr:from>
    <xdr:to>
      <xdr:col>116</xdr:col>
      <xdr:colOff>63500</xdr:colOff>
      <xdr:row>85</xdr:row>
      <xdr:rowOff>22098</xdr:rowOff>
    </xdr:to>
    <xdr:cxnSp macro="">
      <xdr:nvCxnSpPr>
        <xdr:cNvPr id="804" name="直線コネクタ 803">
          <a:extLst>
            <a:ext uri="{FF2B5EF4-FFF2-40B4-BE49-F238E27FC236}">
              <a16:creationId xmlns:a16="http://schemas.microsoft.com/office/drawing/2014/main" id="{5FA1EE10-65CE-4C9E-A024-76B730289B31}"/>
            </a:ext>
          </a:extLst>
        </xdr:cNvPr>
        <xdr:cNvCxnSpPr/>
      </xdr:nvCxnSpPr>
      <xdr:spPr>
        <a:xfrm flipV="1">
          <a:off x="21323300" y="14590776"/>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147320</xdr:rowOff>
    </xdr:from>
    <xdr:to>
      <xdr:col>107</xdr:col>
      <xdr:colOff>101600</xdr:colOff>
      <xdr:row>85</xdr:row>
      <xdr:rowOff>77470</xdr:rowOff>
    </xdr:to>
    <xdr:sp macro="" textlink="">
      <xdr:nvSpPr>
        <xdr:cNvPr id="805" name="楕円 804">
          <a:extLst>
            <a:ext uri="{FF2B5EF4-FFF2-40B4-BE49-F238E27FC236}">
              <a16:creationId xmlns:a16="http://schemas.microsoft.com/office/drawing/2014/main" id="{51055817-4813-449A-AAD2-154163F249E6}"/>
            </a:ext>
          </a:extLst>
        </xdr:cNvPr>
        <xdr:cNvSpPr/>
      </xdr:nvSpPr>
      <xdr:spPr>
        <a:xfrm>
          <a:off x="20383500" y="1454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22098</xdr:rowOff>
    </xdr:from>
    <xdr:to>
      <xdr:col>111</xdr:col>
      <xdr:colOff>177800</xdr:colOff>
      <xdr:row>85</xdr:row>
      <xdr:rowOff>26670</xdr:rowOff>
    </xdr:to>
    <xdr:cxnSp macro="">
      <xdr:nvCxnSpPr>
        <xdr:cNvPr id="806" name="直線コネクタ 805">
          <a:extLst>
            <a:ext uri="{FF2B5EF4-FFF2-40B4-BE49-F238E27FC236}">
              <a16:creationId xmlns:a16="http://schemas.microsoft.com/office/drawing/2014/main" id="{3854FBFF-B902-4EA0-8ED7-4C49EDA37F14}"/>
            </a:ext>
          </a:extLst>
        </xdr:cNvPr>
        <xdr:cNvCxnSpPr/>
      </xdr:nvCxnSpPr>
      <xdr:spPr>
        <a:xfrm flipV="1">
          <a:off x="20434300" y="145953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151892</xdr:rowOff>
    </xdr:from>
    <xdr:to>
      <xdr:col>102</xdr:col>
      <xdr:colOff>165100</xdr:colOff>
      <xdr:row>85</xdr:row>
      <xdr:rowOff>82042</xdr:rowOff>
    </xdr:to>
    <xdr:sp macro="" textlink="">
      <xdr:nvSpPr>
        <xdr:cNvPr id="807" name="楕円 806">
          <a:extLst>
            <a:ext uri="{FF2B5EF4-FFF2-40B4-BE49-F238E27FC236}">
              <a16:creationId xmlns:a16="http://schemas.microsoft.com/office/drawing/2014/main" id="{C0B845E2-54D0-4074-B360-7E50A85EDEE9}"/>
            </a:ext>
          </a:extLst>
        </xdr:cNvPr>
        <xdr:cNvSpPr/>
      </xdr:nvSpPr>
      <xdr:spPr>
        <a:xfrm>
          <a:off x="19494500" y="1455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26670</xdr:rowOff>
    </xdr:from>
    <xdr:to>
      <xdr:col>107</xdr:col>
      <xdr:colOff>50800</xdr:colOff>
      <xdr:row>85</xdr:row>
      <xdr:rowOff>31242</xdr:rowOff>
    </xdr:to>
    <xdr:cxnSp macro="">
      <xdr:nvCxnSpPr>
        <xdr:cNvPr id="808" name="直線コネクタ 807">
          <a:extLst>
            <a:ext uri="{FF2B5EF4-FFF2-40B4-BE49-F238E27FC236}">
              <a16:creationId xmlns:a16="http://schemas.microsoft.com/office/drawing/2014/main" id="{164FF8F7-BFED-4AB5-92E5-DE907EAEB7A1}"/>
            </a:ext>
          </a:extLst>
        </xdr:cNvPr>
        <xdr:cNvCxnSpPr/>
      </xdr:nvCxnSpPr>
      <xdr:spPr>
        <a:xfrm flipV="1">
          <a:off x="19545300" y="1459992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156463</xdr:rowOff>
    </xdr:from>
    <xdr:to>
      <xdr:col>98</xdr:col>
      <xdr:colOff>38100</xdr:colOff>
      <xdr:row>85</xdr:row>
      <xdr:rowOff>86613</xdr:rowOff>
    </xdr:to>
    <xdr:sp macro="" textlink="">
      <xdr:nvSpPr>
        <xdr:cNvPr id="809" name="楕円 808">
          <a:extLst>
            <a:ext uri="{FF2B5EF4-FFF2-40B4-BE49-F238E27FC236}">
              <a16:creationId xmlns:a16="http://schemas.microsoft.com/office/drawing/2014/main" id="{57F6ADB1-D256-4FF0-AB3E-FA1E539FDC3C}"/>
            </a:ext>
          </a:extLst>
        </xdr:cNvPr>
        <xdr:cNvSpPr/>
      </xdr:nvSpPr>
      <xdr:spPr>
        <a:xfrm>
          <a:off x="18605500" y="1455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31242</xdr:rowOff>
    </xdr:from>
    <xdr:to>
      <xdr:col>102</xdr:col>
      <xdr:colOff>114300</xdr:colOff>
      <xdr:row>85</xdr:row>
      <xdr:rowOff>35813</xdr:rowOff>
    </xdr:to>
    <xdr:cxnSp macro="">
      <xdr:nvCxnSpPr>
        <xdr:cNvPr id="810" name="直線コネクタ 809">
          <a:extLst>
            <a:ext uri="{FF2B5EF4-FFF2-40B4-BE49-F238E27FC236}">
              <a16:creationId xmlns:a16="http://schemas.microsoft.com/office/drawing/2014/main" id="{2319011D-0661-4962-A880-2B1622F471B8}"/>
            </a:ext>
          </a:extLst>
        </xdr:cNvPr>
        <xdr:cNvCxnSpPr/>
      </xdr:nvCxnSpPr>
      <xdr:spPr>
        <a:xfrm flipV="1">
          <a:off x="18656300" y="14604492"/>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11701</xdr:rowOff>
    </xdr:from>
    <xdr:ext cx="469744" cy="259045"/>
    <xdr:sp macro="" textlink="">
      <xdr:nvSpPr>
        <xdr:cNvPr id="811" name="n_1aveValue【児童館】&#10;一人当たり面積">
          <a:extLst>
            <a:ext uri="{FF2B5EF4-FFF2-40B4-BE49-F238E27FC236}">
              <a16:creationId xmlns:a16="http://schemas.microsoft.com/office/drawing/2014/main" id="{411D72B7-4FAC-4559-B05F-AF509F4D8F19}"/>
            </a:ext>
          </a:extLst>
        </xdr:cNvPr>
        <xdr:cNvSpPr txBox="1"/>
      </xdr:nvSpPr>
      <xdr:spPr>
        <a:xfrm>
          <a:off x="21075727" y="14242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7129</xdr:rowOff>
    </xdr:from>
    <xdr:ext cx="469744" cy="259045"/>
    <xdr:sp macro="" textlink="">
      <xdr:nvSpPr>
        <xdr:cNvPr id="812" name="n_2aveValue【児童館】&#10;一人当たり面積">
          <a:extLst>
            <a:ext uri="{FF2B5EF4-FFF2-40B4-BE49-F238E27FC236}">
              <a16:creationId xmlns:a16="http://schemas.microsoft.com/office/drawing/2014/main" id="{FD99294F-225A-43B3-ADBD-C70A6200B991}"/>
            </a:ext>
          </a:extLst>
        </xdr:cNvPr>
        <xdr:cNvSpPr txBox="1"/>
      </xdr:nvSpPr>
      <xdr:spPr>
        <a:xfrm>
          <a:off x="20199427" y="1423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25416</xdr:rowOff>
    </xdr:from>
    <xdr:ext cx="469744" cy="259045"/>
    <xdr:sp macro="" textlink="">
      <xdr:nvSpPr>
        <xdr:cNvPr id="813" name="n_3aveValue【児童館】&#10;一人当たり面積">
          <a:extLst>
            <a:ext uri="{FF2B5EF4-FFF2-40B4-BE49-F238E27FC236}">
              <a16:creationId xmlns:a16="http://schemas.microsoft.com/office/drawing/2014/main" id="{855B0C4A-CDA6-441E-B48F-5D35D308CAB8}"/>
            </a:ext>
          </a:extLst>
        </xdr:cNvPr>
        <xdr:cNvSpPr txBox="1"/>
      </xdr:nvSpPr>
      <xdr:spPr>
        <a:xfrm>
          <a:off x="19310427" y="1425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34562</xdr:rowOff>
    </xdr:from>
    <xdr:ext cx="469744" cy="259045"/>
    <xdr:sp macro="" textlink="">
      <xdr:nvSpPr>
        <xdr:cNvPr id="814" name="n_4aveValue【児童館】&#10;一人当たり面積">
          <a:extLst>
            <a:ext uri="{FF2B5EF4-FFF2-40B4-BE49-F238E27FC236}">
              <a16:creationId xmlns:a16="http://schemas.microsoft.com/office/drawing/2014/main" id="{670DA4D2-86FF-4F11-A8C4-5ACF171F721C}"/>
            </a:ext>
          </a:extLst>
        </xdr:cNvPr>
        <xdr:cNvSpPr txBox="1"/>
      </xdr:nvSpPr>
      <xdr:spPr>
        <a:xfrm>
          <a:off x="18421427" y="14264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64025</xdr:rowOff>
    </xdr:from>
    <xdr:ext cx="469744" cy="259045"/>
    <xdr:sp macro="" textlink="">
      <xdr:nvSpPr>
        <xdr:cNvPr id="815" name="n_1mainValue【児童館】&#10;一人当たり面積">
          <a:extLst>
            <a:ext uri="{FF2B5EF4-FFF2-40B4-BE49-F238E27FC236}">
              <a16:creationId xmlns:a16="http://schemas.microsoft.com/office/drawing/2014/main" id="{2F9A8535-3314-4A4D-BE0F-0D30B49A111F}"/>
            </a:ext>
          </a:extLst>
        </xdr:cNvPr>
        <xdr:cNvSpPr txBox="1"/>
      </xdr:nvSpPr>
      <xdr:spPr>
        <a:xfrm>
          <a:off x="21075727" y="1463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68597</xdr:rowOff>
    </xdr:from>
    <xdr:ext cx="469744" cy="259045"/>
    <xdr:sp macro="" textlink="">
      <xdr:nvSpPr>
        <xdr:cNvPr id="816" name="n_2mainValue【児童館】&#10;一人当たり面積">
          <a:extLst>
            <a:ext uri="{FF2B5EF4-FFF2-40B4-BE49-F238E27FC236}">
              <a16:creationId xmlns:a16="http://schemas.microsoft.com/office/drawing/2014/main" id="{65DB9F16-58F6-4506-8557-DC189D5CE28E}"/>
            </a:ext>
          </a:extLst>
        </xdr:cNvPr>
        <xdr:cNvSpPr txBox="1"/>
      </xdr:nvSpPr>
      <xdr:spPr>
        <a:xfrm>
          <a:off x="20199427" y="1464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73169</xdr:rowOff>
    </xdr:from>
    <xdr:ext cx="469744" cy="259045"/>
    <xdr:sp macro="" textlink="">
      <xdr:nvSpPr>
        <xdr:cNvPr id="817" name="n_3mainValue【児童館】&#10;一人当たり面積">
          <a:extLst>
            <a:ext uri="{FF2B5EF4-FFF2-40B4-BE49-F238E27FC236}">
              <a16:creationId xmlns:a16="http://schemas.microsoft.com/office/drawing/2014/main" id="{C24F2061-F6F3-4BD8-87D1-65EA353F63E4}"/>
            </a:ext>
          </a:extLst>
        </xdr:cNvPr>
        <xdr:cNvSpPr txBox="1"/>
      </xdr:nvSpPr>
      <xdr:spPr>
        <a:xfrm>
          <a:off x="19310427" y="14646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77740</xdr:rowOff>
    </xdr:from>
    <xdr:ext cx="469744" cy="259045"/>
    <xdr:sp macro="" textlink="">
      <xdr:nvSpPr>
        <xdr:cNvPr id="818" name="n_4mainValue【児童館】&#10;一人当たり面積">
          <a:extLst>
            <a:ext uri="{FF2B5EF4-FFF2-40B4-BE49-F238E27FC236}">
              <a16:creationId xmlns:a16="http://schemas.microsoft.com/office/drawing/2014/main" id="{2235FD0E-1761-4B06-811C-C235D71B2AD1}"/>
            </a:ext>
          </a:extLst>
        </xdr:cNvPr>
        <xdr:cNvSpPr txBox="1"/>
      </xdr:nvSpPr>
      <xdr:spPr>
        <a:xfrm>
          <a:off x="18421427" y="1465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19" name="正方形/長方形 818">
          <a:extLst>
            <a:ext uri="{FF2B5EF4-FFF2-40B4-BE49-F238E27FC236}">
              <a16:creationId xmlns:a16="http://schemas.microsoft.com/office/drawing/2014/main" id="{39C03DB8-4ECF-454E-9FE3-13EC134B4BA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20" name="正方形/長方形 819">
          <a:extLst>
            <a:ext uri="{FF2B5EF4-FFF2-40B4-BE49-F238E27FC236}">
              <a16:creationId xmlns:a16="http://schemas.microsoft.com/office/drawing/2014/main" id="{43C430D2-7A3D-485F-96E5-F9E8DAFBA34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21" name="正方形/長方形 820">
          <a:extLst>
            <a:ext uri="{FF2B5EF4-FFF2-40B4-BE49-F238E27FC236}">
              <a16:creationId xmlns:a16="http://schemas.microsoft.com/office/drawing/2014/main" id="{D3E6D096-7AAB-4049-81F6-F1DBDD0FB67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22" name="正方形/長方形 821">
          <a:extLst>
            <a:ext uri="{FF2B5EF4-FFF2-40B4-BE49-F238E27FC236}">
              <a16:creationId xmlns:a16="http://schemas.microsoft.com/office/drawing/2014/main" id="{B3C42CB8-4A92-4786-B9DB-6B90438DF6CE}"/>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23" name="正方形/長方形 822">
          <a:extLst>
            <a:ext uri="{FF2B5EF4-FFF2-40B4-BE49-F238E27FC236}">
              <a16:creationId xmlns:a16="http://schemas.microsoft.com/office/drawing/2014/main" id="{EDCAADEE-0B34-43E4-8A39-5311AEB01F0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24" name="正方形/長方形 823">
          <a:extLst>
            <a:ext uri="{FF2B5EF4-FFF2-40B4-BE49-F238E27FC236}">
              <a16:creationId xmlns:a16="http://schemas.microsoft.com/office/drawing/2014/main" id="{A648CDCA-A5D3-4471-B316-4E15C530CFAE}"/>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25" name="正方形/長方形 824">
          <a:extLst>
            <a:ext uri="{FF2B5EF4-FFF2-40B4-BE49-F238E27FC236}">
              <a16:creationId xmlns:a16="http://schemas.microsoft.com/office/drawing/2014/main" id="{434569BB-AD4B-4E4E-8138-E033DAF3DF8C}"/>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26" name="正方形/長方形 825">
          <a:extLst>
            <a:ext uri="{FF2B5EF4-FFF2-40B4-BE49-F238E27FC236}">
              <a16:creationId xmlns:a16="http://schemas.microsoft.com/office/drawing/2014/main" id="{EF21EED7-07DA-4A63-8A5E-B73404DD1DB7}"/>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27" name="テキスト ボックス 826">
          <a:extLst>
            <a:ext uri="{FF2B5EF4-FFF2-40B4-BE49-F238E27FC236}">
              <a16:creationId xmlns:a16="http://schemas.microsoft.com/office/drawing/2014/main" id="{C40D9E19-21C1-488F-A8DD-A01B90DE39B1}"/>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28" name="直線コネクタ 827">
          <a:extLst>
            <a:ext uri="{FF2B5EF4-FFF2-40B4-BE49-F238E27FC236}">
              <a16:creationId xmlns:a16="http://schemas.microsoft.com/office/drawing/2014/main" id="{191496B0-24C6-43D8-9127-B0730204EFBF}"/>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29" name="テキスト ボックス 828">
          <a:extLst>
            <a:ext uri="{FF2B5EF4-FFF2-40B4-BE49-F238E27FC236}">
              <a16:creationId xmlns:a16="http://schemas.microsoft.com/office/drawing/2014/main" id="{A620F458-2C3F-4725-8747-B869BFBBB64E}"/>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30" name="直線コネクタ 829">
          <a:extLst>
            <a:ext uri="{FF2B5EF4-FFF2-40B4-BE49-F238E27FC236}">
              <a16:creationId xmlns:a16="http://schemas.microsoft.com/office/drawing/2014/main" id="{C79E2630-8745-443F-8D1E-CED9E479515B}"/>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31" name="テキスト ボックス 830">
          <a:extLst>
            <a:ext uri="{FF2B5EF4-FFF2-40B4-BE49-F238E27FC236}">
              <a16:creationId xmlns:a16="http://schemas.microsoft.com/office/drawing/2014/main" id="{A531A3DF-ED15-45CE-A259-D483A13CF279}"/>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32" name="直線コネクタ 831">
          <a:extLst>
            <a:ext uri="{FF2B5EF4-FFF2-40B4-BE49-F238E27FC236}">
              <a16:creationId xmlns:a16="http://schemas.microsoft.com/office/drawing/2014/main" id="{F649DAE8-DABE-4B48-84A4-F10AB29CD092}"/>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33" name="テキスト ボックス 832">
          <a:extLst>
            <a:ext uri="{FF2B5EF4-FFF2-40B4-BE49-F238E27FC236}">
              <a16:creationId xmlns:a16="http://schemas.microsoft.com/office/drawing/2014/main" id="{8500EAC4-5984-4734-89C1-40CA625B3A69}"/>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34" name="直線コネクタ 833">
          <a:extLst>
            <a:ext uri="{FF2B5EF4-FFF2-40B4-BE49-F238E27FC236}">
              <a16:creationId xmlns:a16="http://schemas.microsoft.com/office/drawing/2014/main" id="{C04C20B6-241F-4F5E-90D5-9F8CB16387AC}"/>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35" name="テキスト ボックス 834">
          <a:extLst>
            <a:ext uri="{FF2B5EF4-FFF2-40B4-BE49-F238E27FC236}">
              <a16:creationId xmlns:a16="http://schemas.microsoft.com/office/drawing/2014/main" id="{9EDAEB02-D9D4-4397-BC32-05EBECEA0C62}"/>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36" name="直線コネクタ 835">
          <a:extLst>
            <a:ext uri="{FF2B5EF4-FFF2-40B4-BE49-F238E27FC236}">
              <a16:creationId xmlns:a16="http://schemas.microsoft.com/office/drawing/2014/main" id="{362EF6E1-BB56-4148-9FC0-D01E8FC0B2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37" name="テキスト ボックス 836">
          <a:extLst>
            <a:ext uri="{FF2B5EF4-FFF2-40B4-BE49-F238E27FC236}">
              <a16:creationId xmlns:a16="http://schemas.microsoft.com/office/drawing/2014/main" id="{2790E29E-7A5C-48ED-986C-F10DD2279CA3}"/>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38" name="直線コネクタ 837">
          <a:extLst>
            <a:ext uri="{FF2B5EF4-FFF2-40B4-BE49-F238E27FC236}">
              <a16:creationId xmlns:a16="http://schemas.microsoft.com/office/drawing/2014/main" id="{9283E3C0-5F07-4ABB-B063-06F63E74B7F1}"/>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39" name="テキスト ボックス 838">
          <a:extLst>
            <a:ext uri="{FF2B5EF4-FFF2-40B4-BE49-F238E27FC236}">
              <a16:creationId xmlns:a16="http://schemas.microsoft.com/office/drawing/2014/main" id="{2D0FF049-DA08-4EFD-A181-03CD14C27772}"/>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40" name="直線コネクタ 839">
          <a:extLst>
            <a:ext uri="{FF2B5EF4-FFF2-40B4-BE49-F238E27FC236}">
              <a16:creationId xmlns:a16="http://schemas.microsoft.com/office/drawing/2014/main" id="{484C9506-B5A1-4E77-A332-67C015E33BDD}"/>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41" name="テキスト ボックス 840">
          <a:extLst>
            <a:ext uri="{FF2B5EF4-FFF2-40B4-BE49-F238E27FC236}">
              <a16:creationId xmlns:a16="http://schemas.microsoft.com/office/drawing/2014/main" id="{3C54E468-5232-4A74-895C-91A09474E015}"/>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42" name="【公民館】&#10;有形固定資産減価償却率グラフ枠">
          <a:extLst>
            <a:ext uri="{FF2B5EF4-FFF2-40B4-BE49-F238E27FC236}">
              <a16:creationId xmlns:a16="http://schemas.microsoft.com/office/drawing/2014/main" id="{030A233F-2DF5-442B-9A89-0113B49ACF41}"/>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36195</xdr:rowOff>
    </xdr:from>
    <xdr:to>
      <xdr:col>85</xdr:col>
      <xdr:colOff>126364</xdr:colOff>
      <xdr:row>108</xdr:row>
      <xdr:rowOff>152400</xdr:rowOff>
    </xdr:to>
    <xdr:cxnSp macro="">
      <xdr:nvCxnSpPr>
        <xdr:cNvPr id="843" name="直線コネクタ 842">
          <a:extLst>
            <a:ext uri="{FF2B5EF4-FFF2-40B4-BE49-F238E27FC236}">
              <a16:creationId xmlns:a16="http://schemas.microsoft.com/office/drawing/2014/main" id="{041BEFB0-7841-48AC-8F2B-36F4C5A42C47}"/>
            </a:ext>
          </a:extLst>
        </xdr:cNvPr>
        <xdr:cNvCxnSpPr/>
      </xdr:nvCxnSpPr>
      <xdr:spPr>
        <a:xfrm flipV="1">
          <a:off x="16318864" y="17181195"/>
          <a:ext cx="0" cy="1487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44" name="【公民館】&#10;有形固定資産減価償却率最小値テキスト">
          <a:extLst>
            <a:ext uri="{FF2B5EF4-FFF2-40B4-BE49-F238E27FC236}">
              <a16:creationId xmlns:a16="http://schemas.microsoft.com/office/drawing/2014/main" id="{86578BF2-26C7-494F-A0BB-7B2E2595BE8F}"/>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45" name="直線コネクタ 844">
          <a:extLst>
            <a:ext uri="{FF2B5EF4-FFF2-40B4-BE49-F238E27FC236}">
              <a16:creationId xmlns:a16="http://schemas.microsoft.com/office/drawing/2014/main" id="{717B70BD-F88C-4B84-81E5-3D2FD83C607E}"/>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154322</xdr:rowOff>
    </xdr:from>
    <xdr:ext cx="405111" cy="259045"/>
    <xdr:sp macro="" textlink="">
      <xdr:nvSpPr>
        <xdr:cNvPr id="846" name="【公民館】&#10;有形固定資産減価償却率最大値テキスト">
          <a:extLst>
            <a:ext uri="{FF2B5EF4-FFF2-40B4-BE49-F238E27FC236}">
              <a16:creationId xmlns:a16="http://schemas.microsoft.com/office/drawing/2014/main" id="{FE8B9542-B6E5-4724-B531-2F65F641D3DF}"/>
            </a:ext>
          </a:extLst>
        </xdr:cNvPr>
        <xdr:cNvSpPr txBox="1"/>
      </xdr:nvSpPr>
      <xdr:spPr>
        <a:xfrm>
          <a:off x="16357600" y="16956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36195</xdr:rowOff>
    </xdr:from>
    <xdr:to>
      <xdr:col>86</xdr:col>
      <xdr:colOff>25400</xdr:colOff>
      <xdr:row>100</xdr:row>
      <xdr:rowOff>36195</xdr:rowOff>
    </xdr:to>
    <xdr:cxnSp macro="">
      <xdr:nvCxnSpPr>
        <xdr:cNvPr id="847" name="直線コネクタ 846">
          <a:extLst>
            <a:ext uri="{FF2B5EF4-FFF2-40B4-BE49-F238E27FC236}">
              <a16:creationId xmlns:a16="http://schemas.microsoft.com/office/drawing/2014/main" id="{9CE250AE-623B-4143-A775-EB6A60D59463}"/>
            </a:ext>
          </a:extLst>
        </xdr:cNvPr>
        <xdr:cNvCxnSpPr/>
      </xdr:nvCxnSpPr>
      <xdr:spPr>
        <a:xfrm>
          <a:off x="16230600" y="17181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92091</xdr:rowOff>
    </xdr:from>
    <xdr:ext cx="405111" cy="259045"/>
    <xdr:sp macro="" textlink="">
      <xdr:nvSpPr>
        <xdr:cNvPr id="848" name="【公民館】&#10;有形固定資産減価償却率平均値テキスト">
          <a:extLst>
            <a:ext uri="{FF2B5EF4-FFF2-40B4-BE49-F238E27FC236}">
              <a16:creationId xmlns:a16="http://schemas.microsoft.com/office/drawing/2014/main" id="{57E15C7F-233C-42DF-88DC-F4FB932BBDC8}"/>
            </a:ext>
          </a:extLst>
        </xdr:cNvPr>
        <xdr:cNvSpPr txBox="1"/>
      </xdr:nvSpPr>
      <xdr:spPr>
        <a:xfrm>
          <a:off x="16357600" y="179228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69214</xdr:rowOff>
    </xdr:from>
    <xdr:to>
      <xdr:col>85</xdr:col>
      <xdr:colOff>177800</xdr:colOff>
      <xdr:row>105</xdr:row>
      <xdr:rowOff>170814</xdr:rowOff>
    </xdr:to>
    <xdr:sp macro="" textlink="">
      <xdr:nvSpPr>
        <xdr:cNvPr id="849" name="フローチャート: 判断 848">
          <a:extLst>
            <a:ext uri="{FF2B5EF4-FFF2-40B4-BE49-F238E27FC236}">
              <a16:creationId xmlns:a16="http://schemas.microsoft.com/office/drawing/2014/main" id="{16042E43-7473-4CEB-B8E2-9BD3B99F17FE}"/>
            </a:ext>
          </a:extLst>
        </xdr:cNvPr>
        <xdr:cNvSpPr/>
      </xdr:nvSpPr>
      <xdr:spPr>
        <a:xfrm>
          <a:off x="16268700" y="18071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55880</xdr:rowOff>
    </xdr:from>
    <xdr:to>
      <xdr:col>81</xdr:col>
      <xdr:colOff>101600</xdr:colOff>
      <xdr:row>105</xdr:row>
      <xdr:rowOff>157480</xdr:rowOff>
    </xdr:to>
    <xdr:sp macro="" textlink="">
      <xdr:nvSpPr>
        <xdr:cNvPr id="850" name="フローチャート: 判断 849">
          <a:extLst>
            <a:ext uri="{FF2B5EF4-FFF2-40B4-BE49-F238E27FC236}">
              <a16:creationId xmlns:a16="http://schemas.microsoft.com/office/drawing/2014/main" id="{41A0960C-3694-4780-9CB4-EB90EE1E9606}"/>
            </a:ext>
          </a:extLst>
        </xdr:cNvPr>
        <xdr:cNvSpPr/>
      </xdr:nvSpPr>
      <xdr:spPr>
        <a:xfrm>
          <a:off x="15430500" y="1805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48261</xdr:rowOff>
    </xdr:from>
    <xdr:to>
      <xdr:col>76</xdr:col>
      <xdr:colOff>165100</xdr:colOff>
      <xdr:row>105</xdr:row>
      <xdr:rowOff>149861</xdr:rowOff>
    </xdr:to>
    <xdr:sp macro="" textlink="">
      <xdr:nvSpPr>
        <xdr:cNvPr id="851" name="フローチャート: 判断 850">
          <a:extLst>
            <a:ext uri="{FF2B5EF4-FFF2-40B4-BE49-F238E27FC236}">
              <a16:creationId xmlns:a16="http://schemas.microsoft.com/office/drawing/2014/main" id="{F3C61DAB-92B0-4344-A1BD-06A7224E38B9}"/>
            </a:ext>
          </a:extLst>
        </xdr:cNvPr>
        <xdr:cNvSpPr/>
      </xdr:nvSpPr>
      <xdr:spPr>
        <a:xfrm>
          <a:off x="14541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50164</xdr:rowOff>
    </xdr:from>
    <xdr:to>
      <xdr:col>72</xdr:col>
      <xdr:colOff>38100</xdr:colOff>
      <xdr:row>105</xdr:row>
      <xdr:rowOff>151764</xdr:rowOff>
    </xdr:to>
    <xdr:sp macro="" textlink="">
      <xdr:nvSpPr>
        <xdr:cNvPr id="852" name="フローチャート: 判断 851">
          <a:extLst>
            <a:ext uri="{FF2B5EF4-FFF2-40B4-BE49-F238E27FC236}">
              <a16:creationId xmlns:a16="http://schemas.microsoft.com/office/drawing/2014/main" id="{7DFFFF07-A61C-4C4C-B378-0F0E61FF9EE3}"/>
            </a:ext>
          </a:extLst>
        </xdr:cNvPr>
        <xdr:cNvSpPr/>
      </xdr:nvSpPr>
      <xdr:spPr>
        <a:xfrm>
          <a:off x="13652500" y="1805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88264</xdr:rowOff>
    </xdr:from>
    <xdr:to>
      <xdr:col>67</xdr:col>
      <xdr:colOff>101600</xdr:colOff>
      <xdr:row>106</xdr:row>
      <xdr:rowOff>18414</xdr:rowOff>
    </xdr:to>
    <xdr:sp macro="" textlink="">
      <xdr:nvSpPr>
        <xdr:cNvPr id="853" name="フローチャート: 判断 852">
          <a:extLst>
            <a:ext uri="{FF2B5EF4-FFF2-40B4-BE49-F238E27FC236}">
              <a16:creationId xmlns:a16="http://schemas.microsoft.com/office/drawing/2014/main" id="{10AB7560-5475-44C2-BA73-D38078F6DF4B}"/>
            </a:ext>
          </a:extLst>
        </xdr:cNvPr>
        <xdr:cNvSpPr/>
      </xdr:nvSpPr>
      <xdr:spPr>
        <a:xfrm>
          <a:off x="12763500" y="1809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54" name="テキスト ボックス 853">
          <a:extLst>
            <a:ext uri="{FF2B5EF4-FFF2-40B4-BE49-F238E27FC236}">
              <a16:creationId xmlns:a16="http://schemas.microsoft.com/office/drawing/2014/main" id="{ABA4538C-EA27-414D-B1EA-5D1E3B75C348}"/>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55" name="テキスト ボックス 854">
          <a:extLst>
            <a:ext uri="{FF2B5EF4-FFF2-40B4-BE49-F238E27FC236}">
              <a16:creationId xmlns:a16="http://schemas.microsoft.com/office/drawing/2014/main" id="{8B4F4EE2-2F79-43BF-8EFD-DD16DC3298FF}"/>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56" name="テキスト ボックス 855">
          <a:extLst>
            <a:ext uri="{FF2B5EF4-FFF2-40B4-BE49-F238E27FC236}">
              <a16:creationId xmlns:a16="http://schemas.microsoft.com/office/drawing/2014/main" id="{B934C91E-B44E-457F-BDD1-F63CB9AD783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57" name="テキスト ボックス 856">
          <a:extLst>
            <a:ext uri="{FF2B5EF4-FFF2-40B4-BE49-F238E27FC236}">
              <a16:creationId xmlns:a16="http://schemas.microsoft.com/office/drawing/2014/main" id="{FEBC36FB-3B19-48FD-A35F-BE4A8F6AB12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58" name="テキスト ボックス 857">
          <a:extLst>
            <a:ext uri="{FF2B5EF4-FFF2-40B4-BE49-F238E27FC236}">
              <a16:creationId xmlns:a16="http://schemas.microsoft.com/office/drawing/2014/main" id="{AEA2FE93-A2B3-4793-95A1-D2FAB3637E02}"/>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6350</xdr:rowOff>
    </xdr:from>
    <xdr:to>
      <xdr:col>85</xdr:col>
      <xdr:colOff>177800</xdr:colOff>
      <xdr:row>108</xdr:row>
      <xdr:rowOff>107950</xdr:rowOff>
    </xdr:to>
    <xdr:sp macro="" textlink="">
      <xdr:nvSpPr>
        <xdr:cNvPr id="859" name="楕円 858">
          <a:extLst>
            <a:ext uri="{FF2B5EF4-FFF2-40B4-BE49-F238E27FC236}">
              <a16:creationId xmlns:a16="http://schemas.microsoft.com/office/drawing/2014/main" id="{9F55865E-F9A4-4BCE-B213-EC245CE8B6B7}"/>
            </a:ext>
          </a:extLst>
        </xdr:cNvPr>
        <xdr:cNvSpPr/>
      </xdr:nvSpPr>
      <xdr:spPr>
        <a:xfrm>
          <a:off x="16268700" y="1852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92727</xdr:rowOff>
    </xdr:from>
    <xdr:ext cx="405111" cy="259045"/>
    <xdr:sp macro="" textlink="">
      <xdr:nvSpPr>
        <xdr:cNvPr id="860" name="【公民館】&#10;有形固定資産減価償却率該当値テキスト">
          <a:extLst>
            <a:ext uri="{FF2B5EF4-FFF2-40B4-BE49-F238E27FC236}">
              <a16:creationId xmlns:a16="http://schemas.microsoft.com/office/drawing/2014/main" id="{774EF81A-06ED-4DF6-A590-5570BE38CB0E}"/>
            </a:ext>
          </a:extLst>
        </xdr:cNvPr>
        <xdr:cNvSpPr txBox="1"/>
      </xdr:nvSpPr>
      <xdr:spPr>
        <a:xfrm>
          <a:off x="16357600" y="18437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147320</xdr:rowOff>
    </xdr:from>
    <xdr:to>
      <xdr:col>81</xdr:col>
      <xdr:colOff>101600</xdr:colOff>
      <xdr:row>108</xdr:row>
      <xdr:rowOff>77470</xdr:rowOff>
    </xdr:to>
    <xdr:sp macro="" textlink="">
      <xdr:nvSpPr>
        <xdr:cNvPr id="861" name="楕円 860">
          <a:extLst>
            <a:ext uri="{FF2B5EF4-FFF2-40B4-BE49-F238E27FC236}">
              <a16:creationId xmlns:a16="http://schemas.microsoft.com/office/drawing/2014/main" id="{24691853-1D0E-4744-948F-40E4BC68E37C}"/>
            </a:ext>
          </a:extLst>
        </xdr:cNvPr>
        <xdr:cNvSpPr/>
      </xdr:nvSpPr>
      <xdr:spPr>
        <a:xfrm>
          <a:off x="15430500" y="1849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26670</xdr:rowOff>
    </xdr:from>
    <xdr:to>
      <xdr:col>85</xdr:col>
      <xdr:colOff>127000</xdr:colOff>
      <xdr:row>108</xdr:row>
      <xdr:rowOff>57150</xdr:rowOff>
    </xdr:to>
    <xdr:cxnSp macro="">
      <xdr:nvCxnSpPr>
        <xdr:cNvPr id="862" name="直線コネクタ 861">
          <a:extLst>
            <a:ext uri="{FF2B5EF4-FFF2-40B4-BE49-F238E27FC236}">
              <a16:creationId xmlns:a16="http://schemas.microsoft.com/office/drawing/2014/main" id="{090594B3-6400-4AAB-A544-66B8869338AA}"/>
            </a:ext>
          </a:extLst>
        </xdr:cNvPr>
        <xdr:cNvCxnSpPr/>
      </xdr:nvCxnSpPr>
      <xdr:spPr>
        <a:xfrm>
          <a:off x="15481300" y="1854327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116839</xdr:rowOff>
    </xdr:from>
    <xdr:to>
      <xdr:col>76</xdr:col>
      <xdr:colOff>165100</xdr:colOff>
      <xdr:row>108</xdr:row>
      <xdr:rowOff>46989</xdr:rowOff>
    </xdr:to>
    <xdr:sp macro="" textlink="">
      <xdr:nvSpPr>
        <xdr:cNvPr id="863" name="楕円 862">
          <a:extLst>
            <a:ext uri="{FF2B5EF4-FFF2-40B4-BE49-F238E27FC236}">
              <a16:creationId xmlns:a16="http://schemas.microsoft.com/office/drawing/2014/main" id="{3F5F6C65-F4EB-4433-8A99-43380D87394A}"/>
            </a:ext>
          </a:extLst>
        </xdr:cNvPr>
        <xdr:cNvSpPr/>
      </xdr:nvSpPr>
      <xdr:spPr>
        <a:xfrm>
          <a:off x="14541500" y="1846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167639</xdr:rowOff>
    </xdr:from>
    <xdr:to>
      <xdr:col>81</xdr:col>
      <xdr:colOff>50800</xdr:colOff>
      <xdr:row>108</xdr:row>
      <xdr:rowOff>26670</xdr:rowOff>
    </xdr:to>
    <xdr:cxnSp macro="">
      <xdr:nvCxnSpPr>
        <xdr:cNvPr id="864" name="直線コネクタ 863">
          <a:extLst>
            <a:ext uri="{FF2B5EF4-FFF2-40B4-BE49-F238E27FC236}">
              <a16:creationId xmlns:a16="http://schemas.microsoft.com/office/drawing/2014/main" id="{7C99A73A-2D47-44B5-A7CD-D850C96C05D0}"/>
            </a:ext>
          </a:extLst>
        </xdr:cNvPr>
        <xdr:cNvCxnSpPr/>
      </xdr:nvCxnSpPr>
      <xdr:spPr>
        <a:xfrm>
          <a:off x="14592300" y="1851278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84455</xdr:rowOff>
    </xdr:from>
    <xdr:to>
      <xdr:col>72</xdr:col>
      <xdr:colOff>38100</xdr:colOff>
      <xdr:row>108</xdr:row>
      <xdr:rowOff>14605</xdr:rowOff>
    </xdr:to>
    <xdr:sp macro="" textlink="">
      <xdr:nvSpPr>
        <xdr:cNvPr id="865" name="楕円 864">
          <a:extLst>
            <a:ext uri="{FF2B5EF4-FFF2-40B4-BE49-F238E27FC236}">
              <a16:creationId xmlns:a16="http://schemas.microsoft.com/office/drawing/2014/main" id="{3883D425-60DE-410D-B8D4-6FC20A32342D}"/>
            </a:ext>
          </a:extLst>
        </xdr:cNvPr>
        <xdr:cNvSpPr/>
      </xdr:nvSpPr>
      <xdr:spPr>
        <a:xfrm>
          <a:off x="13652500" y="1842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135255</xdr:rowOff>
    </xdr:from>
    <xdr:to>
      <xdr:col>76</xdr:col>
      <xdr:colOff>114300</xdr:colOff>
      <xdr:row>107</xdr:row>
      <xdr:rowOff>167639</xdr:rowOff>
    </xdr:to>
    <xdr:cxnSp macro="">
      <xdr:nvCxnSpPr>
        <xdr:cNvPr id="866" name="直線コネクタ 865">
          <a:extLst>
            <a:ext uri="{FF2B5EF4-FFF2-40B4-BE49-F238E27FC236}">
              <a16:creationId xmlns:a16="http://schemas.microsoft.com/office/drawing/2014/main" id="{A44A2FB6-754B-45C5-AF3B-6744E0112A19}"/>
            </a:ext>
          </a:extLst>
        </xdr:cNvPr>
        <xdr:cNvCxnSpPr/>
      </xdr:nvCxnSpPr>
      <xdr:spPr>
        <a:xfrm>
          <a:off x="13703300" y="18480405"/>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17780</xdr:rowOff>
    </xdr:from>
    <xdr:to>
      <xdr:col>67</xdr:col>
      <xdr:colOff>101600</xdr:colOff>
      <xdr:row>107</xdr:row>
      <xdr:rowOff>119380</xdr:rowOff>
    </xdr:to>
    <xdr:sp macro="" textlink="">
      <xdr:nvSpPr>
        <xdr:cNvPr id="867" name="楕円 866">
          <a:extLst>
            <a:ext uri="{FF2B5EF4-FFF2-40B4-BE49-F238E27FC236}">
              <a16:creationId xmlns:a16="http://schemas.microsoft.com/office/drawing/2014/main" id="{2A11C000-6F86-43F6-81AD-2C81C75FC40F}"/>
            </a:ext>
          </a:extLst>
        </xdr:cNvPr>
        <xdr:cNvSpPr/>
      </xdr:nvSpPr>
      <xdr:spPr>
        <a:xfrm>
          <a:off x="12763500" y="1836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68580</xdr:rowOff>
    </xdr:from>
    <xdr:to>
      <xdr:col>71</xdr:col>
      <xdr:colOff>177800</xdr:colOff>
      <xdr:row>107</xdr:row>
      <xdr:rowOff>135255</xdr:rowOff>
    </xdr:to>
    <xdr:cxnSp macro="">
      <xdr:nvCxnSpPr>
        <xdr:cNvPr id="868" name="直線コネクタ 867">
          <a:extLst>
            <a:ext uri="{FF2B5EF4-FFF2-40B4-BE49-F238E27FC236}">
              <a16:creationId xmlns:a16="http://schemas.microsoft.com/office/drawing/2014/main" id="{B830F2AA-F7BE-4399-9524-ADB941F4140B}"/>
            </a:ext>
          </a:extLst>
        </xdr:cNvPr>
        <xdr:cNvCxnSpPr/>
      </xdr:nvCxnSpPr>
      <xdr:spPr>
        <a:xfrm>
          <a:off x="12814300" y="1841373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2557</xdr:rowOff>
    </xdr:from>
    <xdr:ext cx="405111" cy="259045"/>
    <xdr:sp macro="" textlink="">
      <xdr:nvSpPr>
        <xdr:cNvPr id="869" name="n_1aveValue【公民館】&#10;有形固定資産減価償却率">
          <a:extLst>
            <a:ext uri="{FF2B5EF4-FFF2-40B4-BE49-F238E27FC236}">
              <a16:creationId xmlns:a16="http://schemas.microsoft.com/office/drawing/2014/main" id="{DB06E1A4-2D86-4397-AAFC-9822023B2652}"/>
            </a:ext>
          </a:extLst>
        </xdr:cNvPr>
        <xdr:cNvSpPr txBox="1"/>
      </xdr:nvSpPr>
      <xdr:spPr>
        <a:xfrm>
          <a:off x="15266044" y="1783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166388</xdr:rowOff>
    </xdr:from>
    <xdr:ext cx="405111" cy="259045"/>
    <xdr:sp macro="" textlink="">
      <xdr:nvSpPr>
        <xdr:cNvPr id="870" name="n_2aveValue【公民館】&#10;有形固定資産減価償却率">
          <a:extLst>
            <a:ext uri="{FF2B5EF4-FFF2-40B4-BE49-F238E27FC236}">
              <a16:creationId xmlns:a16="http://schemas.microsoft.com/office/drawing/2014/main" id="{A334AD99-CF91-485D-AAD2-4B5A055F4D9D}"/>
            </a:ext>
          </a:extLst>
        </xdr:cNvPr>
        <xdr:cNvSpPr txBox="1"/>
      </xdr:nvSpPr>
      <xdr:spPr>
        <a:xfrm>
          <a:off x="14389744" y="1782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168291</xdr:rowOff>
    </xdr:from>
    <xdr:ext cx="405111" cy="259045"/>
    <xdr:sp macro="" textlink="">
      <xdr:nvSpPr>
        <xdr:cNvPr id="871" name="n_3aveValue【公民館】&#10;有形固定資産減価償却率">
          <a:extLst>
            <a:ext uri="{FF2B5EF4-FFF2-40B4-BE49-F238E27FC236}">
              <a16:creationId xmlns:a16="http://schemas.microsoft.com/office/drawing/2014/main" id="{28B5F10C-B21F-4414-B998-8FC84208A46E}"/>
            </a:ext>
          </a:extLst>
        </xdr:cNvPr>
        <xdr:cNvSpPr txBox="1"/>
      </xdr:nvSpPr>
      <xdr:spPr>
        <a:xfrm>
          <a:off x="13500744" y="17827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34941</xdr:rowOff>
    </xdr:from>
    <xdr:ext cx="405111" cy="259045"/>
    <xdr:sp macro="" textlink="">
      <xdr:nvSpPr>
        <xdr:cNvPr id="872" name="n_4aveValue【公民館】&#10;有形固定資産減価償却率">
          <a:extLst>
            <a:ext uri="{FF2B5EF4-FFF2-40B4-BE49-F238E27FC236}">
              <a16:creationId xmlns:a16="http://schemas.microsoft.com/office/drawing/2014/main" id="{91ADEC4C-46D0-49CE-BC32-E0A813391888}"/>
            </a:ext>
          </a:extLst>
        </xdr:cNvPr>
        <xdr:cNvSpPr txBox="1"/>
      </xdr:nvSpPr>
      <xdr:spPr>
        <a:xfrm>
          <a:off x="12611744" y="17865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68597</xdr:rowOff>
    </xdr:from>
    <xdr:ext cx="405111" cy="259045"/>
    <xdr:sp macro="" textlink="">
      <xdr:nvSpPr>
        <xdr:cNvPr id="873" name="n_1mainValue【公民館】&#10;有形固定資産減価償却率">
          <a:extLst>
            <a:ext uri="{FF2B5EF4-FFF2-40B4-BE49-F238E27FC236}">
              <a16:creationId xmlns:a16="http://schemas.microsoft.com/office/drawing/2014/main" id="{A7115EF9-0802-46D1-BBDF-62C1040B17F8}"/>
            </a:ext>
          </a:extLst>
        </xdr:cNvPr>
        <xdr:cNvSpPr txBox="1"/>
      </xdr:nvSpPr>
      <xdr:spPr>
        <a:xfrm>
          <a:off x="15266044" y="1858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38116</xdr:rowOff>
    </xdr:from>
    <xdr:ext cx="405111" cy="259045"/>
    <xdr:sp macro="" textlink="">
      <xdr:nvSpPr>
        <xdr:cNvPr id="874" name="n_2mainValue【公民館】&#10;有形固定資産減価償却率">
          <a:extLst>
            <a:ext uri="{FF2B5EF4-FFF2-40B4-BE49-F238E27FC236}">
              <a16:creationId xmlns:a16="http://schemas.microsoft.com/office/drawing/2014/main" id="{F9D9B076-E8CB-40BA-AC48-771D6C13F488}"/>
            </a:ext>
          </a:extLst>
        </xdr:cNvPr>
        <xdr:cNvSpPr txBox="1"/>
      </xdr:nvSpPr>
      <xdr:spPr>
        <a:xfrm>
          <a:off x="14389744" y="18554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5732</xdr:rowOff>
    </xdr:from>
    <xdr:ext cx="405111" cy="259045"/>
    <xdr:sp macro="" textlink="">
      <xdr:nvSpPr>
        <xdr:cNvPr id="875" name="n_3mainValue【公民館】&#10;有形固定資産減価償却率">
          <a:extLst>
            <a:ext uri="{FF2B5EF4-FFF2-40B4-BE49-F238E27FC236}">
              <a16:creationId xmlns:a16="http://schemas.microsoft.com/office/drawing/2014/main" id="{475ECFD6-9279-4A6D-A249-8E8287A04BD0}"/>
            </a:ext>
          </a:extLst>
        </xdr:cNvPr>
        <xdr:cNvSpPr txBox="1"/>
      </xdr:nvSpPr>
      <xdr:spPr>
        <a:xfrm>
          <a:off x="13500744" y="1852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110507</xdr:rowOff>
    </xdr:from>
    <xdr:ext cx="405111" cy="259045"/>
    <xdr:sp macro="" textlink="">
      <xdr:nvSpPr>
        <xdr:cNvPr id="876" name="n_4mainValue【公民館】&#10;有形固定資産減価償却率">
          <a:extLst>
            <a:ext uri="{FF2B5EF4-FFF2-40B4-BE49-F238E27FC236}">
              <a16:creationId xmlns:a16="http://schemas.microsoft.com/office/drawing/2014/main" id="{CE660715-F33B-4499-967A-6BE483354FF3}"/>
            </a:ext>
          </a:extLst>
        </xdr:cNvPr>
        <xdr:cNvSpPr txBox="1"/>
      </xdr:nvSpPr>
      <xdr:spPr>
        <a:xfrm>
          <a:off x="12611744" y="1845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77" name="正方形/長方形 876">
          <a:extLst>
            <a:ext uri="{FF2B5EF4-FFF2-40B4-BE49-F238E27FC236}">
              <a16:creationId xmlns:a16="http://schemas.microsoft.com/office/drawing/2014/main" id="{20B2ECB0-4203-48CB-85EB-C8CCFDC745D3}"/>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78" name="正方形/長方形 877">
          <a:extLst>
            <a:ext uri="{FF2B5EF4-FFF2-40B4-BE49-F238E27FC236}">
              <a16:creationId xmlns:a16="http://schemas.microsoft.com/office/drawing/2014/main" id="{93FE472C-71D6-421A-8032-96802E5D47C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79" name="正方形/長方形 878">
          <a:extLst>
            <a:ext uri="{FF2B5EF4-FFF2-40B4-BE49-F238E27FC236}">
              <a16:creationId xmlns:a16="http://schemas.microsoft.com/office/drawing/2014/main" id="{0BFFFEFC-15F7-458D-AF7C-2F1A270A742F}"/>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80" name="正方形/長方形 879">
          <a:extLst>
            <a:ext uri="{FF2B5EF4-FFF2-40B4-BE49-F238E27FC236}">
              <a16:creationId xmlns:a16="http://schemas.microsoft.com/office/drawing/2014/main" id="{D21A4B61-E5D5-4CA6-B290-A9BBCEB803E1}"/>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81" name="正方形/長方形 880">
          <a:extLst>
            <a:ext uri="{FF2B5EF4-FFF2-40B4-BE49-F238E27FC236}">
              <a16:creationId xmlns:a16="http://schemas.microsoft.com/office/drawing/2014/main" id="{96FE7B27-D17D-46C7-B370-688B1966C34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82" name="正方形/長方形 881">
          <a:extLst>
            <a:ext uri="{FF2B5EF4-FFF2-40B4-BE49-F238E27FC236}">
              <a16:creationId xmlns:a16="http://schemas.microsoft.com/office/drawing/2014/main" id="{19D71F3C-35C2-4E8F-8162-4B7DC4820E4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83" name="正方形/長方形 882">
          <a:extLst>
            <a:ext uri="{FF2B5EF4-FFF2-40B4-BE49-F238E27FC236}">
              <a16:creationId xmlns:a16="http://schemas.microsoft.com/office/drawing/2014/main" id="{334DE0D5-AA22-4215-BF22-69B0A27C9C8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84" name="正方形/長方形 883">
          <a:extLst>
            <a:ext uri="{FF2B5EF4-FFF2-40B4-BE49-F238E27FC236}">
              <a16:creationId xmlns:a16="http://schemas.microsoft.com/office/drawing/2014/main" id="{6D63E597-F59C-46B4-B2BC-D4C466BA015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85" name="テキスト ボックス 884">
          <a:extLst>
            <a:ext uri="{FF2B5EF4-FFF2-40B4-BE49-F238E27FC236}">
              <a16:creationId xmlns:a16="http://schemas.microsoft.com/office/drawing/2014/main" id="{C8ADD84B-B583-470C-B654-7581C5366F0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86" name="直線コネクタ 885">
          <a:extLst>
            <a:ext uri="{FF2B5EF4-FFF2-40B4-BE49-F238E27FC236}">
              <a16:creationId xmlns:a16="http://schemas.microsoft.com/office/drawing/2014/main" id="{4D845AF8-D368-45C9-82EC-3612F39E377A}"/>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87" name="直線コネクタ 886">
          <a:extLst>
            <a:ext uri="{FF2B5EF4-FFF2-40B4-BE49-F238E27FC236}">
              <a16:creationId xmlns:a16="http://schemas.microsoft.com/office/drawing/2014/main" id="{702AEC4A-4352-4286-B82C-E35D8ED4C62A}"/>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88" name="テキスト ボックス 887">
          <a:extLst>
            <a:ext uri="{FF2B5EF4-FFF2-40B4-BE49-F238E27FC236}">
              <a16:creationId xmlns:a16="http://schemas.microsoft.com/office/drawing/2014/main" id="{6B4749BB-B3E1-408D-B1CE-8DA3E678901C}"/>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89" name="直線コネクタ 888">
          <a:extLst>
            <a:ext uri="{FF2B5EF4-FFF2-40B4-BE49-F238E27FC236}">
              <a16:creationId xmlns:a16="http://schemas.microsoft.com/office/drawing/2014/main" id="{110AEADD-7274-4C98-A379-46C87CBDD469}"/>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90" name="テキスト ボックス 889">
          <a:extLst>
            <a:ext uri="{FF2B5EF4-FFF2-40B4-BE49-F238E27FC236}">
              <a16:creationId xmlns:a16="http://schemas.microsoft.com/office/drawing/2014/main" id="{893777C1-0618-4D14-AA41-52B083110627}"/>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91" name="直線コネクタ 890">
          <a:extLst>
            <a:ext uri="{FF2B5EF4-FFF2-40B4-BE49-F238E27FC236}">
              <a16:creationId xmlns:a16="http://schemas.microsoft.com/office/drawing/2014/main" id="{400CCF04-49DF-4567-8FFE-C45D3BF6F34F}"/>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92" name="テキスト ボックス 891">
          <a:extLst>
            <a:ext uri="{FF2B5EF4-FFF2-40B4-BE49-F238E27FC236}">
              <a16:creationId xmlns:a16="http://schemas.microsoft.com/office/drawing/2014/main" id="{46DF783B-8B9A-426C-9CEA-8D66733A63BA}"/>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93" name="直線コネクタ 892">
          <a:extLst>
            <a:ext uri="{FF2B5EF4-FFF2-40B4-BE49-F238E27FC236}">
              <a16:creationId xmlns:a16="http://schemas.microsoft.com/office/drawing/2014/main" id="{66BF89F7-9EFD-46AB-A210-79CFBE4E302B}"/>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94" name="テキスト ボックス 893">
          <a:extLst>
            <a:ext uri="{FF2B5EF4-FFF2-40B4-BE49-F238E27FC236}">
              <a16:creationId xmlns:a16="http://schemas.microsoft.com/office/drawing/2014/main" id="{EEA26167-8420-4E81-81D7-DF5AEEACE858}"/>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95" name="直線コネクタ 894">
          <a:extLst>
            <a:ext uri="{FF2B5EF4-FFF2-40B4-BE49-F238E27FC236}">
              <a16:creationId xmlns:a16="http://schemas.microsoft.com/office/drawing/2014/main" id="{34CAE586-E77A-4B9F-9C58-7FFE01AECF21}"/>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96" name="テキスト ボックス 895">
          <a:extLst>
            <a:ext uri="{FF2B5EF4-FFF2-40B4-BE49-F238E27FC236}">
              <a16:creationId xmlns:a16="http://schemas.microsoft.com/office/drawing/2014/main" id="{4E94B704-EEB4-4541-8783-0587953F3BFB}"/>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97" name="直線コネクタ 896">
          <a:extLst>
            <a:ext uri="{FF2B5EF4-FFF2-40B4-BE49-F238E27FC236}">
              <a16:creationId xmlns:a16="http://schemas.microsoft.com/office/drawing/2014/main" id="{A9E8A9CD-41F5-41DE-A599-FF0FC4F0D052}"/>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98" name="テキスト ボックス 897">
          <a:extLst>
            <a:ext uri="{FF2B5EF4-FFF2-40B4-BE49-F238E27FC236}">
              <a16:creationId xmlns:a16="http://schemas.microsoft.com/office/drawing/2014/main" id="{4464579A-B790-4835-AE31-C663394223A3}"/>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99" name="直線コネクタ 898">
          <a:extLst>
            <a:ext uri="{FF2B5EF4-FFF2-40B4-BE49-F238E27FC236}">
              <a16:creationId xmlns:a16="http://schemas.microsoft.com/office/drawing/2014/main" id="{CD876267-420E-4BB7-910E-3B9F9CB2357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00" name="テキスト ボックス 899">
          <a:extLst>
            <a:ext uri="{FF2B5EF4-FFF2-40B4-BE49-F238E27FC236}">
              <a16:creationId xmlns:a16="http://schemas.microsoft.com/office/drawing/2014/main" id="{0CFA43CF-B0D4-4E91-9DB6-29B63AF13F8C}"/>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01" name="【公民館】&#10;一人当たり面積グラフ枠">
          <a:extLst>
            <a:ext uri="{FF2B5EF4-FFF2-40B4-BE49-F238E27FC236}">
              <a16:creationId xmlns:a16="http://schemas.microsoft.com/office/drawing/2014/main" id="{CF4B6525-8B50-470D-BBA4-7598B4D4E61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25581</xdr:rowOff>
    </xdr:from>
    <xdr:to>
      <xdr:col>116</xdr:col>
      <xdr:colOff>62864</xdr:colOff>
      <xdr:row>109</xdr:row>
      <xdr:rowOff>27214</xdr:rowOff>
    </xdr:to>
    <xdr:cxnSp macro="">
      <xdr:nvCxnSpPr>
        <xdr:cNvPr id="902" name="直線コネクタ 901">
          <a:extLst>
            <a:ext uri="{FF2B5EF4-FFF2-40B4-BE49-F238E27FC236}">
              <a16:creationId xmlns:a16="http://schemas.microsoft.com/office/drawing/2014/main" id="{2F21851E-3DB1-4185-9385-7329E025DF48}"/>
            </a:ext>
          </a:extLst>
        </xdr:cNvPr>
        <xdr:cNvCxnSpPr/>
      </xdr:nvCxnSpPr>
      <xdr:spPr>
        <a:xfrm flipV="1">
          <a:off x="22160864" y="17170581"/>
          <a:ext cx="0" cy="1544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31041</xdr:rowOff>
    </xdr:from>
    <xdr:ext cx="469744" cy="259045"/>
    <xdr:sp macro="" textlink="">
      <xdr:nvSpPr>
        <xdr:cNvPr id="903" name="【公民館】&#10;一人当たり面積最小値テキスト">
          <a:extLst>
            <a:ext uri="{FF2B5EF4-FFF2-40B4-BE49-F238E27FC236}">
              <a16:creationId xmlns:a16="http://schemas.microsoft.com/office/drawing/2014/main" id="{57A54189-0011-403F-8387-4E27988307F9}"/>
            </a:ext>
          </a:extLst>
        </xdr:cNvPr>
        <xdr:cNvSpPr txBox="1"/>
      </xdr:nvSpPr>
      <xdr:spPr>
        <a:xfrm>
          <a:off x="22199600" y="1871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27214</xdr:rowOff>
    </xdr:from>
    <xdr:to>
      <xdr:col>116</xdr:col>
      <xdr:colOff>152400</xdr:colOff>
      <xdr:row>109</xdr:row>
      <xdr:rowOff>27214</xdr:rowOff>
    </xdr:to>
    <xdr:cxnSp macro="">
      <xdr:nvCxnSpPr>
        <xdr:cNvPr id="904" name="直線コネクタ 903">
          <a:extLst>
            <a:ext uri="{FF2B5EF4-FFF2-40B4-BE49-F238E27FC236}">
              <a16:creationId xmlns:a16="http://schemas.microsoft.com/office/drawing/2014/main" id="{BAE7DD62-D2F0-4F4D-86BB-EEFD54A4E495}"/>
            </a:ext>
          </a:extLst>
        </xdr:cNvPr>
        <xdr:cNvCxnSpPr/>
      </xdr:nvCxnSpPr>
      <xdr:spPr>
        <a:xfrm>
          <a:off x="22072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143708</xdr:rowOff>
    </xdr:from>
    <xdr:ext cx="469744" cy="259045"/>
    <xdr:sp macro="" textlink="">
      <xdr:nvSpPr>
        <xdr:cNvPr id="905" name="【公民館】&#10;一人当たり面積最大値テキスト">
          <a:extLst>
            <a:ext uri="{FF2B5EF4-FFF2-40B4-BE49-F238E27FC236}">
              <a16:creationId xmlns:a16="http://schemas.microsoft.com/office/drawing/2014/main" id="{2F43A1D2-4FA4-4686-BEA1-0CF932C8AFEC}"/>
            </a:ext>
          </a:extLst>
        </xdr:cNvPr>
        <xdr:cNvSpPr txBox="1"/>
      </xdr:nvSpPr>
      <xdr:spPr>
        <a:xfrm>
          <a:off x="22199600" y="16945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25581</xdr:rowOff>
    </xdr:from>
    <xdr:to>
      <xdr:col>116</xdr:col>
      <xdr:colOff>152400</xdr:colOff>
      <xdr:row>100</xdr:row>
      <xdr:rowOff>25581</xdr:rowOff>
    </xdr:to>
    <xdr:cxnSp macro="">
      <xdr:nvCxnSpPr>
        <xdr:cNvPr id="906" name="直線コネクタ 905">
          <a:extLst>
            <a:ext uri="{FF2B5EF4-FFF2-40B4-BE49-F238E27FC236}">
              <a16:creationId xmlns:a16="http://schemas.microsoft.com/office/drawing/2014/main" id="{D70A562C-3143-4E2E-AD25-22C3E1B8F82F}"/>
            </a:ext>
          </a:extLst>
        </xdr:cNvPr>
        <xdr:cNvCxnSpPr/>
      </xdr:nvCxnSpPr>
      <xdr:spPr>
        <a:xfrm>
          <a:off x="22072600" y="17170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160945</xdr:rowOff>
    </xdr:from>
    <xdr:ext cx="469744" cy="259045"/>
    <xdr:sp macro="" textlink="">
      <xdr:nvSpPr>
        <xdr:cNvPr id="907" name="【公民館】&#10;一人当たり面積平均値テキスト">
          <a:extLst>
            <a:ext uri="{FF2B5EF4-FFF2-40B4-BE49-F238E27FC236}">
              <a16:creationId xmlns:a16="http://schemas.microsoft.com/office/drawing/2014/main" id="{E21B04C5-BA81-41FD-8E1C-AE65D80AF618}"/>
            </a:ext>
          </a:extLst>
        </xdr:cNvPr>
        <xdr:cNvSpPr txBox="1"/>
      </xdr:nvSpPr>
      <xdr:spPr>
        <a:xfrm>
          <a:off x="22199600" y="181631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138068</xdr:rowOff>
    </xdr:from>
    <xdr:to>
      <xdr:col>116</xdr:col>
      <xdr:colOff>114300</xdr:colOff>
      <xdr:row>107</xdr:row>
      <xdr:rowOff>68218</xdr:rowOff>
    </xdr:to>
    <xdr:sp macro="" textlink="">
      <xdr:nvSpPr>
        <xdr:cNvPr id="908" name="フローチャート: 判断 907">
          <a:extLst>
            <a:ext uri="{FF2B5EF4-FFF2-40B4-BE49-F238E27FC236}">
              <a16:creationId xmlns:a16="http://schemas.microsoft.com/office/drawing/2014/main" id="{7831E847-158A-4E76-99E6-95DB444C42E9}"/>
            </a:ext>
          </a:extLst>
        </xdr:cNvPr>
        <xdr:cNvSpPr/>
      </xdr:nvSpPr>
      <xdr:spPr>
        <a:xfrm>
          <a:off x="22110700" y="1831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162561</xdr:rowOff>
    </xdr:from>
    <xdr:to>
      <xdr:col>112</xdr:col>
      <xdr:colOff>38100</xdr:colOff>
      <xdr:row>107</xdr:row>
      <xdr:rowOff>92711</xdr:rowOff>
    </xdr:to>
    <xdr:sp macro="" textlink="">
      <xdr:nvSpPr>
        <xdr:cNvPr id="909" name="フローチャート: 判断 908">
          <a:extLst>
            <a:ext uri="{FF2B5EF4-FFF2-40B4-BE49-F238E27FC236}">
              <a16:creationId xmlns:a16="http://schemas.microsoft.com/office/drawing/2014/main" id="{0EE8C9E2-691A-4393-BB6C-F5C15280237F}"/>
            </a:ext>
          </a:extLst>
        </xdr:cNvPr>
        <xdr:cNvSpPr/>
      </xdr:nvSpPr>
      <xdr:spPr>
        <a:xfrm>
          <a:off x="21272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162561</xdr:rowOff>
    </xdr:from>
    <xdr:to>
      <xdr:col>107</xdr:col>
      <xdr:colOff>101600</xdr:colOff>
      <xdr:row>107</xdr:row>
      <xdr:rowOff>92711</xdr:rowOff>
    </xdr:to>
    <xdr:sp macro="" textlink="">
      <xdr:nvSpPr>
        <xdr:cNvPr id="910" name="フローチャート: 判断 909">
          <a:extLst>
            <a:ext uri="{FF2B5EF4-FFF2-40B4-BE49-F238E27FC236}">
              <a16:creationId xmlns:a16="http://schemas.microsoft.com/office/drawing/2014/main" id="{0A85EA4F-D8E0-4422-926A-9270C47F6701}"/>
            </a:ext>
          </a:extLst>
        </xdr:cNvPr>
        <xdr:cNvSpPr/>
      </xdr:nvSpPr>
      <xdr:spPr>
        <a:xfrm>
          <a:off x="20383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149498</xdr:rowOff>
    </xdr:from>
    <xdr:to>
      <xdr:col>102</xdr:col>
      <xdr:colOff>165100</xdr:colOff>
      <xdr:row>107</xdr:row>
      <xdr:rowOff>79648</xdr:rowOff>
    </xdr:to>
    <xdr:sp macro="" textlink="">
      <xdr:nvSpPr>
        <xdr:cNvPr id="911" name="フローチャート: 判断 910">
          <a:extLst>
            <a:ext uri="{FF2B5EF4-FFF2-40B4-BE49-F238E27FC236}">
              <a16:creationId xmlns:a16="http://schemas.microsoft.com/office/drawing/2014/main" id="{9959CE5F-8D35-4D4E-9459-702CF71A0574}"/>
            </a:ext>
          </a:extLst>
        </xdr:cNvPr>
        <xdr:cNvSpPr/>
      </xdr:nvSpPr>
      <xdr:spPr>
        <a:xfrm>
          <a:off x="19494500" y="1832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162561</xdr:rowOff>
    </xdr:from>
    <xdr:to>
      <xdr:col>98</xdr:col>
      <xdr:colOff>38100</xdr:colOff>
      <xdr:row>107</xdr:row>
      <xdr:rowOff>92711</xdr:rowOff>
    </xdr:to>
    <xdr:sp macro="" textlink="">
      <xdr:nvSpPr>
        <xdr:cNvPr id="912" name="フローチャート: 判断 911">
          <a:extLst>
            <a:ext uri="{FF2B5EF4-FFF2-40B4-BE49-F238E27FC236}">
              <a16:creationId xmlns:a16="http://schemas.microsoft.com/office/drawing/2014/main" id="{D5CB0241-3B72-4449-A6D7-F000FB9446BF}"/>
            </a:ext>
          </a:extLst>
        </xdr:cNvPr>
        <xdr:cNvSpPr/>
      </xdr:nvSpPr>
      <xdr:spPr>
        <a:xfrm>
          <a:off x="18605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13" name="テキスト ボックス 912">
          <a:extLst>
            <a:ext uri="{FF2B5EF4-FFF2-40B4-BE49-F238E27FC236}">
              <a16:creationId xmlns:a16="http://schemas.microsoft.com/office/drawing/2014/main" id="{45F8E17F-E57A-4607-94CB-517D7FD8A74B}"/>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14" name="テキスト ボックス 913">
          <a:extLst>
            <a:ext uri="{FF2B5EF4-FFF2-40B4-BE49-F238E27FC236}">
              <a16:creationId xmlns:a16="http://schemas.microsoft.com/office/drawing/2014/main" id="{D2CF1C1F-FAD8-4ACB-A450-E06BD057431D}"/>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15" name="テキスト ボックス 914">
          <a:extLst>
            <a:ext uri="{FF2B5EF4-FFF2-40B4-BE49-F238E27FC236}">
              <a16:creationId xmlns:a16="http://schemas.microsoft.com/office/drawing/2014/main" id="{AB42D38E-77DB-496D-AF69-099D5C03981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16" name="テキスト ボックス 915">
          <a:extLst>
            <a:ext uri="{FF2B5EF4-FFF2-40B4-BE49-F238E27FC236}">
              <a16:creationId xmlns:a16="http://schemas.microsoft.com/office/drawing/2014/main" id="{CB327ABF-334B-43E2-B4F1-65AD239E6E7B}"/>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17" name="テキスト ボックス 916">
          <a:extLst>
            <a:ext uri="{FF2B5EF4-FFF2-40B4-BE49-F238E27FC236}">
              <a16:creationId xmlns:a16="http://schemas.microsoft.com/office/drawing/2014/main" id="{D1F43646-C41E-4D84-A140-7B7E602A95C3}"/>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59689</xdr:rowOff>
    </xdr:from>
    <xdr:to>
      <xdr:col>116</xdr:col>
      <xdr:colOff>114300</xdr:colOff>
      <xdr:row>108</xdr:row>
      <xdr:rowOff>161289</xdr:rowOff>
    </xdr:to>
    <xdr:sp macro="" textlink="">
      <xdr:nvSpPr>
        <xdr:cNvPr id="918" name="楕円 917">
          <a:extLst>
            <a:ext uri="{FF2B5EF4-FFF2-40B4-BE49-F238E27FC236}">
              <a16:creationId xmlns:a16="http://schemas.microsoft.com/office/drawing/2014/main" id="{C527FD59-DC08-4261-B162-A0ACFD79D272}"/>
            </a:ext>
          </a:extLst>
        </xdr:cNvPr>
        <xdr:cNvSpPr/>
      </xdr:nvSpPr>
      <xdr:spPr>
        <a:xfrm>
          <a:off x="22110700" y="1857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146066</xdr:rowOff>
    </xdr:from>
    <xdr:ext cx="469744" cy="259045"/>
    <xdr:sp macro="" textlink="">
      <xdr:nvSpPr>
        <xdr:cNvPr id="919" name="【公民館】&#10;一人当たり面積該当値テキスト">
          <a:extLst>
            <a:ext uri="{FF2B5EF4-FFF2-40B4-BE49-F238E27FC236}">
              <a16:creationId xmlns:a16="http://schemas.microsoft.com/office/drawing/2014/main" id="{83C5337E-13E8-4941-912E-5AC96845E06C}"/>
            </a:ext>
          </a:extLst>
        </xdr:cNvPr>
        <xdr:cNvSpPr txBox="1"/>
      </xdr:nvSpPr>
      <xdr:spPr>
        <a:xfrm>
          <a:off x="22199600" y="18491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61323</xdr:rowOff>
    </xdr:from>
    <xdr:to>
      <xdr:col>112</xdr:col>
      <xdr:colOff>38100</xdr:colOff>
      <xdr:row>108</xdr:row>
      <xdr:rowOff>162923</xdr:rowOff>
    </xdr:to>
    <xdr:sp macro="" textlink="">
      <xdr:nvSpPr>
        <xdr:cNvPr id="920" name="楕円 919">
          <a:extLst>
            <a:ext uri="{FF2B5EF4-FFF2-40B4-BE49-F238E27FC236}">
              <a16:creationId xmlns:a16="http://schemas.microsoft.com/office/drawing/2014/main" id="{18D76AFB-A0B3-4C93-B8D1-90BAADA3D637}"/>
            </a:ext>
          </a:extLst>
        </xdr:cNvPr>
        <xdr:cNvSpPr/>
      </xdr:nvSpPr>
      <xdr:spPr>
        <a:xfrm>
          <a:off x="21272500" y="1857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110489</xdr:rowOff>
    </xdr:from>
    <xdr:to>
      <xdr:col>116</xdr:col>
      <xdr:colOff>63500</xdr:colOff>
      <xdr:row>108</xdr:row>
      <xdr:rowOff>112123</xdr:rowOff>
    </xdr:to>
    <xdr:cxnSp macro="">
      <xdr:nvCxnSpPr>
        <xdr:cNvPr id="921" name="直線コネクタ 920">
          <a:extLst>
            <a:ext uri="{FF2B5EF4-FFF2-40B4-BE49-F238E27FC236}">
              <a16:creationId xmlns:a16="http://schemas.microsoft.com/office/drawing/2014/main" id="{B60FE2DA-673D-42BD-857B-620B44B3BB2F}"/>
            </a:ext>
          </a:extLst>
        </xdr:cNvPr>
        <xdr:cNvCxnSpPr/>
      </xdr:nvCxnSpPr>
      <xdr:spPr>
        <a:xfrm flipV="1">
          <a:off x="21323300" y="18627089"/>
          <a:ext cx="8382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64588</xdr:rowOff>
    </xdr:from>
    <xdr:to>
      <xdr:col>107</xdr:col>
      <xdr:colOff>101600</xdr:colOff>
      <xdr:row>108</xdr:row>
      <xdr:rowOff>166188</xdr:rowOff>
    </xdr:to>
    <xdr:sp macro="" textlink="">
      <xdr:nvSpPr>
        <xdr:cNvPr id="922" name="楕円 921">
          <a:extLst>
            <a:ext uri="{FF2B5EF4-FFF2-40B4-BE49-F238E27FC236}">
              <a16:creationId xmlns:a16="http://schemas.microsoft.com/office/drawing/2014/main" id="{352C4142-E743-4E6F-A97F-BE22F9402EC4}"/>
            </a:ext>
          </a:extLst>
        </xdr:cNvPr>
        <xdr:cNvSpPr/>
      </xdr:nvSpPr>
      <xdr:spPr>
        <a:xfrm>
          <a:off x="20383500" y="1858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112123</xdr:rowOff>
    </xdr:from>
    <xdr:to>
      <xdr:col>111</xdr:col>
      <xdr:colOff>177800</xdr:colOff>
      <xdr:row>108</xdr:row>
      <xdr:rowOff>115388</xdr:rowOff>
    </xdr:to>
    <xdr:cxnSp macro="">
      <xdr:nvCxnSpPr>
        <xdr:cNvPr id="923" name="直線コネクタ 922">
          <a:extLst>
            <a:ext uri="{FF2B5EF4-FFF2-40B4-BE49-F238E27FC236}">
              <a16:creationId xmlns:a16="http://schemas.microsoft.com/office/drawing/2014/main" id="{A06995B4-8A82-4965-A850-AC7790EF8771}"/>
            </a:ext>
          </a:extLst>
        </xdr:cNvPr>
        <xdr:cNvCxnSpPr/>
      </xdr:nvCxnSpPr>
      <xdr:spPr>
        <a:xfrm flipV="1">
          <a:off x="20434300" y="18628723"/>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66221</xdr:rowOff>
    </xdr:from>
    <xdr:to>
      <xdr:col>102</xdr:col>
      <xdr:colOff>165100</xdr:colOff>
      <xdr:row>108</xdr:row>
      <xdr:rowOff>167821</xdr:rowOff>
    </xdr:to>
    <xdr:sp macro="" textlink="">
      <xdr:nvSpPr>
        <xdr:cNvPr id="924" name="楕円 923">
          <a:extLst>
            <a:ext uri="{FF2B5EF4-FFF2-40B4-BE49-F238E27FC236}">
              <a16:creationId xmlns:a16="http://schemas.microsoft.com/office/drawing/2014/main" id="{A893E21D-F744-4630-A440-B0BF7EF011EA}"/>
            </a:ext>
          </a:extLst>
        </xdr:cNvPr>
        <xdr:cNvSpPr/>
      </xdr:nvSpPr>
      <xdr:spPr>
        <a:xfrm>
          <a:off x="19494500" y="1858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115388</xdr:rowOff>
    </xdr:from>
    <xdr:to>
      <xdr:col>107</xdr:col>
      <xdr:colOff>50800</xdr:colOff>
      <xdr:row>108</xdr:row>
      <xdr:rowOff>117021</xdr:rowOff>
    </xdr:to>
    <xdr:cxnSp macro="">
      <xdr:nvCxnSpPr>
        <xdr:cNvPr id="925" name="直線コネクタ 924">
          <a:extLst>
            <a:ext uri="{FF2B5EF4-FFF2-40B4-BE49-F238E27FC236}">
              <a16:creationId xmlns:a16="http://schemas.microsoft.com/office/drawing/2014/main" id="{9365CF36-EC8F-4124-A6CE-B469E06000DF}"/>
            </a:ext>
          </a:extLst>
        </xdr:cNvPr>
        <xdr:cNvCxnSpPr/>
      </xdr:nvCxnSpPr>
      <xdr:spPr>
        <a:xfrm flipV="1">
          <a:off x="19545300" y="18631988"/>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108</xdr:row>
      <xdr:rowOff>35198</xdr:rowOff>
    </xdr:from>
    <xdr:to>
      <xdr:col>98</xdr:col>
      <xdr:colOff>38100</xdr:colOff>
      <xdr:row>108</xdr:row>
      <xdr:rowOff>136798</xdr:rowOff>
    </xdr:to>
    <xdr:sp macro="" textlink="">
      <xdr:nvSpPr>
        <xdr:cNvPr id="926" name="楕円 925">
          <a:extLst>
            <a:ext uri="{FF2B5EF4-FFF2-40B4-BE49-F238E27FC236}">
              <a16:creationId xmlns:a16="http://schemas.microsoft.com/office/drawing/2014/main" id="{B1D08630-A5DB-4CBD-B1C1-963E99F417FD}"/>
            </a:ext>
          </a:extLst>
        </xdr:cNvPr>
        <xdr:cNvSpPr/>
      </xdr:nvSpPr>
      <xdr:spPr>
        <a:xfrm>
          <a:off x="18605500" y="1855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85998</xdr:rowOff>
    </xdr:from>
    <xdr:to>
      <xdr:col>102</xdr:col>
      <xdr:colOff>114300</xdr:colOff>
      <xdr:row>108</xdr:row>
      <xdr:rowOff>117021</xdr:rowOff>
    </xdr:to>
    <xdr:cxnSp macro="">
      <xdr:nvCxnSpPr>
        <xdr:cNvPr id="927" name="直線コネクタ 926">
          <a:extLst>
            <a:ext uri="{FF2B5EF4-FFF2-40B4-BE49-F238E27FC236}">
              <a16:creationId xmlns:a16="http://schemas.microsoft.com/office/drawing/2014/main" id="{C6A1EC8B-E617-49F9-BBEB-F283FCA14233}"/>
            </a:ext>
          </a:extLst>
        </xdr:cNvPr>
        <xdr:cNvCxnSpPr/>
      </xdr:nvCxnSpPr>
      <xdr:spPr>
        <a:xfrm>
          <a:off x="18656300" y="18602598"/>
          <a:ext cx="889000" cy="31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109238</xdr:rowOff>
    </xdr:from>
    <xdr:ext cx="469744" cy="259045"/>
    <xdr:sp macro="" textlink="">
      <xdr:nvSpPr>
        <xdr:cNvPr id="928" name="n_1aveValue【公民館】&#10;一人当たり面積">
          <a:extLst>
            <a:ext uri="{FF2B5EF4-FFF2-40B4-BE49-F238E27FC236}">
              <a16:creationId xmlns:a16="http://schemas.microsoft.com/office/drawing/2014/main" id="{BF618DB5-EE47-4FFF-8AF5-8A763D280402}"/>
            </a:ext>
          </a:extLst>
        </xdr:cNvPr>
        <xdr:cNvSpPr txBox="1"/>
      </xdr:nvSpPr>
      <xdr:spPr>
        <a:xfrm>
          <a:off x="210757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109238</xdr:rowOff>
    </xdr:from>
    <xdr:ext cx="469744" cy="259045"/>
    <xdr:sp macro="" textlink="">
      <xdr:nvSpPr>
        <xdr:cNvPr id="929" name="n_2aveValue【公民館】&#10;一人当たり面積">
          <a:extLst>
            <a:ext uri="{FF2B5EF4-FFF2-40B4-BE49-F238E27FC236}">
              <a16:creationId xmlns:a16="http://schemas.microsoft.com/office/drawing/2014/main" id="{56488CAE-0955-4860-9D3D-3FA1D7BE4C3F}"/>
            </a:ext>
          </a:extLst>
        </xdr:cNvPr>
        <xdr:cNvSpPr txBox="1"/>
      </xdr:nvSpPr>
      <xdr:spPr>
        <a:xfrm>
          <a:off x="201994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96175</xdr:rowOff>
    </xdr:from>
    <xdr:ext cx="469744" cy="259045"/>
    <xdr:sp macro="" textlink="">
      <xdr:nvSpPr>
        <xdr:cNvPr id="930" name="n_3aveValue【公民館】&#10;一人当たり面積">
          <a:extLst>
            <a:ext uri="{FF2B5EF4-FFF2-40B4-BE49-F238E27FC236}">
              <a16:creationId xmlns:a16="http://schemas.microsoft.com/office/drawing/2014/main" id="{6C15E937-D588-49ED-9DDF-B696AFEDAD40}"/>
            </a:ext>
          </a:extLst>
        </xdr:cNvPr>
        <xdr:cNvSpPr txBox="1"/>
      </xdr:nvSpPr>
      <xdr:spPr>
        <a:xfrm>
          <a:off x="19310427" y="18098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109238</xdr:rowOff>
    </xdr:from>
    <xdr:ext cx="469744" cy="259045"/>
    <xdr:sp macro="" textlink="">
      <xdr:nvSpPr>
        <xdr:cNvPr id="931" name="n_4aveValue【公民館】&#10;一人当たり面積">
          <a:extLst>
            <a:ext uri="{FF2B5EF4-FFF2-40B4-BE49-F238E27FC236}">
              <a16:creationId xmlns:a16="http://schemas.microsoft.com/office/drawing/2014/main" id="{5F2511EF-10D0-48F0-8E84-F8919E7E7D08}"/>
            </a:ext>
          </a:extLst>
        </xdr:cNvPr>
        <xdr:cNvSpPr txBox="1"/>
      </xdr:nvSpPr>
      <xdr:spPr>
        <a:xfrm>
          <a:off x="184214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154050</xdr:rowOff>
    </xdr:from>
    <xdr:ext cx="469744" cy="259045"/>
    <xdr:sp macro="" textlink="">
      <xdr:nvSpPr>
        <xdr:cNvPr id="932" name="n_1mainValue【公民館】&#10;一人当たり面積">
          <a:extLst>
            <a:ext uri="{FF2B5EF4-FFF2-40B4-BE49-F238E27FC236}">
              <a16:creationId xmlns:a16="http://schemas.microsoft.com/office/drawing/2014/main" id="{F00828C8-1960-4BAF-A736-F931BA2C7475}"/>
            </a:ext>
          </a:extLst>
        </xdr:cNvPr>
        <xdr:cNvSpPr txBox="1"/>
      </xdr:nvSpPr>
      <xdr:spPr>
        <a:xfrm>
          <a:off x="21075727" y="18670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157315</xdr:rowOff>
    </xdr:from>
    <xdr:ext cx="469744" cy="259045"/>
    <xdr:sp macro="" textlink="">
      <xdr:nvSpPr>
        <xdr:cNvPr id="933" name="n_2mainValue【公民館】&#10;一人当たり面積">
          <a:extLst>
            <a:ext uri="{FF2B5EF4-FFF2-40B4-BE49-F238E27FC236}">
              <a16:creationId xmlns:a16="http://schemas.microsoft.com/office/drawing/2014/main" id="{1597C50B-95D6-46A8-B677-A4EDE5B5C723}"/>
            </a:ext>
          </a:extLst>
        </xdr:cNvPr>
        <xdr:cNvSpPr txBox="1"/>
      </xdr:nvSpPr>
      <xdr:spPr>
        <a:xfrm>
          <a:off x="20199427" y="18673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158948</xdr:rowOff>
    </xdr:from>
    <xdr:ext cx="469744" cy="259045"/>
    <xdr:sp macro="" textlink="">
      <xdr:nvSpPr>
        <xdr:cNvPr id="934" name="n_3mainValue【公民館】&#10;一人当たり面積">
          <a:extLst>
            <a:ext uri="{FF2B5EF4-FFF2-40B4-BE49-F238E27FC236}">
              <a16:creationId xmlns:a16="http://schemas.microsoft.com/office/drawing/2014/main" id="{F3EF46AC-7D46-46D3-AF64-9B2F561C0A7F}"/>
            </a:ext>
          </a:extLst>
        </xdr:cNvPr>
        <xdr:cNvSpPr txBox="1"/>
      </xdr:nvSpPr>
      <xdr:spPr>
        <a:xfrm>
          <a:off x="19310427" y="18675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127925</xdr:rowOff>
    </xdr:from>
    <xdr:ext cx="469744" cy="259045"/>
    <xdr:sp macro="" textlink="">
      <xdr:nvSpPr>
        <xdr:cNvPr id="935" name="n_4mainValue【公民館】&#10;一人当たり面積">
          <a:extLst>
            <a:ext uri="{FF2B5EF4-FFF2-40B4-BE49-F238E27FC236}">
              <a16:creationId xmlns:a16="http://schemas.microsoft.com/office/drawing/2014/main" id="{80224955-5589-4DA5-827F-A51780623D46}"/>
            </a:ext>
          </a:extLst>
        </xdr:cNvPr>
        <xdr:cNvSpPr txBox="1"/>
      </xdr:nvSpPr>
      <xdr:spPr>
        <a:xfrm>
          <a:off x="18421427" y="18644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36" name="正方形/長方形 935">
          <a:extLst>
            <a:ext uri="{FF2B5EF4-FFF2-40B4-BE49-F238E27FC236}">
              <a16:creationId xmlns:a16="http://schemas.microsoft.com/office/drawing/2014/main" id="{1FA738CD-A437-496F-AF50-AC929A60B62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37" name="正方形/長方形 936">
          <a:extLst>
            <a:ext uri="{FF2B5EF4-FFF2-40B4-BE49-F238E27FC236}">
              <a16:creationId xmlns:a16="http://schemas.microsoft.com/office/drawing/2014/main" id="{038EE99F-80A1-48E8-B8F9-7DD35FA9970F}"/>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38" name="テキスト ボックス 937">
          <a:extLst>
            <a:ext uri="{FF2B5EF4-FFF2-40B4-BE49-F238E27FC236}">
              <a16:creationId xmlns:a16="http://schemas.microsoft.com/office/drawing/2014/main" id="{83005198-3048-4A42-B178-98F92210866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類似団体と比較して特に有形固定資産減価償却率が高くなっている施設は、学校施設、</a:t>
          </a:r>
          <a:r>
            <a:rPr kumimoji="1" lang="ja-JP" altLang="en-US" sz="1100">
              <a:solidFill>
                <a:schemeClr val="dk1"/>
              </a:solidFill>
              <a:effectLst/>
              <a:latin typeface="+mn-lt"/>
              <a:ea typeface="+mn-ea"/>
              <a:cs typeface="+mn-cs"/>
            </a:rPr>
            <a:t>児童館、</a:t>
          </a:r>
          <a:r>
            <a:rPr kumimoji="1" lang="ja-JP" altLang="ja-JP" sz="1100">
              <a:solidFill>
                <a:schemeClr val="dk1"/>
              </a:solidFill>
              <a:effectLst/>
              <a:latin typeface="+mn-lt"/>
              <a:ea typeface="+mn-ea"/>
              <a:cs typeface="+mn-cs"/>
            </a:rPr>
            <a:t>公民館である。</a:t>
          </a:r>
          <a:endParaRPr lang="ja-JP" altLang="ja-JP" sz="1400">
            <a:effectLst/>
          </a:endParaRPr>
        </a:p>
        <a:p>
          <a:r>
            <a:rPr kumimoji="1" lang="ja-JP" altLang="ja-JP" sz="1100">
              <a:solidFill>
                <a:schemeClr val="dk1"/>
              </a:solidFill>
              <a:effectLst/>
              <a:latin typeface="+mn-lt"/>
              <a:ea typeface="+mn-ea"/>
              <a:cs typeface="+mn-cs"/>
            </a:rPr>
            <a:t>学校施設については、各小学校にて</a:t>
          </a:r>
          <a:r>
            <a:rPr kumimoji="1" lang="en-US" altLang="ja-JP" sz="1100">
              <a:solidFill>
                <a:schemeClr val="dk1"/>
              </a:solidFill>
              <a:effectLst/>
              <a:latin typeface="+mn-lt"/>
              <a:ea typeface="+mn-ea"/>
              <a:cs typeface="+mn-cs"/>
            </a:rPr>
            <a:t>R</a:t>
          </a:r>
          <a:r>
            <a:rPr kumimoji="1" lang="ja-JP" altLang="ja-JP" sz="1100">
              <a:solidFill>
                <a:schemeClr val="dk1"/>
              </a:solidFill>
              <a:effectLst/>
              <a:latin typeface="+mn-lt"/>
              <a:ea typeface="+mn-ea"/>
              <a:cs typeface="+mn-cs"/>
            </a:rPr>
            <a:t>５年度もトイレ改修工事が実施されているが小学校、中学校併せ、有形固定資産減価償却率８１．</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％となっており、個別計画に基づき、大規模な改修を行うなど、老朽化対策に取り組んでいくこととしている。</a:t>
          </a:r>
          <a:endParaRPr lang="ja-JP" altLang="ja-JP" sz="1400">
            <a:effectLst/>
          </a:endParaRPr>
        </a:p>
        <a:p>
          <a:r>
            <a:rPr kumimoji="1" lang="ja-JP" altLang="ja-JP" sz="1100">
              <a:solidFill>
                <a:schemeClr val="dk1"/>
              </a:solidFill>
              <a:effectLst/>
              <a:latin typeface="+mn-lt"/>
              <a:ea typeface="+mn-ea"/>
              <a:cs typeface="+mn-cs"/>
            </a:rPr>
            <a:t>公営住宅については令和５年度に建設工事をしているため有形固定資産減価償却率は減少し、類似団体を下回る結果となった。</a:t>
          </a:r>
          <a:endParaRPr lang="ja-JP" altLang="ja-JP" sz="1400">
            <a:effectLst/>
          </a:endParaRPr>
        </a:p>
        <a:p>
          <a:r>
            <a:rPr kumimoji="1" lang="ja-JP" altLang="ja-JP" sz="1100">
              <a:solidFill>
                <a:schemeClr val="dk1"/>
              </a:solidFill>
              <a:effectLst/>
              <a:latin typeface="+mn-lt"/>
              <a:ea typeface="+mn-ea"/>
              <a:cs typeface="+mn-cs"/>
            </a:rPr>
            <a:t>児童館</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公民館についても、有形固定資産減価償却率が高く、今後は計画に基づき維持管理に係る経費の増加に留意しつつ、施設の統合、廃止等も含め検討していく。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67460B9A-851D-4538-9F35-FB6AF93E5CC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824D108-3AD4-4A4F-A670-A4F2B7FF33B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A74840B2-FCC3-4B7D-BE83-7AF748046771}"/>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9783D3C-12BC-4D76-BE3A-A7EB3DE6292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熊本県芦北町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98AAF7B-FB3B-41BB-99E8-6968F514D22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6E23325-7F90-40C8-B82E-88FD3F659A3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A26E107-6422-4A58-A98C-2AD6B3549AE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B93A0D2-4D39-46FB-8EF0-AD8EE8B6C9B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5EEF698D-D2A0-4482-A8CA-B782FE082FB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54DC1CE-28DD-45BA-9D04-2C4484E751B3}"/>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15,284
15,221
234.01
15,028,088
14,074,792
889,041
6,434,184
13,580,214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E96BD65-A4CA-4DEF-8A59-8FF13374576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5E24471-6169-40A3-A6FF-E59CBD4C57A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C1F4CF95-AFB2-4A9F-B331-ED0EB733CD8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E6D5E5D-36F0-489A-A70C-6B05754749D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FFA178F-CC21-4D6E-A60D-74FCCED6BD0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BA6029D2-02F2-46F9-8AE1-9ABD761EB3C9}"/>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3799692-AD1D-4927-8D0D-003AB9CB01F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2C727F9-7462-4552-A71B-69128C216BE4}"/>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0ACCB27-6698-4C61-A3F0-F802BD4506B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1AC73E44-F501-4426-B2FE-690C1898AEB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B464141-413C-4F58-BB5D-38BE60BBABF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F483A18-ECF1-4260-B511-31FF6780A97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4787F20B-53B8-470E-A61A-06679AB581B9}"/>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E209637-1D88-4A70-AA1D-0B538FFF12C5}"/>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F00DA51-9C15-4C23-A706-4EA64346749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122B05F-21F6-47F0-9A2F-E7050A56B341}"/>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A9D34EF-8EBD-47F2-A823-993067142D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0499B38-6DB3-4A43-BDDE-39415A8B138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BF73527-4CEA-4659-A2C7-1E32CA867CF2}"/>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4761118-D414-4FE4-8547-C86C04D6FED2}"/>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604C2A5-6FD1-41E2-884D-49FE8FB24702}"/>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65149F3-B501-4238-8B44-D7B55BD0E8DF}"/>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3A9BE78-983E-4F09-8832-67DBB530A445}"/>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870D50A-3C1D-4184-A8B6-07837A70BB9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8045614-206E-401C-B2B8-3F8DF2C039F6}"/>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A5445D2-9553-4FE3-BEB1-D41E49F0F922}"/>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8965FCEE-67E4-4AE4-82EE-F466544A0AFB}"/>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C6D5063-B4D8-41BD-908E-269F3FFAF6CC}"/>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DFCCB60-99A0-4E19-8416-6323F874A34D}"/>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9F348FED-39A4-423A-9D5C-653DF09731D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F852EB72-358F-43A4-A51F-DFF228BD9E26}"/>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7E9D9D52-07A2-442F-A325-ED594C0CB9F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A06625A1-5E5E-4F93-A4D5-F7BE0762D51F}"/>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4F28D053-4D1B-48F9-901A-35573FE8586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12E3B4CD-1F79-4898-BF42-3F41B615A216}"/>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D3DD8835-36A7-42AC-83EF-0C340EC94A91}"/>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B35F7A81-E776-42B1-B719-F06FAFCDB49D}"/>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167A51E1-9751-4D49-B767-05E7579136B6}"/>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50548E82-39B2-4C34-91BD-9529C1699D35}"/>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3E20A6E4-79F8-47CB-AF45-E8730B642E08}"/>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DABA415C-B157-4617-BBEB-419D345202A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C882C58A-E7E3-40C5-A384-BA06ECB370E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A5934E0A-744F-48A3-AB99-0F5C6DFDA89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D669F957-0366-4D76-87F2-3468C2FB55B9}"/>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FD9905B3-06A7-419C-8771-8D3D4C78EE64}"/>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630A7BCE-48A5-4F2C-93B8-0CD8E5120DB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EDF15CDC-65EF-4961-BE97-0FCEE206BA7C}"/>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6DBA3602-B9C9-4E8A-A749-8477849B509A}"/>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8A829975-7C65-424E-8DAE-C9D6FB995C7A}"/>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CE155849-D774-4587-9575-544FFCA67254}"/>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2F6644FC-9453-453D-92C4-A6DFC7A581BE}"/>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532F78A4-9F51-43A8-A905-7AD8EF26541E}"/>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6CEF306D-413E-4E54-9F79-45DD6DC6FF58}"/>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BFB80B95-E42A-4AE4-98A5-F1FAFF84F556}"/>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ACECAFD2-F85E-47A5-BBAF-D0D2D3F446C6}"/>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803FAB28-C7F3-4D39-9F98-4A3731152117}"/>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60CE6B3A-1807-4071-8155-6C9955968807}"/>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9DC12DBF-A37A-46BE-A01C-441351F2EABC}"/>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F23EF0A7-36BB-4B5E-A5C7-34344E1A3DA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AA83E612-82A7-4351-925F-30B01E9349DF}"/>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3AB92DD7-931F-47E4-A16A-BEB83E6B7B65}"/>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5342E90A-630E-4250-BDCC-2F2440DBF243}"/>
            </a:ext>
          </a:extLst>
        </xdr:cNvPr>
        <xdr:cNvCxnSpPr/>
      </xdr:nvCxnSpPr>
      <xdr:spPr>
        <a:xfrm flipV="1">
          <a:off x="4634865" y="952119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890B1E45-4D20-4D51-9E1B-5DF2E931F3BA}"/>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21C73CC2-7AB9-4223-9A1A-6F9E1BAAE94D}"/>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38117</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70CECC47-0B91-4359-8723-00B74882CEA9}"/>
            </a:ext>
          </a:extLst>
        </xdr:cNvPr>
        <xdr:cNvSpPr txBox="1"/>
      </xdr:nvSpPr>
      <xdr:spPr>
        <a:xfrm>
          <a:off x="4673600" y="929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77" name="直線コネクタ 76">
          <a:extLst>
            <a:ext uri="{FF2B5EF4-FFF2-40B4-BE49-F238E27FC236}">
              <a16:creationId xmlns:a16="http://schemas.microsoft.com/office/drawing/2014/main" id="{E9B971EE-ED02-4BC8-B6E5-8C7F50EA1AF3}"/>
            </a:ext>
          </a:extLst>
        </xdr:cNvPr>
        <xdr:cNvCxnSpPr/>
      </xdr:nvCxnSpPr>
      <xdr:spPr>
        <a:xfrm>
          <a:off x="4546600" y="952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97807</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7C3D83C6-54A1-4837-B297-B87EF8232ECD}"/>
            </a:ext>
          </a:extLst>
        </xdr:cNvPr>
        <xdr:cNvSpPr txBox="1"/>
      </xdr:nvSpPr>
      <xdr:spPr>
        <a:xfrm>
          <a:off x="4673600" y="10213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74930</xdr:rowOff>
    </xdr:from>
    <xdr:to>
      <xdr:col>24</xdr:col>
      <xdr:colOff>114300</xdr:colOff>
      <xdr:row>61</xdr:row>
      <xdr:rowOff>5080</xdr:rowOff>
    </xdr:to>
    <xdr:sp macro="" textlink="">
      <xdr:nvSpPr>
        <xdr:cNvPr id="79" name="フローチャート: 判断 78">
          <a:extLst>
            <a:ext uri="{FF2B5EF4-FFF2-40B4-BE49-F238E27FC236}">
              <a16:creationId xmlns:a16="http://schemas.microsoft.com/office/drawing/2014/main" id="{5460C402-AF13-4F20-844E-08807EC88276}"/>
            </a:ext>
          </a:extLst>
        </xdr:cNvPr>
        <xdr:cNvSpPr/>
      </xdr:nvSpPr>
      <xdr:spPr>
        <a:xfrm>
          <a:off x="45847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73025</xdr:rowOff>
    </xdr:from>
    <xdr:to>
      <xdr:col>20</xdr:col>
      <xdr:colOff>38100</xdr:colOff>
      <xdr:row>61</xdr:row>
      <xdr:rowOff>3175</xdr:rowOff>
    </xdr:to>
    <xdr:sp macro="" textlink="">
      <xdr:nvSpPr>
        <xdr:cNvPr id="80" name="フローチャート: 判断 79">
          <a:extLst>
            <a:ext uri="{FF2B5EF4-FFF2-40B4-BE49-F238E27FC236}">
              <a16:creationId xmlns:a16="http://schemas.microsoft.com/office/drawing/2014/main" id="{9BE535D9-B32C-46EC-AA84-8DEE34800489}"/>
            </a:ext>
          </a:extLst>
        </xdr:cNvPr>
        <xdr:cNvSpPr/>
      </xdr:nvSpPr>
      <xdr:spPr>
        <a:xfrm>
          <a:off x="3746500" y="1036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33020</xdr:rowOff>
    </xdr:from>
    <xdr:to>
      <xdr:col>15</xdr:col>
      <xdr:colOff>101600</xdr:colOff>
      <xdr:row>60</xdr:row>
      <xdr:rowOff>134620</xdr:rowOff>
    </xdr:to>
    <xdr:sp macro="" textlink="">
      <xdr:nvSpPr>
        <xdr:cNvPr id="81" name="フローチャート: 判断 80">
          <a:extLst>
            <a:ext uri="{FF2B5EF4-FFF2-40B4-BE49-F238E27FC236}">
              <a16:creationId xmlns:a16="http://schemas.microsoft.com/office/drawing/2014/main" id="{36C58425-5786-47C8-A747-B4BACA225C35}"/>
            </a:ext>
          </a:extLst>
        </xdr:cNvPr>
        <xdr:cNvSpPr/>
      </xdr:nvSpPr>
      <xdr:spPr>
        <a:xfrm>
          <a:off x="2857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6350</xdr:rowOff>
    </xdr:from>
    <xdr:to>
      <xdr:col>10</xdr:col>
      <xdr:colOff>165100</xdr:colOff>
      <xdr:row>60</xdr:row>
      <xdr:rowOff>107950</xdr:rowOff>
    </xdr:to>
    <xdr:sp macro="" textlink="">
      <xdr:nvSpPr>
        <xdr:cNvPr id="82" name="フローチャート: 判断 81">
          <a:extLst>
            <a:ext uri="{FF2B5EF4-FFF2-40B4-BE49-F238E27FC236}">
              <a16:creationId xmlns:a16="http://schemas.microsoft.com/office/drawing/2014/main" id="{E118BA37-8A45-427F-ABA7-86A58582E93C}"/>
            </a:ext>
          </a:extLst>
        </xdr:cNvPr>
        <xdr:cNvSpPr/>
      </xdr:nvSpPr>
      <xdr:spPr>
        <a:xfrm>
          <a:off x="1968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xdr:rowOff>
    </xdr:from>
    <xdr:to>
      <xdr:col>6</xdr:col>
      <xdr:colOff>38100</xdr:colOff>
      <xdr:row>60</xdr:row>
      <xdr:rowOff>113665</xdr:rowOff>
    </xdr:to>
    <xdr:sp macro="" textlink="">
      <xdr:nvSpPr>
        <xdr:cNvPr id="83" name="フローチャート: 判断 82">
          <a:extLst>
            <a:ext uri="{FF2B5EF4-FFF2-40B4-BE49-F238E27FC236}">
              <a16:creationId xmlns:a16="http://schemas.microsoft.com/office/drawing/2014/main" id="{5890EBC9-37C1-476B-913C-178CAC88F0EA}"/>
            </a:ext>
          </a:extLst>
        </xdr:cNvPr>
        <xdr:cNvSpPr/>
      </xdr:nvSpPr>
      <xdr:spPr>
        <a:xfrm>
          <a:off x="1079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CC8928B1-E7DD-4317-8081-9632B80E809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6086A687-3F5E-4F39-B089-B4C27AB6115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69E774BC-AB25-4CB5-BAD6-275EEC49C04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74782DE5-ABC2-4C30-8E0D-32298C8CCCE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A3318595-A29E-4800-B589-E4542BA1C57A}"/>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17780</xdr:rowOff>
    </xdr:from>
    <xdr:to>
      <xdr:col>24</xdr:col>
      <xdr:colOff>114300</xdr:colOff>
      <xdr:row>63</xdr:row>
      <xdr:rowOff>119380</xdr:rowOff>
    </xdr:to>
    <xdr:sp macro="" textlink="">
      <xdr:nvSpPr>
        <xdr:cNvPr id="89" name="楕円 88">
          <a:extLst>
            <a:ext uri="{FF2B5EF4-FFF2-40B4-BE49-F238E27FC236}">
              <a16:creationId xmlns:a16="http://schemas.microsoft.com/office/drawing/2014/main" id="{2599FC01-0C06-4959-94A1-CA4A83175CCC}"/>
            </a:ext>
          </a:extLst>
        </xdr:cNvPr>
        <xdr:cNvSpPr/>
      </xdr:nvSpPr>
      <xdr:spPr>
        <a:xfrm>
          <a:off x="4584700" y="1081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167657</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6C86F306-7BAD-4ADD-A40A-EB2B851D7907}"/>
            </a:ext>
          </a:extLst>
        </xdr:cNvPr>
        <xdr:cNvSpPr txBox="1"/>
      </xdr:nvSpPr>
      <xdr:spPr>
        <a:xfrm>
          <a:off x="4673600" y="1079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154940</xdr:rowOff>
    </xdr:from>
    <xdr:to>
      <xdr:col>20</xdr:col>
      <xdr:colOff>38100</xdr:colOff>
      <xdr:row>63</xdr:row>
      <xdr:rowOff>85090</xdr:rowOff>
    </xdr:to>
    <xdr:sp macro="" textlink="">
      <xdr:nvSpPr>
        <xdr:cNvPr id="91" name="楕円 90">
          <a:extLst>
            <a:ext uri="{FF2B5EF4-FFF2-40B4-BE49-F238E27FC236}">
              <a16:creationId xmlns:a16="http://schemas.microsoft.com/office/drawing/2014/main" id="{CB7AC805-62A5-4DC4-A603-04ABF6937253}"/>
            </a:ext>
          </a:extLst>
        </xdr:cNvPr>
        <xdr:cNvSpPr/>
      </xdr:nvSpPr>
      <xdr:spPr>
        <a:xfrm>
          <a:off x="3746500" y="1078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34290</xdr:rowOff>
    </xdr:from>
    <xdr:to>
      <xdr:col>24</xdr:col>
      <xdr:colOff>63500</xdr:colOff>
      <xdr:row>63</xdr:row>
      <xdr:rowOff>68580</xdr:rowOff>
    </xdr:to>
    <xdr:cxnSp macro="">
      <xdr:nvCxnSpPr>
        <xdr:cNvPr id="92" name="直線コネクタ 91">
          <a:extLst>
            <a:ext uri="{FF2B5EF4-FFF2-40B4-BE49-F238E27FC236}">
              <a16:creationId xmlns:a16="http://schemas.microsoft.com/office/drawing/2014/main" id="{C49B720F-01F2-446C-9340-4381E14325F5}"/>
            </a:ext>
          </a:extLst>
        </xdr:cNvPr>
        <xdr:cNvCxnSpPr/>
      </xdr:nvCxnSpPr>
      <xdr:spPr>
        <a:xfrm>
          <a:off x="3797300" y="1083564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139700</xdr:rowOff>
    </xdr:from>
    <xdr:to>
      <xdr:col>15</xdr:col>
      <xdr:colOff>101600</xdr:colOff>
      <xdr:row>63</xdr:row>
      <xdr:rowOff>69850</xdr:rowOff>
    </xdr:to>
    <xdr:sp macro="" textlink="">
      <xdr:nvSpPr>
        <xdr:cNvPr id="93" name="楕円 92">
          <a:extLst>
            <a:ext uri="{FF2B5EF4-FFF2-40B4-BE49-F238E27FC236}">
              <a16:creationId xmlns:a16="http://schemas.microsoft.com/office/drawing/2014/main" id="{932EB2A2-AC4C-4CA0-9C6B-FCE7801A7F9E}"/>
            </a:ext>
          </a:extLst>
        </xdr:cNvPr>
        <xdr:cNvSpPr/>
      </xdr:nvSpPr>
      <xdr:spPr>
        <a:xfrm>
          <a:off x="2857500" y="1076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19050</xdr:rowOff>
    </xdr:from>
    <xdr:to>
      <xdr:col>19</xdr:col>
      <xdr:colOff>177800</xdr:colOff>
      <xdr:row>63</xdr:row>
      <xdr:rowOff>34290</xdr:rowOff>
    </xdr:to>
    <xdr:cxnSp macro="">
      <xdr:nvCxnSpPr>
        <xdr:cNvPr id="94" name="直線コネクタ 93">
          <a:extLst>
            <a:ext uri="{FF2B5EF4-FFF2-40B4-BE49-F238E27FC236}">
              <a16:creationId xmlns:a16="http://schemas.microsoft.com/office/drawing/2014/main" id="{505AC335-40FE-4E7E-A343-5CE8795268BF}"/>
            </a:ext>
          </a:extLst>
        </xdr:cNvPr>
        <xdr:cNvCxnSpPr/>
      </xdr:nvCxnSpPr>
      <xdr:spPr>
        <a:xfrm>
          <a:off x="2908300" y="108204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95885</xdr:rowOff>
    </xdr:from>
    <xdr:to>
      <xdr:col>10</xdr:col>
      <xdr:colOff>165100</xdr:colOff>
      <xdr:row>63</xdr:row>
      <xdr:rowOff>26035</xdr:rowOff>
    </xdr:to>
    <xdr:sp macro="" textlink="">
      <xdr:nvSpPr>
        <xdr:cNvPr id="95" name="楕円 94">
          <a:extLst>
            <a:ext uri="{FF2B5EF4-FFF2-40B4-BE49-F238E27FC236}">
              <a16:creationId xmlns:a16="http://schemas.microsoft.com/office/drawing/2014/main" id="{0EC86ED2-3567-40DB-AB8B-B338B36F7F1F}"/>
            </a:ext>
          </a:extLst>
        </xdr:cNvPr>
        <xdr:cNvSpPr/>
      </xdr:nvSpPr>
      <xdr:spPr>
        <a:xfrm>
          <a:off x="1968500" y="1072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146685</xdr:rowOff>
    </xdr:from>
    <xdr:to>
      <xdr:col>15</xdr:col>
      <xdr:colOff>50800</xdr:colOff>
      <xdr:row>63</xdr:row>
      <xdr:rowOff>19050</xdr:rowOff>
    </xdr:to>
    <xdr:cxnSp macro="">
      <xdr:nvCxnSpPr>
        <xdr:cNvPr id="96" name="直線コネクタ 95">
          <a:extLst>
            <a:ext uri="{FF2B5EF4-FFF2-40B4-BE49-F238E27FC236}">
              <a16:creationId xmlns:a16="http://schemas.microsoft.com/office/drawing/2014/main" id="{5123AE15-4587-442D-B84B-E4EC9BB67E06}"/>
            </a:ext>
          </a:extLst>
        </xdr:cNvPr>
        <xdr:cNvCxnSpPr/>
      </xdr:nvCxnSpPr>
      <xdr:spPr>
        <a:xfrm>
          <a:off x="2019300" y="10776585"/>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82550</xdr:rowOff>
    </xdr:from>
    <xdr:to>
      <xdr:col>6</xdr:col>
      <xdr:colOff>38100</xdr:colOff>
      <xdr:row>62</xdr:row>
      <xdr:rowOff>12700</xdr:rowOff>
    </xdr:to>
    <xdr:sp macro="" textlink="">
      <xdr:nvSpPr>
        <xdr:cNvPr id="97" name="楕円 96">
          <a:extLst>
            <a:ext uri="{FF2B5EF4-FFF2-40B4-BE49-F238E27FC236}">
              <a16:creationId xmlns:a16="http://schemas.microsoft.com/office/drawing/2014/main" id="{C6AA5DAF-2F33-4373-B172-41179AA9BF21}"/>
            </a:ext>
          </a:extLst>
        </xdr:cNvPr>
        <xdr:cNvSpPr/>
      </xdr:nvSpPr>
      <xdr:spPr>
        <a:xfrm>
          <a:off x="10795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133350</xdr:rowOff>
    </xdr:from>
    <xdr:to>
      <xdr:col>10</xdr:col>
      <xdr:colOff>114300</xdr:colOff>
      <xdr:row>62</xdr:row>
      <xdr:rowOff>146685</xdr:rowOff>
    </xdr:to>
    <xdr:cxnSp macro="">
      <xdr:nvCxnSpPr>
        <xdr:cNvPr id="98" name="直線コネクタ 97">
          <a:extLst>
            <a:ext uri="{FF2B5EF4-FFF2-40B4-BE49-F238E27FC236}">
              <a16:creationId xmlns:a16="http://schemas.microsoft.com/office/drawing/2014/main" id="{60E6BA26-3401-4579-88FD-37D2B5FCCB62}"/>
            </a:ext>
          </a:extLst>
        </xdr:cNvPr>
        <xdr:cNvCxnSpPr/>
      </xdr:nvCxnSpPr>
      <xdr:spPr>
        <a:xfrm>
          <a:off x="1130300" y="10591800"/>
          <a:ext cx="889000" cy="184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19702</xdr:rowOff>
    </xdr:from>
    <xdr:ext cx="405111" cy="259045"/>
    <xdr:sp macro="" textlink="">
      <xdr:nvSpPr>
        <xdr:cNvPr id="99" name="n_1aveValue【体育館・プール】&#10;有形固定資産減価償却率">
          <a:extLst>
            <a:ext uri="{FF2B5EF4-FFF2-40B4-BE49-F238E27FC236}">
              <a16:creationId xmlns:a16="http://schemas.microsoft.com/office/drawing/2014/main" id="{A8EF1641-5A71-4996-81C5-0CF3E3B9D9B7}"/>
            </a:ext>
          </a:extLst>
        </xdr:cNvPr>
        <xdr:cNvSpPr txBox="1"/>
      </xdr:nvSpPr>
      <xdr:spPr>
        <a:xfrm>
          <a:off x="3582044" y="10135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151147</xdr:rowOff>
    </xdr:from>
    <xdr:ext cx="405111" cy="259045"/>
    <xdr:sp macro="" textlink="">
      <xdr:nvSpPr>
        <xdr:cNvPr id="100" name="n_2aveValue【体育館・プール】&#10;有形固定資産減価償却率">
          <a:extLst>
            <a:ext uri="{FF2B5EF4-FFF2-40B4-BE49-F238E27FC236}">
              <a16:creationId xmlns:a16="http://schemas.microsoft.com/office/drawing/2014/main" id="{3E5FCF85-925E-4404-A9E9-A61FAE70EBFA}"/>
            </a:ext>
          </a:extLst>
        </xdr:cNvPr>
        <xdr:cNvSpPr txBox="1"/>
      </xdr:nvSpPr>
      <xdr:spPr>
        <a:xfrm>
          <a:off x="2705744" y="1009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124477</xdr:rowOff>
    </xdr:from>
    <xdr:ext cx="405111" cy="259045"/>
    <xdr:sp macro="" textlink="">
      <xdr:nvSpPr>
        <xdr:cNvPr id="101" name="n_3aveValue【体育館・プール】&#10;有形固定資産減価償却率">
          <a:extLst>
            <a:ext uri="{FF2B5EF4-FFF2-40B4-BE49-F238E27FC236}">
              <a16:creationId xmlns:a16="http://schemas.microsoft.com/office/drawing/2014/main" id="{C7233B0B-946E-4CA3-98B7-8D7D74F53263}"/>
            </a:ext>
          </a:extLst>
        </xdr:cNvPr>
        <xdr:cNvSpPr txBox="1"/>
      </xdr:nvSpPr>
      <xdr:spPr>
        <a:xfrm>
          <a:off x="18167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130192</xdr:rowOff>
    </xdr:from>
    <xdr:ext cx="405111" cy="259045"/>
    <xdr:sp macro="" textlink="">
      <xdr:nvSpPr>
        <xdr:cNvPr id="102" name="n_4aveValue【体育館・プール】&#10;有形固定資産減価償却率">
          <a:extLst>
            <a:ext uri="{FF2B5EF4-FFF2-40B4-BE49-F238E27FC236}">
              <a16:creationId xmlns:a16="http://schemas.microsoft.com/office/drawing/2014/main" id="{EC6EE650-BD4F-4440-95E4-AD769F4754CF}"/>
            </a:ext>
          </a:extLst>
        </xdr:cNvPr>
        <xdr:cNvSpPr txBox="1"/>
      </xdr:nvSpPr>
      <xdr:spPr>
        <a:xfrm>
          <a:off x="927744" y="1007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76217</xdr:rowOff>
    </xdr:from>
    <xdr:ext cx="405111" cy="259045"/>
    <xdr:sp macro="" textlink="">
      <xdr:nvSpPr>
        <xdr:cNvPr id="103" name="n_1mainValue【体育館・プール】&#10;有形固定資産減価償却率">
          <a:extLst>
            <a:ext uri="{FF2B5EF4-FFF2-40B4-BE49-F238E27FC236}">
              <a16:creationId xmlns:a16="http://schemas.microsoft.com/office/drawing/2014/main" id="{DBB4DDBE-A070-4810-A264-9A46B7712D9C}"/>
            </a:ext>
          </a:extLst>
        </xdr:cNvPr>
        <xdr:cNvSpPr txBox="1"/>
      </xdr:nvSpPr>
      <xdr:spPr>
        <a:xfrm>
          <a:off x="3582044" y="1087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60977</xdr:rowOff>
    </xdr:from>
    <xdr:ext cx="405111" cy="259045"/>
    <xdr:sp macro="" textlink="">
      <xdr:nvSpPr>
        <xdr:cNvPr id="104" name="n_2mainValue【体育館・プール】&#10;有形固定資産減価償却率">
          <a:extLst>
            <a:ext uri="{FF2B5EF4-FFF2-40B4-BE49-F238E27FC236}">
              <a16:creationId xmlns:a16="http://schemas.microsoft.com/office/drawing/2014/main" id="{C2FD2921-F596-43E4-8110-81F2E5DC95BE}"/>
            </a:ext>
          </a:extLst>
        </xdr:cNvPr>
        <xdr:cNvSpPr txBox="1"/>
      </xdr:nvSpPr>
      <xdr:spPr>
        <a:xfrm>
          <a:off x="2705744" y="1086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17162</xdr:rowOff>
    </xdr:from>
    <xdr:ext cx="405111" cy="259045"/>
    <xdr:sp macro="" textlink="">
      <xdr:nvSpPr>
        <xdr:cNvPr id="105" name="n_3mainValue【体育館・プール】&#10;有形固定資産減価償却率">
          <a:extLst>
            <a:ext uri="{FF2B5EF4-FFF2-40B4-BE49-F238E27FC236}">
              <a16:creationId xmlns:a16="http://schemas.microsoft.com/office/drawing/2014/main" id="{0B4E6576-B00D-4A4D-93BF-3B89C9ABA391}"/>
            </a:ext>
          </a:extLst>
        </xdr:cNvPr>
        <xdr:cNvSpPr txBox="1"/>
      </xdr:nvSpPr>
      <xdr:spPr>
        <a:xfrm>
          <a:off x="1816744" y="10818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3827</xdr:rowOff>
    </xdr:from>
    <xdr:ext cx="405111" cy="259045"/>
    <xdr:sp macro="" textlink="">
      <xdr:nvSpPr>
        <xdr:cNvPr id="106" name="n_4mainValue【体育館・プール】&#10;有形固定資産減価償却率">
          <a:extLst>
            <a:ext uri="{FF2B5EF4-FFF2-40B4-BE49-F238E27FC236}">
              <a16:creationId xmlns:a16="http://schemas.microsoft.com/office/drawing/2014/main" id="{F91BEA38-5CDC-4DC6-9E17-246E29E996D4}"/>
            </a:ext>
          </a:extLst>
        </xdr:cNvPr>
        <xdr:cNvSpPr txBox="1"/>
      </xdr:nvSpPr>
      <xdr:spPr>
        <a:xfrm>
          <a:off x="927744" y="1063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7" name="正方形/長方形 106">
          <a:extLst>
            <a:ext uri="{FF2B5EF4-FFF2-40B4-BE49-F238E27FC236}">
              <a16:creationId xmlns:a16="http://schemas.microsoft.com/office/drawing/2014/main" id="{234928E6-7C42-436D-8437-65FB7CD3889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8" name="正方形/長方形 107">
          <a:extLst>
            <a:ext uri="{FF2B5EF4-FFF2-40B4-BE49-F238E27FC236}">
              <a16:creationId xmlns:a16="http://schemas.microsoft.com/office/drawing/2014/main" id="{3F693D59-B8FF-484F-BE3B-EB45CC8E4032}"/>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9" name="正方形/長方形 108">
          <a:extLst>
            <a:ext uri="{FF2B5EF4-FFF2-40B4-BE49-F238E27FC236}">
              <a16:creationId xmlns:a16="http://schemas.microsoft.com/office/drawing/2014/main" id="{46379501-9D3A-43E2-AD97-4F047663116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0" name="正方形/長方形 109">
          <a:extLst>
            <a:ext uri="{FF2B5EF4-FFF2-40B4-BE49-F238E27FC236}">
              <a16:creationId xmlns:a16="http://schemas.microsoft.com/office/drawing/2014/main" id="{48850385-6B3F-4779-8F9C-72F5E26E29B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1" name="正方形/長方形 110">
          <a:extLst>
            <a:ext uri="{FF2B5EF4-FFF2-40B4-BE49-F238E27FC236}">
              <a16:creationId xmlns:a16="http://schemas.microsoft.com/office/drawing/2014/main" id="{0FF8A99C-5654-418E-89F6-C0A5B652F78E}"/>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2" name="正方形/長方形 111">
          <a:extLst>
            <a:ext uri="{FF2B5EF4-FFF2-40B4-BE49-F238E27FC236}">
              <a16:creationId xmlns:a16="http://schemas.microsoft.com/office/drawing/2014/main" id="{389AB18B-00FC-4C1B-BA86-27C7CA0F0852}"/>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3" name="正方形/長方形 112">
          <a:extLst>
            <a:ext uri="{FF2B5EF4-FFF2-40B4-BE49-F238E27FC236}">
              <a16:creationId xmlns:a16="http://schemas.microsoft.com/office/drawing/2014/main" id="{DDE74B15-5158-4A14-8E66-B66BCE2B6F73}"/>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4" name="正方形/長方形 113">
          <a:extLst>
            <a:ext uri="{FF2B5EF4-FFF2-40B4-BE49-F238E27FC236}">
              <a16:creationId xmlns:a16="http://schemas.microsoft.com/office/drawing/2014/main" id="{E31D96A8-1349-4E4C-841A-2CF663C3D89E}"/>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5" name="テキスト ボックス 114">
          <a:extLst>
            <a:ext uri="{FF2B5EF4-FFF2-40B4-BE49-F238E27FC236}">
              <a16:creationId xmlns:a16="http://schemas.microsoft.com/office/drawing/2014/main" id="{40D76CCC-34DF-494F-A5E8-0EE6EE6F2A69}"/>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6" name="直線コネクタ 115">
          <a:extLst>
            <a:ext uri="{FF2B5EF4-FFF2-40B4-BE49-F238E27FC236}">
              <a16:creationId xmlns:a16="http://schemas.microsoft.com/office/drawing/2014/main" id="{BB44E5CF-7C15-41B0-804F-F239EFD17081}"/>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7" name="直線コネクタ 116">
          <a:extLst>
            <a:ext uri="{FF2B5EF4-FFF2-40B4-BE49-F238E27FC236}">
              <a16:creationId xmlns:a16="http://schemas.microsoft.com/office/drawing/2014/main" id="{53544D74-96C0-412B-84F9-9CEB00E288B7}"/>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8" name="テキスト ボックス 117">
          <a:extLst>
            <a:ext uri="{FF2B5EF4-FFF2-40B4-BE49-F238E27FC236}">
              <a16:creationId xmlns:a16="http://schemas.microsoft.com/office/drawing/2014/main" id="{5147C872-38A1-4D47-AEE3-4CBA543F730C}"/>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9" name="直線コネクタ 118">
          <a:extLst>
            <a:ext uri="{FF2B5EF4-FFF2-40B4-BE49-F238E27FC236}">
              <a16:creationId xmlns:a16="http://schemas.microsoft.com/office/drawing/2014/main" id="{8D9E35FF-4E3D-4B47-9923-7FDC9BD5E4F3}"/>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20" name="テキスト ボックス 119">
          <a:extLst>
            <a:ext uri="{FF2B5EF4-FFF2-40B4-BE49-F238E27FC236}">
              <a16:creationId xmlns:a16="http://schemas.microsoft.com/office/drawing/2014/main" id="{8F20F45F-D193-4FE9-8405-42B3259BF67B}"/>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21" name="直線コネクタ 120">
          <a:extLst>
            <a:ext uri="{FF2B5EF4-FFF2-40B4-BE49-F238E27FC236}">
              <a16:creationId xmlns:a16="http://schemas.microsoft.com/office/drawing/2014/main" id="{EA66AB4E-9C72-449F-BC12-18FC26E0DDD7}"/>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22" name="テキスト ボックス 121">
          <a:extLst>
            <a:ext uri="{FF2B5EF4-FFF2-40B4-BE49-F238E27FC236}">
              <a16:creationId xmlns:a16="http://schemas.microsoft.com/office/drawing/2014/main" id="{80B5BBD9-542A-448D-B760-2B5419D5B09F}"/>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3" name="直線コネクタ 122">
          <a:extLst>
            <a:ext uri="{FF2B5EF4-FFF2-40B4-BE49-F238E27FC236}">
              <a16:creationId xmlns:a16="http://schemas.microsoft.com/office/drawing/2014/main" id="{6F17DF7A-7EC4-4467-8472-C52DF62DF11E}"/>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4" name="テキスト ボックス 123">
          <a:extLst>
            <a:ext uri="{FF2B5EF4-FFF2-40B4-BE49-F238E27FC236}">
              <a16:creationId xmlns:a16="http://schemas.microsoft.com/office/drawing/2014/main" id="{FBA608A7-EC17-4997-94F7-38DA41984E70}"/>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5" name="直線コネクタ 124">
          <a:extLst>
            <a:ext uri="{FF2B5EF4-FFF2-40B4-BE49-F238E27FC236}">
              <a16:creationId xmlns:a16="http://schemas.microsoft.com/office/drawing/2014/main" id="{B101E131-399F-49FD-9841-C7A810AFDCEE}"/>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6" name="テキスト ボックス 125">
          <a:extLst>
            <a:ext uri="{FF2B5EF4-FFF2-40B4-BE49-F238E27FC236}">
              <a16:creationId xmlns:a16="http://schemas.microsoft.com/office/drawing/2014/main" id="{9E578E8B-ADA4-4D37-9BE7-A3D7060A8CC2}"/>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7" name="直線コネクタ 126">
          <a:extLst>
            <a:ext uri="{FF2B5EF4-FFF2-40B4-BE49-F238E27FC236}">
              <a16:creationId xmlns:a16="http://schemas.microsoft.com/office/drawing/2014/main" id="{E4A0C7E0-4F81-46BF-9C1A-42613AE0B7B5}"/>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8" name="テキスト ボックス 127">
          <a:extLst>
            <a:ext uri="{FF2B5EF4-FFF2-40B4-BE49-F238E27FC236}">
              <a16:creationId xmlns:a16="http://schemas.microsoft.com/office/drawing/2014/main" id="{60FA5F1A-8660-4AA8-A215-243CAF2E08AF}"/>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9" name="直線コネクタ 128">
          <a:extLst>
            <a:ext uri="{FF2B5EF4-FFF2-40B4-BE49-F238E27FC236}">
              <a16:creationId xmlns:a16="http://schemas.microsoft.com/office/drawing/2014/main" id="{B863862B-05FD-4B48-BC6D-FE140410813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30" name="テキスト ボックス 129">
          <a:extLst>
            <a:ext uri="{FF2B5EF4-FFF2-40B4-BE49-F238E27FC236}">
              <a16:creationId xmlns:a16="http://schemas.microsoft.com/office/drawing/2014/main" id="{E39A5CE7-D039-46EC-AB5E-1FF41A0E2066}"/>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1" name="【体育館・プール】&#10;一人当たり面積グラフ枠">
          <a:extLst>
            <a:ext uri="{FF2B5EF4-FFF2-40B4-BE49-F238E27FC236}">
              <a16:creationId xmlns:a16="http://schemas.microsoft.com/office/drawing/2014/main" id="{DB5A1AAC-45CB-41D0-8EC5-CC36B040D2E9}"/>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37556</xdr:rowOff>
    </xdr:from>
    <xdr:to>
      <xdr:col>54</xdr:col>
      <xdr:colOff>189865</xdr:colOff>
      <xdr:row>64</xdr:row>
      <xdr:rowOff>107769</xdr:rowOff>
    </xdr:to>
    <xdr:cxnSp macro="">
      <xdr:nvCxnSpPr>
        <xdr:cNvPr id="132" name="直線コネクタ 131">
          <a:extLst>
            <a:ext uri="{FF2B5EF4-FFF2-40B4-BE49-F238E27FC236}">
              <a16:creationId xmlns:a16="http://schemas.microsoft.com/office/drawing/2014/main" id="{DB5647C2-79DA-402F-B9F0-7B46D7913004}"/>
            </a:ext>
          </a:extLst>
        </xdr:cNvPr>
        <xdr:cNvCxnSpPr/>
      </xdr:nvCxnSpPr>
      <xdr:spPr>
        <a:xfrm flipV="1">
          <a:off x="10476865" y="9467306"/>
          <a:ext cx="0" cy="1613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111596</xdr:rowOff>
    </xdr:from>
    <xdr:ext cx="469744" cy="259045"/>
    <xdr:sp macro="" textlink="">
      <xdr:nvSpPr>
        <xdr:cNvPr id="133" name="【体育館・プール】&#10;一人当たり面積最小値テキスト">
          <a:extLst>
            <a:ext uri="{FF2B5EF4-FFF2-40B4-BE49-F238E27FC236}">
              <a16:creationId xmlns:a16="http://schemas.microsoft.com/office/drawing/2014/main" id="{8C860209-366B-4793-B8C8-5345C60D6901}"/>
            </a:ext>
          </a:extLst>
        </xdr:cNvPr>
        <xdr:cNvSpPr txBox="1"/>
      </xdr:nvSpPr>
      <xdr:spPr>
        <a:xfrm>
          <a:off x="10515600" y="1108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107769</xdr:rowOff>
    </xdr:from>
    <xdr:to>
      <xdr:col>55</xdr:col>
      <xdr:colOff>88900</xdr:colOff>
      <xdr:row>64</xdr:row>
      <xdr:rowOff>107769</xdr:rowOff>
    </xdr:to>
    <xdr:cxnSp macro="">
      <xdr:nvCxnSpPr>
        <xdr:cNvPr id="134" name="直線コネクタ 133">
          <a:extLst>
            <a:ext uri="{FF2B5EF4-FFF2-40B4-BE49-F238E27FC236}">
              <a16:creationId xmlns:a16="http://schemas.microsoft.com/office/drawing/2014/main" id="{EA548747-4393-4F8F-B300-ECE1FF0124E7}"/>
            </a:ext>
          </a:extLst>
        </xdr:cNvPr>
        <xdr:cNvCxnSpPr/>
      </xdr:nvCxnSpPr>
      <xdr:spPr>
        <a:xfrm>
          <a:off x="10388600" y="1108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155683</xdr:rowOff>
    </xdr:from>
    <xdr:ext cx="469744" cy="259045"/>
    <xdr:sp macro="" textlink="">
      <xdr:nvSpPr>
        <xdr:cNvPr id="135" name="【体育館・プール】&#10;一人当たり面積最大値テキスト">
          <a:extLst>
            <a:ext uri="{FF2B5EF4-FFF2-40B4-BE49-F238E27FC236}">
              <a16:creationId xmlns:a16="http://schemas.microsoft.com/office/drawing/2014/main" id="{17FCD7A4-742D-4E45-8F39-F31C741D6502}"/>
            </a:ext>
          </a:extLst>
        </xdr:cNvPr>
        <xdr:cNvSpPr txBox="1"/>
      </xdr:nvSpPr>
      <xdr:spPr>
        <a:xfrm>
          <a:off x="10515600" y="9242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37556</xdr:rowOff>
    </xdr:from>
    <xdr:to>
      <xdr:col>55</xdr:col>
      <xdr:colOff>88900</xdr:colOff>
      <xdr:row>55</xdr:row>
      <xdr:rowOff>37556</xdr:rowOff>
    </xdr:to>
    <xdr:cxnSp macro="">
      <xdr:nvCxnSpPr>
        <xdr:cNvPr id="136" name="直線コネクタ 135">
          <a:extLst>
            <a:ext uri="{FF2B5EF4-FFF2-40B4-BE49-F238E27FC236}">
              <a16:creationId xmlns:a16="http://schemas.microsoft.com/office/drawing/2014/main" id="{BBDB8F27-B04C-45B9-8356-191284A1578D}"/>
            </a:ext>
          </a:extLst>
        </xdr:cNvPr>
        <xdr:cNvCxnSpPr/>
      </xdr:nvCxnSpPr>
      <xdr:spPr>
        <a:xfrm>
          <a:off x="10388600" y="9467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155683</xdr:rowOff>
    </xdr:from>
    <xdr:ext cx="469744" cy="259045"/>
    <xdr:sp macro="" textlink="">
      <xdr:nvSpPr>
        <xdr:cNvPr id="137" name="【体育館・プール】&#10;一人当たり面積平均値テキスト">
          <a:extLst>
            <a:ext uri="{FF2B5EF4-FFF2-40B4-BE49-F238E27FC236}">
              <a16:creationId xmlns:a16="http://schemas.microsoft.com/office/drawing/2014/main" id="{FA3971D3-7AEB-4A2F-A1FE-BA22C540E77A}"/>
            </a:ext>
          </a:extLst>
        </xdr:cNvPr>
        <xdr:cNvSpPr txBox="1"/>
      </xdr:nvSpPr>
      <xdr:spPr>
        <a:xfrm>
          <a:off x="10515600" y="106141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5806</xdr:rowOff>
    </xdr:from>
    <xdr:to>
      <xdr:col>55</xdr:col>
      <xdr:colOff>50800</xdr:colOff>
      <xdr:row>62</xdr:row>
      <xdr:rowOff>107406</xdr:rowOff>
    </xdr:to>
    <xdr:sp macro="" textlink="">
      <xdr:nvSpPr>
        <xdr:cNvPr id="138" name="フローチャート: 判断 137">
          <a:extLst>
            <a:ext uri="{FF2B5EF4-FFF2-40B4-BE49-F238E27FC236}">
              <a16:creationId xmlns:a16="http://schemas.microsoft.com/office/drawing/2014/main" id="{EDB8D8EA-0A09-4595-86D6-8C4CA866BFF6}"/>
            </a:ext>
          </a:extLst>
        </xdr:cNvPr>
        <xdr:cNvSpPr/>
      </xdr:nvSpPr>
      <xdr:spPr>
        <a:xfrm>
          <a:off x="10426700" y="1063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5806</xdr:rowOff>
    </xdr:from>
    <xdr:to>
      <xdr:col>50</xdr:col>
      <xdr:colOff>165100</xdr:colOff>
      <xdr:row>62</xdr:row>
      <xdr:rowOff>107406</xdr:rowOff>
    </xdr:to>
    <xdr:sp macro="" textlink="">
      <xdr:nvSpPr>
        <xdr:cNvPr id="139" name="フローチャート: 判断 138">
          <a:extLst>
            <a:ext uri="{FF2B5EF4-FFF2-40B4-BE49-F238E27FC236}">
              <a16:creationId xmlns:a16="http://schemas.microsoft.com/office/drawing/2014/main" id="{656292B0-53E9-4515-A9ED-A41FC3FBA4B2}"/>
            </a:ext>
          </a:extLst>
        </xdr:cNvPr>
        <xdr:cNvSpPr/>
      </xdr:nvSpPr>
      <xdr:spPr>
        <a:xfrm>
          <a:off x="9588500" y="1063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5806</xdr:rowOff>
    </xdr:from>
    <xdr:to>
      <xdr:col>46</xdr:col>
      <xdr:colOff>38100</xdr:colOff>
      <xdr:row>62</xdr:row>
      <xdr:rowOff>107406</xdr:rowOff>
    </xdr:to>
    <xdr:sp macro="" textlink="">
      <xdr:nvSpPr>
        <xdr:cNvPr id="140" name="フローチャート: 判断 139">
          <a:extLst>
            <a:ext uri="{FF2B5EF4-FFF2-40B4-BE49-F238E27FC236}">
              <a16:creationId xmlns:a16="http://schemas.microsoft.com/office/drawing/2014/main" id="{0482C000-5865-425E-93E8-D1F144AE9923}"/>
            </a:ext>
          </a:extLst>
        </xdr:cNvPr>
        <xdr:cNvSpPr/>
      </xdr:nvSpPr>
      <xdr:spPr>
        <a:xfrm>
          <a:off x="8699500" y="1063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160927</xdr:rowOff>
    </xdr:from>
    <xdr:to>
      <xdr:col>41</xdr:col>
      <xdr:colOff>101600</xdr:colOff>
      <xdr:row>62</xdr:row>
      <xdr:rowOff>91077</xdr:rowOff>
    </xdr:to>
    <xdr:sp macro="" textlink="">
      <xdr:nvSpPr>
        <xdr:cNvPr id="141" name="フローチャート: 判断 140">
          <a:extLst>
            <a:ext uri="{FF2B5EF4-FFF2-40B4-BE49-F238E27FC236}">
              <a16:creationId xmlns:a16="http://schemas.microsoft.com/office/drawing/2014/main" id="{F2094C70-9B2F-416D-A7A5-6CB01DFEEC44}"/>
            </a:ext>
          </a:extLst>
        </xdr:cNvPr>
        <xdr:cNvSpPr/>
      </xdr:nvSpPr>
      <xdr:spPr>
        <a:xfrm>
          <a:off x="7810500" y="10619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2540</xdr:rowOff>
    </xdr:from>
    <xdr:to>
      <xdr:col>36</xdr:col>
      <xdr:colOff>165100</xdr:colOff>
      <xdr:row>62</xdr:row>
      <xdr:rowOff>104140</xdr:rowOff>
    </xdr:to>
    <xdr:sp macro="" textlink="">
      <xdr:nvSpPr>
        <xdr:cNvPr id="142" name="フローチャート: 判断 141">
          <a:extLst>
            <a:ext uri="{FF2B5EF4-FFF2-40B4-BE49-F238E27FC236}">
              <a16:creationId xmlns:a16="http://schemas.microsoft.com/office/drawing/2014/main" id="{AECE834F-342D-452D-B749-78B1502DF730}"/>
            </a:ext>
          </a:extLst>
        </xdr:cNvPr>
        <xdr:cNvSpPr/>
      </xdr:nvSpPr>
      <xdr:spPr>
        <a:xfrm>
          <a:off x="69215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E8E3B702-1DA3-4045-8262-2CE2ADE8EFFE}"/>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6F2BD0F6-E16D-4DF1-AD13-2D69E7C71F9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FF7B4220-FFD6-4303-9CA2-F313C750D81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E138A41A-2706-476E-8E75-05284FF11266}"/>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7" name="テキスト ボックス 146">
          <a:extLst>
            <a:ext uri="{FF2B5EF4-FFF2-40B4-BE49-F238E27FC236}">
              <a16:creationId xmlns:a16="http://schemas.microsoft.com/office/drawing/2014/main" id="{3667119C-0BB1-413B-8CD9-5D3E38F3864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109765</xdr:rowOff>
    </xdr:from>
    <xdr:to>
      <xdr:col>55</xdr:col>
      <xdr:colOff>50800</xdr:colOff>
      <xdr:row>62</xdr:row>
      <xdr:rowOff>39915</xdr:rowOff>
    </xdr:to>
    <xdr:sp macro="" textlink="">
      <xdr:nvSpPr>
        <xdr:cNvPr id="148" name="楕円 147">
          <a:extLst>
            <a:ext uri="{FF2B5EF4-FFF2-40B4-BE49-F238E27FC236}">
              <a16:creationId xmlns:a16="http://schemas.microsoft.com/office/drawing/2014/main" id="{21843637-4057-4A49-8F09-A1C344CA1C56}"/>
            </a:ext>
          </a:extLst>
        </xdr:cNvPr>
        <xdr:cNvSpPr/>
      </xdr:nvSpPr>
      <xdr:spPr>
        <a:xfrm>
          <a:off x="10426700" y="1056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132642</xdr:rowOff>
    </xdr:from>
    <xdr:ext cx="469744" cy="259045"/>
    <xdr:sp macro="" textlink="">
      <xdr:nvSpPr>
        <xdr:cNvPr id="149" name="【体育館・プール】&#10;一人当たり面積該当値テキスト">
          <a:extLst>
            <a:ext uri="{FF2B5EF4-FFF2-40B4-BE49-F238E27FC236}">
              <a16:creationId xmlns:a16="http://schemas.microsoft.com/office/drawing/2014/main" id="{17DB8B27-03F2-46C9-A9E5-3EAAA84EDD9C}"/>
            </a:ext>
          </a:extLst>
        </xdr:cNvPr>
        <xdr:cNvSpPr txBox="1"/>
      </xdr:nvSpPr>
      <xdr:spPr>
        <a:xfrm>
          <a:off x="10515600" y="10419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122827</xdr:rowOff>
    </xdr:from>
    <xdr:to>
      <xdr:col>50</xdr:col>
      <xdr:colOff>165100</xdr:colOff>
      <xdr:row>62</xdr:row>
      <xdr:rowOff>52977</xdr:rowOff>
    </xdr:to>
    <xdr:sp macro="" textlink="">
      <xdr:nvSpPr>
        <xdr:cNvPr id="150" name="楕円 149">
          <a:extLst>
            <a:ext uri="{FF2B5EF4-FFF2-40B4-BE49-F238E27FC236}">
              <a16:creationId xmlns:a16="http://schemas.microsoft.com/office/drawing/2014/main" id="{4D21F2D9-B610-40F0-8B93-B3539D803F7F}"/>
            </a:ext>
          </a:extLst>
        </xdr:cNvPr>
        <xdr:cNvSpPr/>
      </xdr:nvSpPr>
      <xdr:spPr>
        <a:xfrm>
          <a:off x="9588500" y="10581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160565</xdr:rowOff>
    </xdr:from>
    <xdr:to>
      <xdr:col>55</xdr:col>
      <xdr:colOff>0</xdr:colOff>
      <xdr:row>62</xdr:row>
      <xdr:rowOff>2177</xdr:rowOff>
    </xdr:to>
    <xdr:cxnSp macro="">
      <xdr:nvCxnSpPr>
        <xdr:cNvPr id="151" name="直線コネクタ 150">
          <a:extLst>
            <a:ext uri="{FF2B5EF4-FFF2-40B4-BE49-F238E27FC236}">
              <a16:creationId xmlns:a16="http://schemas.microsoft.com/office/drawing/2014/main" id="{384ED916-BE77-4373-8311-859B9FAA365E}"/>
            </a:ext>
          </a:extLst>
        </xdr:cNvPr>
        <xdr:cNvCxnSpPr/>
      </xdr:nvCxnSpPr>
      <xdr:spPr>
        <a:xfrm flipV="1">
          <a:off x="9639300" y="10619015"/>
          <a:ext cx="8382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169635</xdr:rowOff>
    </xdr:from>
    <xdr:to>
      <xdr:col>46</xdr:col>
      <xdr:colOff>38100</xdr:colOff>
      <xdr:row>62</xdr:row>
      <xdr:rowOff>99785</xdr:rowOff>
    </xdr:to>
    <xdr:sp macro="" textlink="">
      <xdr:nvSpPr>
        <xdr:cNvPr id="152" name="楕円 151">
          <a:extLst>
            <a:ext uri="{FF2B5EF4-FFF2-40B4-BE49-F238E27FC236}">
              <a16:creationId xmlns:a16="http://schemas.microsoft.com/office/drawing/2014/main" id="{9F833C6E-0C0E-4961-8426-978F3E70E8A6}"/>
            </a:ext>
          </a:extLst>
        </xdr:cNvPr>
        <xdr:cNvSpPr/>
      </xdr:nvSpPr>
      <xdr:spPr>
        <a:xfrm>
          <a:off x="8699500" y="1062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2177</xdr:rowOff>
    </xdr:from>
    <xdr:to>
      <xdr:col>50</xdr:col>
      <xdr:colOff>114300</xdr:colOff>
      <xdr:row>62</xdr:row>
      <xdr:rowOff>48985</xdr:rowOff>
    </xdr:to>
    <xdr:cxnSp macro="">
      <xdr:nvCxnSpPr>
        <xdr:cNvPr id="153" name="直線コネクタ 152">
          <a:extLst>
            <a:ext uri="{FF2B5EF4-FFF2-40B4-BE49-F238E27FC236}">
              <a16:creationId xmlns:a16="http://schemas.microsoft.com/office/drawing/2014/main" id="{70E95E51-0D31-42E4-839E-06767D9F6DDA}"/>
            </a:ext>
          </a:extLst>
        </xdr:cNvPr>
        <xdr:cNvCxnSpPr/>
      </xdr:nvCxnSpPr>
      <xdr:spPr>
        <a:xfrm flipV="1">
          <a:off x="8750300" y="10632077"/>
          <a:ext cx="889000" cy="46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7983</xdr:rowOff>
    </xdr:from>
    <xdr:to>
      <xdr:col>41</xdr:col>
      <xdr:colOff>101600</xdr:colOff>
      <xdr:row>62</xdr:row>
      <xdr:rowOff>109583</xdr:rowOff>
    </xdr:to>
    <xdr:sp macro="" textlink="">
      <xdr:nvSpPr>
        <xdr:cNvPr id="154" name="楕円 153">
          <a:extLst>
            <a:ext uri="{FF2B5EF4-FFF2-40B4-BE49-F238E27FC236}">
              <a16:creationId xmlns:a16="http://schemas.microsoft.com/office/drawing/2014/main" id="{074CCC2D-8D41-4E3A-B68E-33C90197272D}"/>
            </a:ext>
          </a:extLst>
        </xdr:cNvPr>
        <xdr:cNvSpPr/>
      </xdr:nvSpPr>
      <xdr:spPr>
        <a:xfrm>
          <a:off x="7810500" y="1063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48985</xdr:rowOff>
    </xdr:from>
    <xdr:to>
      <xdr:col>45</xdr:col>
      <xdr:colOff>177800</xdr:colOff>
      <xdr:row>62</xdr:row>
      <xdr:rowOff>58783</xdr:rowOff>
    </xdr:to>
    <xdr:cxnSp macro="">
      <xdr:nvCxnSpPr>
        <xdr:cNvPr id="155" name="直線コネクタ 154">
          <a:extLst>
            <a:ext uri="{FF2B5EF4-FFF2-40B4-BE49-F238E27FC236}">
              <a16:creationId xmlns:a16="http://schemas.microsoft.com/office/drawing/2014/main" id="{E48F3417-A136-446A-B4A1-F1E6CA21C635}"/>
            </a:ext>
          </a:extLst>
        </xdr:cNvPr>
        <xdr:cNvCxnSpPr/>
      </xdr:nvCxnSpPr>
      <xdr:spPr>
        <a:xfrm flipV="1">
          <a:off x="7861300" y="10678885"/>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76019</xdr:rowOff>
    </xdr:from>
    <xdr:to>
      <xdr:col>36</xdr:col>
      <xdr:colOff>165100</xdr:colOff>
      <xdr:row>60</xdr:row>
      <xdr:rowOff>6169</xdr:rowOff>
    </xdr:to>
    <xdr:sp macro="" textlink="">
      <xdr:nvSpPr>
        <xdr:cNvPr id="156" name="楕円 155">
          <a:extLst>
            <a:ext uri="{FF2B5EF4-FFF2-40B4-BE49-F238E27FC236}">
              <a16:creationId xmlns:a16="http://schemas.microsoft.com/office/drawing/2014/main" id="{A1990259-86B4-4BDA-9B89-9EB75CB66437}"/>
            </a:ext>
          </a:extLst>
        </xdr:cNvPr>
        <xdr:cNvSpPr/>
      </xdr:nvSpPr>
      <xdr:spPr>
        <a:xfrm>
          <a:off x="6921500" y="10191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126819</xdr:rowOff>
    </xdr:from>
    <xdr:to>
      <xdr:col>41</xdr:col>
      <xdr:colOff>50800</xdr:colOff>
      <xdr:row>62</xdr:row>
      <xdr:rowOff>58783</xdr:rowOff>
    </xdr:to>
    <xdr:cxnSp macro="">
      <xdr:nvCxnSpPr>
        <xdr:cNvPr id="157" name="直線コネクタ 156">
          <a:extLst>
            <a:ext uri="{FF2B5EF4-FFF2-40B4-BE49-F238E27FC236}">
              <a16:creationId xmlns:a16="http://schemas.microsoft.com/office/drawing/2014/main" id="{D25541DC-B691-4893-8ACE-6A9780687090}"/>
            </a:ext>
          </a:extLst>
        </xdr:cNvPr>
        <xdr:cNvCxnSpPr/>
      </xdr:nvCxnSpPr>
      <xdr:spPr>
        <a:xfrm>
          <a:off x="6972300" y="10242369"/>
          <a:ext cx="889000" cy="446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98533</xdr:rowOff>
    </xdr:from>
    <xdr:ext cx="469744" cy="259045"/>
    <xdr:sp macro="" textlink="">
      <xdr:nvSpPr>
        <xdr:cNvPr id="158" name="n_1aveValue【体育館・プール】&#10;一人当たり面積">
          <a:extLst>
            <a:ext uri="{FF2B5EF4-FFF2-40B4-BE49-F238E27FC236}">
              <a16:creationId xmlns:a16="http://schemas.microsoft.com/office/drawing/2014/main" id="{72FB54E2-F4AB-4968-A479-CC784CD087AB}"/>
            </a:ext>
          </a:extLst>
        </xdr:cNvPr>
        <xdr:cNvSpPr txBox="1"/>
      </xdr:nvSpPr>
      <xdr:spPr>
        <a:xfrm>
          <a:off x="9391727" y="10728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98533</xdr:rowOff>
    </xdr:from>
    <xdr:ext cx="469744" cy="259045"/>
    <xdr:sp macro="" textlink="">
      <xdr:nvSpPr>
        <xdr:cNvPr id="159" name="n_2aveValue【体育館・プール】&#10;一人当たり面積">
          <a:extLst>
            <a:ext uri="{FF2B5EF4-FFF2-40B4-BE49-F238E27FC236}">
              <a16:creationId xmlns:a16="http://schemas.microsoft.com/office/drawing/2014/main" id="{2AEE007B-B9F5-4731-ABED-770C8D18F866}"/>
            </a:ext>
          </a:extLst>
        </xdr:cNvPr>
        <xdr:cNvSpPr txBox="1"/>
      </xdr:nvSpPr>
      <xdr:spPr>
        <a:xfrm>
          <a:off x="8515427" y="10728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107604</xdr:rowOff>
    </xdr:from>
    <xdr:ext cx="469744" cy="259045"/>
    <xdr:sp macro="" textlink="">
      <xdr:nvSpPr>
        <xdr:cNvPr id="160" name="n_3aveValue【体育館・プール】&#10;一人当たり面積">
          <a:extLst>
            <a:ext uri="{FF2B5EF4-FFF2-40B4-BE49-F238E27FC236}">
              <a16:creationId xmlns:a16="http://schemas.microsoft.com/office/drawing/2014/main" id="{48879653-6618-4985-86FB-87E06184F609}"/>
            </a:ext>
          </a:extLst>
        </xdr:cNvPr>
        <xdr:cNvSpPr txBox="1"/>
      </xdr:nvSpPr>
      <xdr:spPr>
        <a:xfrm>
          <a:off x="7626427" y="10394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95267</xdr:rowOff>
    </xdr:from>
    <xdr:ext cx="469744" cy="259045"/>
    <xdr:sp macro="" textlink="">
      <xdr:nvSpPr>
        <xdr:cNvPr id="161" name="n_4aveValue【体育館・プール】&#10;一人当たり面積">
          <a:extLst>
            <a:ext uri="{FF2B5EF4-FFF2-40B4-BE49-F238E27FC236}">
              <a16:creationId xmlns:a16="http://schemas.microsoft.com/office/drawing/2014/main" id="{D35642AA-E361-4CB4-931A-2F9ACFD17658}"/>
            </a:ext>
          </a:extLst>
        </xdr:cNvPr>
        <xdr:cNvSpPr txBox="1"/>
      </xdr:nvSpPr>
      <xdr:spPr>
        <a:xfrm>
          <a:off x="6737427" y="1072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69504</xdr:rowOff>
    </xdr:from>
    <xdr:ext cx="469744" cy="259045"/>
    <xdr:sp macro="" textlink="">
      <xdr:nvSpPr>
        <xdr:cNvPr id="162" name="n_1mainValue【体育館・プール】&#10;一人当たり面積">
          <a:extLst>
            <a:ext uri="{FF2B5EF4-FFF2-40B4-BE49-F238E27FC236}">
              <a16:creationId xmlns:a16="http://schemas.microsoft.com/office/drawing/2014/main" id="{4177D2AB-64D8-4DFB-93B9-B32EB9BB1636}"/>
            </a:ext>
          </a:extLst>
        </xdr:cNvPr>
        <xdr:cNvSpPr txBox="1"/>
      </xdr:nvSpPr>
      <xdr:spPr>
        <a:xfrm>
          <a:off x="9391727" y="10356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116312</xdr:rowOff>
    </xdr:from>
    <xdr:ext cx="469744" cy="259045"/>
    <xdr:sp macro="" textlink="">
      <xdr:nvSpPr>
        <xdr:cNvPr id="163" name="n_2mainValue【体育館・プール】&#10;一人当たり面積">
          <a:extLst>
            <a:ext uri="{FF2B5EF4-FFF2-40B4-BE49-F238E27FC236}">
              <a16:creationId xmlns:a16="http://schemas.microsoft.com/office/drawing/2014/main" id="{7F0F22C8-B34D-488C-9E1E-0C6EDB79A6FB}"/>
            </a:ext>
          </a:extLst>
        </xdr:cNvPr>
        <xdr:cNvSpPr txBox="1"/>
      </xdr:nvSpPr>
      <xdr:spPr>
        <a:xfrm>
          <a:off x="8515427" y="10403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100710</xdr:rowOff>
    </xdr:from>
    <xdr:ext cx="469744" cy="259045"/>
    <xdr:sp macro="" textlink="">
      <xdr:nvSpPr>
        <xdr:cNvPr id="164" name="n_3mainValue【体育館・プール】&#10;一人当たり面積">
          <a:extLst>
            <a:ext uri="{FF2B5EF4-FFF2-40B4-BE49-F238E27FC236}">
              <a16:creationId xmlns:a16="http://schemas.microsoft.com/office/drawing/2014/main" id="{8D9C33F7-6495-4F25-ABE0-B1A44502124C}"/>
            </a:ext>
          </a:extLst>
        </xdr:cNvPr>
        <xdr:cNvSpPr txBox="1"/>
      </xdr:nvSpPr>
      <xdr:spPr>
        <a:xfrm>
          <a:off x="7626427" y="10730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58</xdr:row>
      <xdr:rowOff>22696</xdr:rowOff>
    </xdr:from>
    <xdr:ext cx="469744" cy="259045"/>
    <xdr:sp macro="" textlink="">
      <xdr:nvSpPr>
        <xdr:cNvPr id="165" name="n_4mainValue【体育館・プール】&#10;一人当たり面積">
          <a:extLst>
            <a:ext uri="{FF2B5EF4-FFF2-40B4-BE49-F238E27FC236}">
              <a16:creationId xmlns:a16="http://schemas.microsoft.com/office/drawing/2014/main" id="{926D10ED-DBDE-4F87-8D92-DE9FE7E0A309}"/>
            </a:ext>
          </a:extLst>
        </xdr:cNvPr>
        <xdr:cNvSpPr txBox="1"/>
      </xdr:nvSpPr>
      <xdr:spPr>
        <a:xfrm>
          <a:off x="6737427" y="9966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6" name="正方形/長方形 165">
          <a:extLst>
            <a:ext uri="{FF2B5EF4-FFF2-40B4-BE49-F238E27FC236}">
              <a16:creationId xmlns:a16="http://schemas.microsoft.com/office/drawing/2014/main" id="{DFDD92E3-64D3-4C33-BE96-21BB21F4490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7" name="正方形/長方形 166">
          <a:extLst>
            <a:ext uri="{FF2B5EF4-FFF2-40B4-BE49-F238E27FC236}">
              <a16:creationId xmlns:a16="http://schemas.microsoft.com/office/drawing/2014/main" id="{A381F3F0-89A9-4546-890F-E54139D52C8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8" name="正方形/長方形 167">
          <a:extLst>
            <a:ext uri="{FF2B5EF4-FFF2-40B4-BE49-F238E27FC236}">
              <a16:creationId xmlns:a16="http://schemas.microsoft.com/office/drawing/2014/main" id="{55790F07-DEA9-4EE6-8513-1DC683CF67E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9" name="正方形/長方形 168">
          <a:extLst>
            <a:ext uri="{FF2B5EF4-FFF2-40B4-BE49-F238E27FC236}">
              <a16:creationId xmlns:a16="http://schemas.microsoft.com/office/drawing/2014/main" id="{0BB40D6C-E1CD-4626-B59B-DF0B2C20944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70" name="正方形/長方形 169">
          <a:extLst>
            <a:ext uri="{FF2B5EF4-FFF2-40B4-BE49-F238E27FC236}">
              <a16:creationId xmlns:a16="http://schemas.microsoft.com/office/drawing/2014/main" id="{2554BA62-15EF-4B40-9377-AE951420B15F}"/>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1" name="正方形/長方形 170">
          <a:extLst>
            <a:ext uri="{FF2B5EF4-FFF2-40B4-BE49-F238E27FC236}">
              <a16:creationId xmlns:a16="http://schemas.microsoft.com/office/drawing/2014/main" id="{88A2752E-3895-4089-93C4-BBB672D41B2E}"/>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2" name="正方形/長方形 171">
          <a:extLst>
            <a:ext uri="{FF2B5EF4-FFF2-40B4-BE49-F238E27FC236}">
              <a16:creationId xmlns:a16="http://schemas.microsoft.com/office/drawing/2014/main" id="{1435A400-9F48-4FE0-949C-523A2D4BD9B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3" name="正方形/長方形 172">
          <a:extLst>
            <a:ext uri="{FF2B5EF4-FFF2-40B4-BE49-F238E27FC236}">
              <a16:creationId xmlns:a16="http://schemas.microsoft.com/office/drawing/2014/main" id="{3603A793-21DE-44F2-8E8F-6A4AAF254D7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4" name="テキスト ボックス 173">
          <a:extLst>
            <a:ext uri="{FF2B5EF4-FFF2-40B4-BE49-F238E27FC236}">
              <a16:creationId xmlns:a16="http://schemas.microsoft.com/office/drawing/2014/main" id="{DC9CA7BD-7E84-4F4E-A7FC-90AC8A9AFDE4}"/>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5" name="直線コネクタ 174">
          <a:extLst>
            <a:ext uri="{FF2B5EF4-FFF2-40B4-BE49-F238E27FC236}">
              <a16:creationId xmlns:a16="http://schemas.microsoft.com/office/drawing/2014/main" id="{044759B7-6558-4885-ACEF-38CA8A7E9A01}"/>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6" name="テキスト ボックス 175">
          <a:extLst>
            <a:ext uri="{FF2B5EF4-FFF2-40B4-BE49-F238E27FC236}">
              <a16:creationId xmlns:a16="http://schemas.microsoft.com/office/drawing/2014/main" id="{F7C1D81D-EC9E-4F71-B252-F022413000F1}"/>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177" name="直線コネクタ 176">
          <a:extLst>
            <a:ext uri="{FF2B5EF4-FFF2-40B4-BE49-F238E27FC236}">
              <a16:creationId xmlns:a16="http://schemas.microsoft.com/office/drawing/2014/main" id="{089D13B2-985A-4131-A5E6-425F71BF3648}"/>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178" name="テキスト ボックス 177">
          <a:extLst>
            <a:ext uri="{FF2B5EF4-FFF2-40B4-BE49-F238E27FC236}">
              <a16:creationId xmlns:a16="http://schemas.microsoft.com/office/drawing/2014/main" id="{DECE19E4-B130-449F-8EE1-45F715E05F9E}"/>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79" name="直線コネクタ 178">
          <a:extLst>
            <a:ext uri="{FF2B5EF4-FFF2-40B4-BE49-F238E27FC236}">
              <a16:creationId xmlns:a16="http://schemas.microsoft.com/office/drawing/2014/main" id="{5F310802-E295-4A0E-8ADD-C1B07FEAEF71}"/>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80" name="テキスト ボックス 179">
          <a:extLst>
            <a:ext uri="{FF2B5EF4-FFF2-40B4-BE49-F238E27FC236}">
              <a16:creationId xmlns:a16="http://schemas.microsoft.com/office/drawing/2014/main" id="{0C4633BA-2F81-4B45-88A1-FD2CF5293F3D}"/>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81" name="直線コネクタ 180">
          <a:extLst>
            <a:ext uri="{FF2B5EF4-FFF2-40B4-BE49-F238E27FC236}">
              <a16:creationId xmlns:a16="http://schemas.microsoft.com/office/drawing/2014/main" id="{4C970EBF-9ADF-4B92-A0FE-4BF991D72DD9}"/>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82" name="テキスト ボックス 181">
          <a:extLst>
            <a:ext uri="{FF2B5EF4-FFF2-40B4-BE49-F238E27FC236}">
              <a16:creationId xmlns:a16="http://schemas.microsoft.com/office/drawing/2014/main" id="{1F0B6B0D-E747-4270-B830-B70C5B8D57E1}"/>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83" name="直線コネクタ 182">
          <a:extLst>
            <a:ext uri="{FF2B5EF4-FFF2-40B4-BE49-F238E27FC236}">
              <a16:creationId xmlns:a16="http://schemas.microsoft.com/office/drawing/2014/main" id="{5FD60793-D004-4D0A-A014-1F68C23AB761}"/>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84" name="テキスト ボックス 183">
          <a:extLst>
            <a:ext uri="{FF2B5EF4-FFF2-40B4-BE49-F238E27FC236}">
              <a16:creationId xmlns:a16="http://schemas.microsoft.com/office/drawing/2014/main" id="{9374165F-C01D-4613-B183-9C5E7EBC4FBB}"/>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85" name="直線コネクタ 184">
          <a:extLst>
            <a:ext uri="{FF2B5EF4-FFF2-40B4-BE49-F238E27FC236}">
              <a16:creationId xmlns:a16="http://schemas.microsoft.com/office/drawing/2014/main" id="{31DF764D-9095-4FF4-8229-B581F24D95DA}"/>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86" name="テキスト ボックス 185">
          <a:extLst>
            <a:ext uri="{FF2B5EF4-FFF2-40B4-BE49-F238E27FC236}">
              <a16:creationId xmlns:a16="http://schemas.microsoft.com/office/drawing/2014/main" id="{4AE96451-9C1D-49BD-AE27-3A5927676FC9}"/>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87" name="直線コネクタ 186">
          <a:extLst>
            <a:ext uri="{FF2B5EF4-FFF2-40B4-BE49-F238E27FC236}">
              <a16:creationId xmlns:a16="http://schemas.microsoft.com/office/drawing/2014/main" id="{06F2D07E-B356-48D5-AAD4-9DEE9DC03E9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188" name="テキスト ボックス 187">
          <a:extLst>
            <a:ext uri="{FF2B5EF4-FFF2-40B4-BE49-F238E27FC236}">
              <a16:creationId xmlns:a16="http://schemas.microsoft.com/office/drawing/2014/main" id="{BE2FDC85-B01E-4EB9-95FE-DDB9887DF445}"/>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9" name="直線コネクタ 188">
          <a:extLst>
            <a:ext uri="{FF2B5EF4-FFF2-40B4-BE49-F238E27FC236}">
              <a16:creationId xmlns:a16="http://schemas.microsoft.com/office/drawing/2014/main" id="{786A00B5-8447-4B43-B77A-6B3C2A61465D}"/>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190" name="【福祉施設】&#10;有形固定資産減価償却率グラフ枠">
          <a:extLst>
            <a:ext uri="{FF2B5EF4-FFF2-40B4-BE49-F238E27FC236}">
              <a16:creationId xmlns:a16="http://schemas.microsoft.com/office/drawing/2014/main" id="{E96CE34C-7942-4B24-B7BD-1C8DBB452EA5}"/>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26670</xdr:rowOff>
    </xdr:from>
    <xdr:to>
      <xdr:col>24</xdr:col>
      <xdr:colOff>62865</xdr:colOff>
      <xdr:row>86</xdr:row>
      <xdr:rowOff>168729</xdr:rowOff>
    </xdr:to>
    <xdr:cxnSp macro="">
      <xdr:nvCxnSpPr>
        <xdr:cNvPr id="191" name="直線コネクタ 190">
          <a:extLst>
            <a:ext uri="{FF2B5EF4-FFF2-40B4-BE49-F238E27FC236}">
              <a16:creationId xmlns:a16="http://schemas.microsoft.com/office/drawing/2014/main" id="{9F686AFF-9FA8-403D-8656-04158BB39B6D}"/>
            </a:ext>
          </a:extLst>
        </xdr:cNvPr>
        <xdr:cNvCxnSpPr/>
      </xdr:nvCxnSpPr>
      <xdr:spPr>
        <a:xfrm flipV="1">
          <a:off x="4634865" y="13399770"/>
          <a:ext cx="0" cy="1513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192" name="【福祉施設】&#10;有形固定資産減価償却率最小値テキスト">
          <a:extLst>
            <a:ext uri="{FF2B5EF4-FFF2-40B4-BE49-F238E27FC236}">
              <a16:creationId xmlns:a16="http://schemas.microsoft.com/office/drawing/2014/main" id="{A23B17FC-5D9A-48CD-BEBE-ADE597281EED}"/>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193" name="直線コネクタ 192">
          <a:extLst>
            <a:ext uri="{FF2B5EF4-FFF2-40B4-BE49-F238E27FC236}">
              <a16:creationId xmlns:a16="http://schemas.microsoft.com/office/drawing/2014/main" id="{2C9BB891-AF51-455E-9CD2-229E62358465}"/>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144797</xdr:rowOff>
    </xdr:from>
    <xdr:ext cx="340478" cy="259045"/>
    <xdr:sp macro="" textlink="">
      <xdr:nvSpPr>
        <xdr:cNvPr id="194" name="【福祉施設】&#10;有形固定資産減価償却率最大値テキスト">
          <a:extLst>
            <a:ext uri="{FF2B5EF4-FFF2-40B4-BE49-F238E27FC236}">
              <a16:creationId xmlns:a16="http://schemas.microsoft.com/office/drawing/2014/main" id="{C816E591-1763-4CE7-8B2A-F469E6432DEB}"/>
            </a:ext>
          </a:extLst>
        </xdr:cNvPr>
        <xdr:cNvSpPr txBox="1"/>
      </xdr:nvSpPr>
      <xdr:spPr>
        <a:xfrm>
          <a:off x="4673600" y="131749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26670</xdr:rowOff>
    </xdr:from>
    <xdr:to>
      <xdr:col>24</xdr:col>
      <xdr:colOff>152400</xdr:colOff>
      <xdr:row>78</xdr:row>
      <xdr:rowOff>26670</xdr:rowOff>
    </xdr:to>
    <xdr:cxnSp macro="">
      <xdr:nvCxnSpPr>
        <xdr:cNvPr id="195" name="直線コネクタ 194">
          <a:extLst>
            <a:ext uri="{FF2B5EF4-FFF2-40B4-BE49-F238E27FC236}">
              <a16:creationId xmlns:a16="http://schemas.microsoft.com/office/drawing/2014/main" id="{CED57704-77D5-4AB7-AA08-D3039308569D}"/>
            </a:ext>
          </a:extLst>
        </xdr:cNvPr>
        <xdr:cNvCxnSpPr/>
      </xdr:nvCxnSpPr>
      <xdr:spPr>
        <a:xfrm>
          <a:off x="4546600" y="1339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140806</xdr:rowOff>
    </xdr:from>
    <xdr:ext cx="405111" cy="259045"/>
    <xdr:sp macro="" textlink="">
      <xdr:nvSpPr>
        <xdr:cNvPr id="196" name="【福祉施設】&#10;有形固定資産減価償却率平均値テキスト">
          <a:extLst>
            <a:ext uri="{FF2B5EF4-FFF2-40B4-BE49-F238E27FC236}">
              <a16:creationId xmlns:a16="http://schemas.microsoft.com/office/drawing/2014/main" id="{6FDC4B22-531C-47EE-8330-901C84974927}"/>
            </a:ext>
          </a:extLst>
        </xdr:cNvPr>
        <xdr:cNvSpPr txBox="1"/>
      </xdr:nvSpPr>
      <xdr:spPr>
        <a:xfrm>
          <a:off x="4673600" y="140282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117929</xdr:rowOff>
    </xdr:from>
    <xdr:to>
      <xdr:col>24</xdr:col>
      <xdr:colOff>114300</xdr:colOff>
      <xdr:row>83</xdr:row>
      <xdr:rowOff>48079</xdr:rowOff>
    </xdr:to>
    <xdr:sp macro="" textlink="">
      <xdr:nvSpPr>
        <xdr:cNvPr id="197" name="フローチャート: 判断 196">
          <a:extLst>
            <a:ext uri="{FF2B5EF4-FFF2-40B4-BE49-F238E27FC236}">
              <a16:creationId xmlns:a16="http://schemas.microsoft.com/office/drawing/2014/main" id="{96186657-4B55-4B3E-8E69-C623075D8833}"/>
            </a:ext>
          </a:extLst>
        </xdr:cNvPr>
        <xdr:cNvSpPr/>
      </xdr:nvSpPr>
      <xdr:spPr>
        <a:xfrm>
          <a:off x="45847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152219</xdr:rowOff>
    </xdr:from>
    <xdr:to>
      <xdr:col>20</xdr:col>
      <xdr:colOff>38100</xdr:colOff>
      <xdr:row>83</xdr:row>
      <xdr:rowOff>82369</xdr:rowOff>
    </xdr:to>
    <xdr:sp macro="" textlink="">
      <xdr:nvSpPr>
        <xdr:cNvPr id="198" name="フローチャート: 判断 197">
          <a:extLst>
            <a:ext uri="{FF2B5EF4-FFF2-40B4-BE49-F238E27FC236}">
              <a16:creationId xmlns:a16="http://schemas.microsoft.com/office/drawing/2014/main" id="{614F56A4-2F46-439D-8708-F172ADE10375}"/>
            </a:ext>
          </a:extLst>
        </xdr:cNvPr>
        <xdr:cNvSpPr/>
      </xdr:nvSpPr>
      <xdr:spPr>
        <a:xfrm>
          <a:off x="3746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106499</xdr:rowOff>
    </xdr:from>
    <xdr:to>
      <xdr:col>15</xdr:col>
      <xdr:colOff>101600</xdr:colOff>
      <xdr:row>83</xdr:row>
      <xdr:rowOff>36649</xdr:rowOff>
    </xdr:to>
    <xdr:sp macro="" textlink="">
      <xdr:nvSpPr>
        <xdr:cNvPr id="199" name="フローチャート: 判断 198">
          <a:extLst>
            <a:ext uri="{FF2B5EF4-FFF2-40B4-BE49-F238E27FC236}">
              <a16:creationId xmlns:a16="http://schemas.microsoft.com/office/drawing/2014/main" id="{E996652B-538E-4391-859B-2BCCD922B460}"/>
            </a:ext>
          </a:extLst>
        </xdr:cNvPr>
        <xdr:cNvSpPr/>
      </xdr:nvSpPr>
      <xdr:spPr>
        <a:xfrm>
          <a:off x="2857500" y="1416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28121</xdr:rowOff>
    </xdr:from>
    <xdr:to>
      <xdr:col>10</xdr:col>
      <xdr:colOff>165100</xdr:colOff>
      <xdr:row>82</xdr:row>
      <xdr:rowOff>129721</xdr:rowOff>
    </xdr:to>
    <xdr:sp macro="" textlink="">
      <xdr:nvSpPr>
        <xdr:cNvPr id="200" name="フローチャート: 判断 199">
          <a:extLst>
            <a:ext uri="{FF2B5EF4-FFF2-40B4-BE49-F238E27FC236}">
              <a16:creationId xmlns:a16="http://schemas.microsoft.com/office/drawing/2014/main" id="{54020A3B-B2D3-454B-AFEE-A03EC1555532}"/>
            </a:ext>
          </a:extLst>
        </xdr:cNvPr>
        <xdr:cNvSpPr/>
      </xdr:nvSpPr>
      <xdr:spPr>
        <a:xfrm>
          <a:off x="1968500" y="1408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114663</xdr:rowOff>
    </xdr:from>
    <xdr:to>
      <xdr:col>6</xdr:col>
      <xdr:colOff>38100</xdr:colOff>
      <xdr:row>83</xdr:row>
      <xdr:rowOff>44813</xdr:rowOff>
    </xdr:to>
    <xdr:sp macro="" textlink="">
      <xdr:nvSpPr>
        <xdr:cNvPr id="201" name="フローチャート: 判断 200">
          <a:extLst>
            <a:ext uri="{FF2B5EF4-FFF2-40B4-BE49-F238E27FC236}">
              <a16:creationId xmlns:a16="http://schemas.microsoft.com/office/drawing/2014/main" id="{20B5C3A6-F32B-4CF7-9385-02B3F83F813F}"/>
            </a:ext>
          </a:extLst>
        </xdr:cNvPr>
        <xdr:cNvSpPr/>
      </xdr:nvSpPr>
      <xdr:spPr>
        <a:xfrm>
          <a:off x="10795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9CF7DDE7-3759-4033-9152-AC45BC523666}"/>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E8E78B69-7FBC-4508-800F-A47A3E6728F6}"/>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FA6D5018-30DC-4ADF-8AA9-67FB3F2BED6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5" name="テキスト ボックス 204">
          <a:extLst>
            <a:ext uri="{FF2B5EF4-FFF2-40B4-BE49-F238E27FC236}">
              <a16:creationId xmlns:a16="http://schemas.microsoft.com/office/drawing/2014/main" id="{4BA38D5F-2C78-46C4-B9BB-3C6B9F338144}"/>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6" name="テキスト ボックス 205">
          <a:extLst>
            <a:ext uri="{FF2B5EF4-FFF2-40B4-BE49-F238E27FC236}">
              <a16:creationId xmlns:a16="http://schemas.microsoft.com/office/drawing/2014/main" id="{0296A045-0C5D-48AD-B1B2-9FD2C1D98033}"/>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122827</xdr:rowOff>
    </xdr:from>
    <xdr:to>
      <xdr:col>24</xdr:col>
      <xdr:colOff>114300</xdr:colOff>
      <xdr:row>86</xdr:row>
      <xdr:rowOff>52977</xdr:rowOff>
    </xdr:to>
    <xdr:sp macro="" textlink="">
      <xdr:nvSpPr>
        <xdr:cNvPr id="207" name="楕円 206">
          <a:extLst>
            <a:ext uri="{FF2B5EF4-FFF2-40B4-BE49-F238E27FC236}">
              <a16:creationId xmlns:a16="http://schemas.microsoft.com/office/drawing/2014/main" id="{F41A7CC4-9177-4F06-A44B-D4668819D83D}"/>
            </a:ext>
          </a:extLst>
        </xdr:cNvPr>
        <xdr:cNvSpPr/>
      </xdr:nvSpPr>
      <xdr:spPr>
        <a:xfrm>
          <a:off x="4584700" y="1469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101254</xdr:rowOff>
    </xdr:from>
    <xdr:ext cx="405111" cy="259045"/>
    <xdr:sp macro="" textlink="">
      <xdr:nvSpPr>
        <xdr:cNvPr id="208" name="【福祉施設】&#10;有形固定資産減価償却率該当値テキスト">
          <a:extLst>
            <a:ext uri="{FF2B5EF4-FFF2-40B4-BE49-F238E27FC236}">
              <a16:creationId xmlns:a16="http://schemas.microsoft.com/office/drawing/2014/main" id="{88423BE0-C8DF-4E94-8FE9-543A6FEB58E5}"/>
            </a:ext>
          </a:extLst>
        </xdr:cNvPr>
        <xdr:cNvSpPr txBox="1"/>
      </xdr:nvSpPr>
      <xdr:spPr>
        <a:xfrm>
          <a:off x="4673600" y="14674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98334</xdr:rowOff>
    </xdr:from>
    <xdr:to>
      <xdr:col>20</xdr:col>
      <xdr:colOff>38100</xdr:colOff>
      <xdr:row>86</xdr:row>
      <xdr:rowOff>28484</xdr:rowOff>
    </xdr:to>
    <xdr:sp macro="" textlink="">
      <xdr:nvSpPr>
        <xdr:cNvPr id="209" name="楕円 208">
          <a:extLst>
            <a:ext uri="{FF2B5EF4-FFF2-40B4-BE49-F238E27FC236}">
              <a16:creationId xmlns:a16="http://schemas.microsoft.com/office/drawing/2014/main" id="{6686F15C-F86D-460E-913C-31E2781C0C1F}"/>
            </a:ext>
          </a:extLst>
        </xdr:cNvPr>
        <xdr:cNvSpPr/>
      </xdr:nvSpPr>
      <xdr:spPr>
        <a:xfrm>
          <a:off x="3746500" y="1467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149134</xdr:rowOff>
    </xdr:from>
    <xdr:to>
      <xdr:col>24</xdr:col>
      <xdr:colOff>63500</xdr:colOff>
      <xdr:row>86</xdr:row>
      <xdr:rowOff>2177</xdr:rowOff>
    </xdr:to>
    <xdr:cxnSp macro="">
      <xdr:nvCxnSpPr>
        <xdr:cNvPr id="210" name="直線コネクタ 209">
          <a:extLst>
            <a:ext uri="{FF2B5EF4-FFF2-40B4-BE49-F238E27FC236}">
              <a16:creationId xmlns:a16="http://schemas.microsoft.com/office/drawing/2014/main" id="{5680F5C5-6C57-45A7-BDEC-E40F7691D3E3}"/>
            </a:ext>
          </a:extLst>
        </xdr:cNvPr>
        <xdr:cNvCxnSpPr/>
      </xdr:nvCxnSpPr>
      <xdr:spPr>
        <a:xfrm>
          <a:off x="3797300" y="14722384"/>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86905</xdr:rowOff>
    </xdr:from>
    <xdr:to>
      <xdr:col>15</xdr:col>
      <xdr:colOff>101600</xdr:colOff>
      <xdr:row>86</xdr:row>
      <xdr:rowOff>17055</xdr:rowOff>
    </xdr:to>
    <xdr:sp macro="" textlink="">
      <xdr:nvSpPr>
        <xdr:cNvPr id="211" name="楕円 210">
          <a:extLst>
            <a:ext uri="{FF2B5EF4-FFF2-40B4-BE49-F238E27FC236}">
              <a16:creationId xmlns:a16="http://schemas.microsoft.com/office/drawing/2014/main" id="{CD392D04-D6D3-4C3A-9D5A-FE5EF00A2AE9}"/>
            </a:ext>
          </a:extLst>
        </xdr:cNvPr>
        <xdr:cNvSpPr/>
      </xdr:nvSpPr>
      <xdr:spPr>
        <a:xfrm>
          <a:off x="2857500" y="1466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137705</xdr:rowOff>
    </xdr:from>
    <xdr:to>
      <xdr:col>19</xdr:col>
      <xdr:colOff>177800</xdr:colOff>
      <xdr:row>85</xdr:row>
      <xdr:rowOff>149134</xdr:rowOff>
    </xdr:to>
    <xdr:cxnSp macro="">
      <xdr:nvCxnSpPr>
        <xdr:cNvPr id="212" name="直線コネクタ 211">
          <a:extLst>
            <a:ext uri="{FF2B5EF4-FFF2-40B4-BE49-F238E27FC236}">
              <a16:creationId xmlns:a16="http://schemas.microsoft.com/office/drawing/2014/main" id="{82CA465E-DB52-4160-A915-702EB262599D}"/>
            </a:ext>
          </a:extLst>
        </xdr:cNvPr>
        <xdr:cNvCxnSpPr/>
      </xdr:nvCxnSpPr>
      <xdr:spPr>
        <a:xfrm>
          <a:off x="2908300" y="14710955"/>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62412</xdr:rowOff>
    </xdr:from>
    <xdr:to>
      <xdr:col>10</xdr:col>
      <xdr:colOff>165100</xdr:colOff>
      <xdr:row>85</xdr:row>
      <xdr:rowOff>164012</xdr:rowOff>
    </xdr:to>
    <xdr:sp macro="" textlink="">
      <xdr:nvSpPr>
        <xdr:cNvPr id="213" name="楕円 212">
          <a:extLst>
            <a:ext uri="{FF2B5EF4-FFF2-40B4-BE49-F238E27FC236}">
              <a16:creationId xmlns:a16="http://schemas.microsoft.com/office/drawing/2014/main" id="{2D71D494-C5B5-4AC2-BEA7-543BDA3A3E5A}"/>
            </a:ext>
          </a:extLst>
        </xdr:cNvPr>
        <xdr:cNvSpPr/>
      </xdr:nvSpPr>
      <xdr:spPr>
        <a:xfrm>
          <a:off x="1968500" y="1463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113212</xdr:rowOff>
    </xdr:from>
    <xdr:to>
      <xdr:col>15</xdr:col>
      <xdr:colOff>50800</xdr:colOff>
      <xdr:row>85</xdr:row>
      <xdr:rowOff>137705</xdr:rowOff>
    </xdr:to>
    <xdr:cxnSp macro="">
      <xdr:nvCxnSpPr>
        <xdr:cNvPr id="214" name="直線コネクタ 213">
          <a:extLst>
            <a:ext uri="{FF2B5EF4-FFF2-40B4-BE49-F238E27FC236}">
              <a16:creationId xmlns:a16="http://schemas.microsoft.com/office/drawing/2014/main" id="{FE600E79-26B7-4F08-A9E1-B70941A6549E}"/>
            </a:ext>
          </a:extLst>
        </xdr:cNvPr>
        <xdr:cNvCxnSpPr/>
      </xdr:nvCxnSpPr>
      <xdr:spPr>
        <a:xfrm>
          <a:off x="2019300" y="14686462"/>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170180</xdr:rowOff>
    </xdr:from>
    <xdr:to>
      <xdr:col>6</xdr:col>
      <xdr:colOff>38100</xdr:colOff>
      <xdr:row>86</xdr:row>
      <xdr:rowOff>100330</xdr:rowOff>
    </xdr:to>
    <xdr:sp macro="" textlink="">
      <xdr:nvSpPr>
        <xdr:cNvPr id="215" name="楕円 214">
          <a:extLst>
            <a:ext uri="{FF2B5EF4-FFF2-40B4-BE49-F238E27FC236}">
              <a16:creationId xmlns:a16="http://schemas.microsoft.com/office/drawing/2014/main" id="{64370866-B2E1-4706-9747-97602C59EC4F}"/>
            </a:ext>
          </a:extLst>
        </xdr:cNvPr>
        <xdr:cNvSpPr/>
      </xdr:nvSpPr>
      <xdr:spPr>
        <a:xfrm>
          <a:off x="1079500" y="14743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113212</xdr:rowOff>
    </xdr:from>
    <xdr:to>
      <xdr:col>10</xdr:col>
      <xdr:colOff>114300</xdr:colOff>
      <xdr:row>86</xdr:row>
      <xdr:rowOff>49530</xdr:rowOff>
    </xdr:to>
    <xdr:cxnSp macro="">
      <xdr:nvCxnSpPr>
        <xdr:cNvPr id="216" name="直線コネクタ 215">
          <a:extLst>
            <a:ext uri="{FF2B5EF4-FFF2-40B4-BE49-F238E27FC236}">
              <a16:creationId xmlns:a16="http://schemas.microsoft.com/office/drawing/2014/main" id="{1197174F-2DE5-43FE-B6A5-7DB704E97176}"/>
            </a:ext>
          </a:extLst>
        </xdr:cNvPr>
        <xdr:cNvCxnSpPr/>
      </xdr:nvCxnSpPr>
      <xdr:spPr>
        <a:xfrm flipV="1">
          <a:off x="1130300" y="14686462"/>
          <a:ext cx="889000" cy="107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98896</xdr:rowOff>
    </xdr:from>
    <xdr:ext cx="405111" cy="259045"/>
    <xdr:sp macro="" textlink="">
      <xdr:nvSpPr>
        <xdr:cNvPr id="217" name="n_1aveValue【福祉施設】&#10;有形固定資産減価償却率">
          <a:extLst>
            <a:ext uri="{FF2B5EF4-FFF2-40B4-BE49-F238E27FC236}">
              <a16:creationId xmlns:a16="http://schemas.microsoft.com/office/drawing/2014/main" id="{F75705C8-7CD6-4624-96A8-73F6AFA0354C}"/>
            </a:ext>
          </a:extLst>
        </xdr:cNvPr>
        <xdr:cNvSpPr txBox="1"/>
      </xdr:nvSpPr>
      <xdr:spPr>
        <a:xfrm>
          <a:off x="3582044" y="1398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53176</xdr:rowOff>
    </xdr:from>
    <xdr:ext cx="405111" cy="259045"/>
    <xdr:sp macro="" textlink="">
      <xdr:nvSpPr>
        <xdr:cNvPr id="218" name="n_2aveValue【福祉施設】&#10;有形固定資産減価償却率">
          <a:extLst>
            <a:ext uri="{FF2B5EF4-FFF2-40B4-BE49-F238E27FC236}">
              <a16:creationId xmlns:a16="http://schemas.microsoft.com/office/drawing/2014/main" id="{90272A25-40F4-4F85-BD97-8B88DF4CB1C4}"/>
            </a:ext>
          </a:extLst>
        </xdr:cNvPr>
        <xdr:cNvSpPr txBox="1"/>
      </xdr:nvSpPr>
      <xdr:spPr>
        <a:xfrm>
          <a:off x="2705744" y="1394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146248</xdr:rowOff>
    </xdr:from>
    <xdr:ext cx="405111" cy="259045"/>
    <xdr:sp macro="" textlink="">
      <xdr:nvSpPr>
        <xdr:cNvPr id="219" name="n_3aveValue【福祉施設】&#10;有形固定資産減価償却率">
          <a:extLst>
            <a:ext uri="{FF2B5EF4-FFF2-40B4-BE49-F238E27FC236}">
              <a16:creationId xmlns:a16="http://schemas.microsoft.com/office/drawing/2014/main" id="{886BF244-DFC7-42A8-97EB-6C0498E0AB89}"/>
            </a:ext>
          </a:extLst>
        </xdr:cNvPr>
        <xdr:cNvSpPr txBox="1"/>
      </xdr:nvSpPr>
      <xdr:spPr>
        <a:xfrm>
          <a:off x="1816744" y="138622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61340</xdr:rowOff>
    </xdr:from>
    <xdr:ext cx="405111" cy="259045"/>
    <xdr:sp macro="" textlink="">
      <xdr:nvSpPr>
        <xdr:cNvPr id="220" name="n_4aveValue【福祉施設】&#10;有形固定資産減価償却率">
          <a:extLst>
            <a:ext uri="{FF2B5EF4-FFF2-40B4-BE49-F238E27FC236}">
              <a16:creationId xmlns:a16="http://schemas.microsoft.com/office/drawing/2014/main" id="{E4E82715-C578-4FCA-84CE-DBB0DDCD9438}"/>
            </a:ext>
          </a:extLst>
        </xdr:cNvPr>
        <xdr:cNvSpPr txBox="1"/>
      </xdr:nvSpPr>
      <xdr:spPr>
        <a:xfrm>
          <a:off x="927744" y="1394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19611</xdr:rowOff>
    </xdr:from>
    <xdr:ext cx="405111" cy="259045"/>
    <xdr:sp macro="" textlink="">
      <xdr:nvSpPr>
        <xdr:cNvPr id="221" name="n_1mainValue【福祉施設】&#10;有形固定資産減価償却率">
          <a:extLst>
            <a:ext uri="{FF2B5EF4-FFF2-40B4-BE49-F238E27FC236}">
              <a16:creationId xmlns:a16="http://schemas.microsoft.com/office/drawing/2014/main" id="{D564CD9B-97EA-478D-A374-B74DACD98647}"/>
            </a:ext>
          </a:extLst>
        </xdr:cNvPr>
        <xdr:cNvSpPr txBox="1"/>
      </xdr:nvSpPr>
      <xdr:spPr>
        <a:xfrm>
          <a:off x="3582044" y="147643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8182</xdr:rowOff>
    </xdr:from>
    <xdr:ext cx="405111" cy="259045"/>
    <xdr:sp macro="" textlink="">
      <xdr:nvSpPr>
        <xdr:cNvPr id="222" name="n_2mainValue【福祉施設】&#10;有形固定資産減価償却率">
          <a:extLst>
            <a:ext uri="{FF2B5EF4-FFF2-40B4-BE49-F238E27FC236}">
              <a16:creationId xmlns:a16="http://schemas.microsoft.com/office/drawing/2014/main" id="{382DC670-969A-4FE5-B096-CD257ACBD0AC}"/>
            </a:ext>
          </a:extLst>
        </xdr:cNvPr>
        <xdr:cNvSpPr txBox="1"/>
      </xdr:nvSpPr>
      <xdr:spPr>
        <a:xfrm>
          <a:off x="2705744" y="14752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155139</xdr:rowOff>
    </xdr:from>
    <xdr:ext cx="405111" cy="259045"/>
    <xdr:sp macro="" textlink="">
      <xdr:nvSpPr>
        <xdr:cNvPr id="223" name="n_3mainValue【福祉施設】&#10;有形固定資産減価償却率">
          <a:extLst>
            <a:ext uri="{FF2B5EF4-FFF2-40B4-BE49-F238E27FC236}">
              <a16:creationId xmlns:a16="http://schemas.microsoft.com/office/drawing/2014/main" id="{A2F698F4-0D79-4B99-8159-40C6402C428C}"/>
            </a:ext>
          </a:extLst>
        </xdr:cNvPr>
        <xdr:cNvSpPr txBox="1"/>
      </xdr:nvSpPr>
      <xdr:spPr>
        <a:xfrm>
          <a:off x="1816744" y="14728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91457</xdr:rowOff>
    </xdr:from>
    <xdr:ext cx="405111" cy="259045"/>
    <xdr:sp macro="" textlink="">
      <xdr:nvSpPr>
        <xdr:cNvPr id="224" name="n_4mainValue【福祉施設】&#10;有形固定資産減価償却率">
          <a:extLst>
            <a:ext uri="{FF2B5EF4-FFF2-40B4-BE49-F238E27FC236}">
              <a16:creationId xmlns:a16="http://schemas.microsoft.com/office/drawing/2014/main" id="{17AC87F0-47F4-43E3-985A-45BBB0E0311A}"/>
            </a:ext>
          </a:extLst>
        </xdr:cNvPr>
        <xdr:cNvSpPr txBox="1"/>
      </xdr:nvSpPr>
      <xdr:spPr>
        <a:xfrm>
          <a:off x="927744" y="1483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5" name="正方形/長方形 224">
          <a:extLst>
            <a:ext uri="{FF2B5EF4-FFF2-40B4-BE49-F238E27FC236}">
              <a16:creationId xmlns:a16="http://schemas.microsoft.com/office/drawing/2014/main" id="{9E16F66C-91EB-4DCB-B986-0B1B9EFEFFD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6" name="正方形/長方形 225">
          <a:extLst>
            <a:ext uri="{FF2B5EF4-FFF2-40B4-BE49-F238E27FC236}">
              <a16:creationId xmlns:a16="http://schemas.microsoft.com/office/drawing/2014/main" id="{012D2F0D-CA23-4F0A-BDDB-AC8F6B0570CD}"/>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7" name="正方形/長方形 226">
          <a:extLst>
            <a:ext uri="{FF2B5EF4-FFF2-40B4-BE49-F238E27FC236}">
              <a16:creationId xmlns:a16="http://schemas.microsoft.com/office/drawing/2014/main" id="{6A2133B6-66F6-4993-9981-7FFF6C877E8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8" name="正方形/長方形 227">
          <a:extLst>
            <a:ext uri="{FF2B5EF4-FFF2-40B4-BE49-F238E27FC236}">
              <a16:creationId xmlns:a16="http://schemas.microsoft.com/office/drawing/2014/main" id="{B3215074-9D4E-4EF8-BBDB-ED40FC113E29}"/>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9" name="正方形/長方形 228">
          <a:extLst>
            <a:ext uri="{FF2B5EF4-FFF2-40B4-BE49-F238E27FC236}">
              <a16:creationId xmlns:a16="http://schemas.microsoft.com/office/drawing/2014/main" id="{357D68CA-19D2-4CBF-BD92-037A72C6DE5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30" name="正方形/長方形 229">
          <a:extLst>
            <a:ext uri="{FF2B5EF4-FFF2-40B4-BE49-F238E27FC236}">
              <a16:creationId xmlns:a16="http://schemas.microsoft.com/office/drawing/2014/main" id="{7BFEDDAE-EC1B-4F3D-ACA9-A6854C3F7293}"/>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1" name="正方形/長方形 230">
          <a:extLst>
            <a:ext uri="{FF2B5EF4-FFF2-40B4-BE49-F238E27FC236}">
              <a16:creationId xmlns:a16="http://schemas.microsoft.com/office/drawing/2014/main" id="{1536FBB1-017B-40A1-9873-73F8988C8E63}"/>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2" name="正方形/長方形 231">
          <a:extLst>
            <a:ext uri="{FF2B5EF4-FFF2-40B4-BE49-F238E27FC236}">
              <a16:creationId xmlns:a16="http://schemas.microsoft.com/office/drawing/2014/main" id="{B89DCC6A-2766-4190-8162-A5FA22EA592E}"/>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3" name="テキスト ボックス 232">
          <a:extLst>
            <a:ext uri="{FF2B5EF4-FFF2-40B4-BE49-F238E27FC236}">
              <a16:creationId xmlns:a16="http://schemas.microsoft.com/office/drawing/2014/main" id="{FD44B872-0EE4-470D-AB84-27C548D50E36}"/>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4" name="直線コネクタ 233">
          <a:extLst>
            <a:ext uri="{FF2B5EF4-FFF2-40B4-BE49-F238E27FC236}">
              <a16:creationId xmlns:a16="http://schemas.microsoft.com/office/drawing/2014/main" id="{E4AB028B-D38A-4D5A-8133-F81C1088A7D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35" name="直線コネクタ 234">
          <a:extLst>
            <a:ext uri="{FF2B5EF4-FFF2-40B4-BE49-F238E27FC236}">
              <a16:creationId xmlns:a16="http://schemas.microsoft.com/office/drawing/2014/main" id="{FEF14F82-73B1-4A94-BAA8-326C1C4CAD41}"/>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36" name="テキスト ボックス 235">
          <a:extLst>
            <a:ext uri="{FF2B5EF4-FFF2-40B4-BE49-F238E27FC236}">
              <a16:creationId xmlns:a16="http://schemas.microsoft.com/office/drawing/2014/main" id="{68D91830-AEC2-46A7-B734-334A24322217}"/>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37" name="直線コネクタ 236">
          <a:extLst>
            <a:ext uri="{FF2B5EF4-FFF2-40B4-BE49-F238E27FC236}">
              <a16:creationId xmlns:a16="http://schemas.microsoft.com/office/drawing/2014/main" id="{3CF1897A-04A1-4E0B-8A2F-E4C9BE022888}"/>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38" name="テキスト ボックス 237">
          <a:extLst>
            <a:ext uri="{FF2B5EF4-FFF2-40B4-BE49-F238E27FC236}">
              <a16:creationId xmlns:a16="http://schemas.microsoft.com/office/drawing/2014/main" id="{4344D817-8CDA-4061-B7F9-6082B3DF9178}"/>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39" name="直線コネクタ 238">
          <a:extLst>
            <a:ext uri="{FF2B5EF4-FFF2-40B4-BE49-F238E27FC236}">
              <a16:creationId xmlns:a16="http://schemas.microsoft.com/office/drawing/2014/main" id="{D113BA5A-44DF-45BF-A1B9-027B811383DA}"/>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40" name="テキスト ボックス 239">
          <a:extLst>
            <a:ext uri="{FF2B5EF4-FFF2-40B4-BE49-F238E27FC236}">
              <a16:creationId xmlns:a16="http://schemas.microsoft.com/office/drawing/2014/main" id="{110AD5C7-66BF-4A6B-BA4F-6A0F8DEC45D2}"/>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41" name="直線コネクタ 240">
          <a:extLst>
            <a:ext uri="{FF2B5EF4-FFF2-40B4-BE49-F238E27FC236}">
              <a16:creationId xmlns:a16="http://schemas.microsoft.com/office/drawing/2014/main" id="{C2C2DA52-24A8-42F7-BB38-0B02AE286B3C}"/>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42" name="テキスト ボックス 241">
          <a:extLst>
            <a:ext uri="{FF2B5EF4-FFF2-40B4-BE49-F238E27FC236}">
              <a16:creationId xmlns:a16="http://schemas.microsoft.com/office/drawing/2014/main" id="{04FB0B7E-8370-4094-9767-C61300FB2394}"/>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3" name="直線コネクタ 242">
          <a:extLst>
            <a:ext uri="{FF2B5EF4-FFF2-40B4-BE49-F238E27FC236}">
              <a16:creationId xmlns:a16="http://schemas.microsoft.com/office/drawing/2014/main" id="{2D6BDA6E-5FBD-4B4B-B1E0-B18A398F4A1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4" name="テキスト ボックス 243">
          <a:extLst>
            <a:ext uri="{FF2B5EF4-FFF2-40B4-BE49-F238E27FC236}">
              <a16:creationId xmlns:a16="http://schemas.microsoft.com/office/drawing/2014/main" id="{8219B7BF-84EC-4652-A80A-A0749D22A2F2}"/>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5" name="【福祉施設】&#10;一人当たり面積グラフ枠">
          <a:extLst>
            <a:ext uri="{FF2B5EF4-FFF2-40B4-BE49-F238E27FC236}">
              <a16:creationId xmlns:a16="http://schemas.microsoft.com/office/drawing/2014/main" id="{D2AD878F-4258-4236-9563-E09F587FDA9A}"/>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86106</xdr:rowOff>
    </xdr:from>
    <xdr:to>
      <xdr:col>54</xdr:col>
      <xdr:colOff>189865</xdr:colOff>
      <xdr:row>86</xdr:row>
      <xdr:rowOff>1524</xdr:rowOff>
    </xdr:to>
    <xdr:cxnSp macro="">
      <xdr:nvCxnSpPr>
        <xdr:cNvPr id="246" name="直線コネクタ 245">
          <a:extLst>
            <a:ext uri="{FF2B5EF4-FFF2-40B4-BE49-F238E27FC236}">
              <a16:creationId xmlns:a16="http://schemas.microsoft.com/office/drawing/2014/main" id="{4A393AF0-3255-414B-B20F-A5074F21DF4F}"/>
            </a:ext>
          </a:extLst>
        </xdr:cNvPr>
        <xdr:cNvCxnSpPr/>
      </xdr:nvCxnSpPr>
      <xdr:spPr>
        <a:xfrm flipV="1">
          <a:off x="10476865" y="13459206"/>
          <a:ext cx="0" cy="1287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5351</xdr:rowOff>
    </xdr:from>
    <xdr:ext cx="469744" cy="259045"/>
    <xdr:sp macro="" textlink="">
      <xdr:nvSpPr>
        <xdr:cNvPr id="247" name="【福祉施設】&#10;一人当たり面積最小値テキスト">
          <a:extLst>
            <a:ext uri="{FF2B5EF4-FFF2-40B4-BE49-F238E27FC236}">
              <a16:creationId xmlns:a16="http://schemas.microsoft.com/office/drawing/2014/main" id="{F116BD07-35D3-481C-BEB5-68AA48AE1A9D}"/>
            </a:ext>
          </a:extLst>
        </xdr:cNvPr>
        <xdr:cNvSpPr txBox="1"/>
      </xdr:nvSpPr>
      <xdr:spPr>
        <a:xfrm>
          <a:off x="10515600" y="1475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1524</xdr:rowOff>
    </xdr:from>
    <xdr:to>
      <xdr:col>55</xdr:col>
      <xdr:colOff>88900</xdr:colOff>
      <xdr:row>86</xdr:row>
      <xdr:rowOff>1524</xdr:rowOff>
    </xdr:to>
    <xdr:cxnSp macro="">
      <xdr:nvCxnSpPr>
        <xdr:cNvPr id="248" name="直線コネクタ 247">
          <a:extLst>
            <a:ext uri="{FF2B5EF4-FFF2-40B4-BE49-F238E27FC236}">
              <a16:creationId xmlns:a16="http://schemas.microsoft.com/office/drawing/2014/main" id="{A65154CC-BCCD-4D05-81A9-1C4B9ADB3AA5}"/>
            </a:ext>
          </a:extLst>
        </xdr:cNvPr>
        <xdr:cNvCxnSpPr/>
      </xdr:nvCxnSpPr>
      <xdr:spPr>
        <a:xfrm>
          <a:off x="10388600" y="1474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32783</xdr:rowOff>
    </xdr:from>
    <xdr:ext cx="469744" cy="259045"/>
    <xdr:sp macro="" textlink="">
      <xdr:nvSpPr>
        <xdr:cNvPr id="249" name="【福祉施設】&#10;一人当たり面積最大値テキスト">
          <a:extLst>
            <a:ext uri="{FF2B5EF4-FFF2-40B4-BE49-F238E27FC236}">
              <a16:creationId xmlns:a16="http://schemas.microsoft.com/office/drawing/2014/main" id="{84456686-647F-4C3A-BBBA-CDA41DABA38E}"/>
            </a:ext>
          </a:extLst>
        </xdr:cNvPr>
        <xdr:cNvSpPr txBox="1"/>
      </xdr:nvSpPr>
      <xdr:spPr>
        <a:xfrm>
          <a:off x="10515600" y="13234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86106</xdr:rowOff>
    </xdr:from>
    <xdr:to>
      <xdr:col>55</xdr:col>
      <xdr:colOff>88900</xdr:colOff>
      <xdr:row>78</xdr:row>
      <xdr:rowOff>86106</xdr:rowOff>
    </xdr:to>
    <xdr:cxnSp macro="">
      <xdr:nvCxnSpPr>
        <xdr:cNvPr id="250" name="直線コネクタ 249">
          <a:extLst>
            <a:ext uri="{FF2B5EF4-FFF2-40B4-BE49-F238E27FC236}">
              <a16:creationId xmlns:a16="http://schemas.microsoft.com/office/drawing/2014/main" id="{E78F2B69-3775-4188-82EC-55D072A08674}"/>
            </a:ext>
          </a:extLst>
        </xdr:cNvPr>
        <xdr:cNvCxnSpPr/>
      </xdr:nvCxnSpPr>
      <xdr:spPr>
        <a:xfrm>
          <a:off x="10388600" y="13459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93742</xdr:rowOff>
    </xdr:from>
    <xdr:ext cx="469744" cy="259045"/>
    <xdr:sp macro="" textlink="">
      <xdr:nvSpPr>
        <xdr:cNvPr id="251" name="【福祉施設】&#10;一人当たり面積平均値テキスト">
          <a:extLst>
            <a:ext uri="{FF2B5EF4-FFF2-40B4-BE49-F238E27FC236}">
              <a16:creationId xmlns:a16="http://schemas.microsoft.com/office/drawing/2014/main" id="{1DCCBAA5-4E01-44D6-9453-4D0C79E3C46F}"/>
            </a:ext>
          </a:extLst>
        </xdr:cNvPr>
        <xdr:cNvSpPr txBox="1"/>
      </xdr:nvSpPr>
      <xdr:spPr>
        <a:xfrm>
          <a:off x="10515600" y="143240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115315</xdr:rowOff>
    </xdr:from>
    <xdr:to>
      <xdr:col>55</xdr:col>
      <xdr:colOff>50800</xdr:colOff>
      <xdr:row>84</xdr:row>
      <xdr:rowOff>45465</xdr:rowOff>
    </xdr:to>
    <xdr:sp macro="" textlink="">
      <xdr:nvSpPr>
        <xdr:cNvPr id="252" name="フローチャート: 判断 251">
          <a:extLst>
            <a:ext uri="{FF2B5EF4-FFF2-40B4-BE49-F238E27FC236}">
              <a16:creationId xmlns:a16="http://schemas.microsoft.com/office/drawing/2014/main" id="{DE52161A-4A30-4C0C-A519-95F2668B8749}"/>
            </a:ext>
          </a:extLst>
        </xdr:cNvPr>
        <xdr:cNvSpPr/>
      </xdr:nvSpPr>
      <xdr:spPr>
        <a:xfrm>
          <a:off x="10426700" y="1434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78739</xdr:rowOff>
    </xdr:from>
    <xdr:to>
      <xdr:col>50</xdr:col>
      <xdr:colOff>165100</xdr:colOff>
      <xdr:row>84</xdr:row>
      <xdr:rowOff>8889</xdr:rowOff>
    </xdr:to>
    <xdr:sp macro="" textlink="">
      <xdr:nvSpPr>
        <xdr:cNvPr id="253" name="フローチャート: 判断 252">
          <a:extLst>
            <a:ext uri="{FF2B5EF4-FFF2-40B4-BE49-F238E27FC236}">
              <a16:creationId xmlns:a16="http://schemas.microsoft.com/office/drawing/2014/main" id="{0DB033C5-4F8A-41C4-A81A-9FA70D8FA3A0}"/>
            </a:ext>
          </a:extLst>
        </xdr:cNvPr>
        <xdr:cNvSpPr/>
      </xdr:nvSpPr>
      <xdr:spPr>
        <a:xfrm>
          <a:off x="9588500" y="1430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71882</xdr:rowOff>
    </xdr:from>
    <xdr:to>
      <xdr:col>46</xdr:col>
      <xdr:colOff>38100</xdr:colOff>
      <xdr:row>84</xdr:row>
      <xdr:rowOff>2032</xdr:rowOff>
    </xdr:to>
    <xdr:sp macro="" textlink="">
      <xdr:nvSpPr>
        <xdr:cNvPr id="254" name="フローチャート: 判断 253">
          <a:extLst>
            <a:ext uri="{FF2B5EF4-FFF2-40B4-BE49-F238E27FC236}">
              <a16:creationId xmlns:a16="http://schemas.microsoft.com/office/drawing/2014/main" id="{1ACE19C7-8F5D-44E2-98C6-7C15C06BB262}"/>
            </a:ext>
          </a:extLst>
        </xdr:cNvPr>
        <xdr:cNvSpPr/>
      </xdr:nvSpPr>
      <xdr:spPr>
        <a:xfrm>
          <a:off x="8699500" y="1430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94742</xdr:rowOff>
    </xdr:from>
    <xdr:to>
      <xdr:col>41</xdr:col>
      <xdr:colOff>101600</xdr:colOff>
      <xdr:row>84</xdr:row>
      <xdr:rowOff>24892</xdr:rowOff>
    </xdr:to>
    <xdr:sp macro="" textlink="">
      <xdr:nvSpPr>
        <xdr:cNvPr id="255" name="フローチャート: 判断 254">
          <a:extLst>
            <a:ext uri="{FF2B5EF4-FFF2-40B4-BE49-F238E27FC236}">
              <a16:creationId xmlns:a16="http://schemas.microsoft.com/office/drawing/2014/main" id="{6231CCAC-9D2F-4770-840F-8102CF74C29F}"/>
            </a:ext>
          </a:extLst>
        </xdr:cNvPr>
        <xdr:cNvSpPr/>
      </xdr:nvSpPr>
      <xdr:spPr>
        <a:xfrm>
          <a:off x="7810500" y="1432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117602</xdr:rowOff>
    </xdr:from>
    <xdr:to>
      <xdr:col>36</xdr:col>
      <xdr:colOff>165100</xdr:colOff>
      <xdr:row>84</xdr:row>
      <xdr:rowOff>47752</xdr:rowOff>
    </xdr:to>
    <xdr:sp macro="" textlink="">
      <xdr:nvSpPr>
        <xdr:cNvPr id="256" name="フローチャート: 判断 255">
          <a:extLst>
            <a:ext uri="{FF2B5EF4-FFF2-40B4-BE49-F238E27FC236}">
              <a16:creationId xmlns:a16="http://schemas.microsoft.com/office/drawing/2014/main" id="{940237AD-EB4F-4FFD-A034-E5049E717C99}"/>
            </a:ext>
          </a:extLst>
        </xdr:cNvPr>
        <xdr:cNvSpPr/>
      </xdr:nvSpPr>
      <xdr:spPr>
        <a:xfrm>
          <a:off x="6921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8D39101D-030A-4384-8146-14AB1D8C156B}"/>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96F0D3F5-6A24-4B7D-A08B-78650C2DD5FC}"/>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AD3AAA8F-7A8B-4CD9-B510-E7C32FB13077}"/>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FC6B7D8F-076F-4BBD-8797-AEB79EA5B64B}"/>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A3B192CC-152E-4692-8082-16A8F774B15E}"/>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103887</xdr:rowOff>
    </xdr:from>
    <xdr:to>
      <xdr:col>55</xdr:col>
      <xdr:colOff>50800</xdr:colOff>
      <xdr:row>83</xdr:row>
      <xdr:rowOff>34037</xdr:rowOff>
    </xdr:to>
    <xdr:sp macro="" textlink="">
      <xdr:nvSpPr>
        <xdr:cNvPr id="262" name="楕円 261">
          <a:extLst>
            <a:ext uri="{FF2B5EF4-FFF2-40B4-BE49-F238E27FC236}">
              <a16:creationId xmlns:a16="http://schemas.microsoft.com/office/drawing/2014/main" id="{AAEEDDCF-F79B-4C9F-B6D6-37246BBEA46E}"/>
            </a:ext>
          </a:extLst>
        </xdr:cNvPr>
        <xdr:cNvSpPr/>
      </xdr:nvSpPr>
      <xdr:spPr>
        <a:xfrm>
          <a:off x="10426700" y="1416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126764</xdr:rowOff>
    </xdr:from>
    <xdr:ext cx="469744" cy="259045"/>
    <xdr:sp macro="" textlink="">
      <xdr:nvSpPr>
        <xdr:cNvPr id="263" name="【福祉施設】&#10;一人当たり面積該当値テキスト">
          <a:extLst>
            <a:ext uri="{FF2B5EF4-FFF2-40B4-BE49-F238E27FC236}">
              <a16:creationId xmlns:a16="http://schemas.microsoft.com/office/drawing/2014/main" id="{3D18E5FD-DC80-4999-A71E-404C721449AF}"/>
            </a:ext>
          </a:extLst>
        </xdr:cNvPr>
        <xdr:cNvSpPr txBox="1"/>
      </xdr:nvSpPr>
      <xdr:spPr>
        <a:xfrm>
          <a:off x="10515600" y="14014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119887</xdr:rowOff>
    </xdr:from>
    <xdr:to>
      <xdr:col>50</xdr:col>
      <xdr:colOff>165100</xdr:colOff>
      <xdr:row>83</xdr:row>
      <xdr:rowOff>50037</xdr:rowOff>
    </xdr:to>
    <xdr:sp macro="" textlink="">
      <xdr:nvSpPr>
        <xdr:cNvPr id="264" name="楕円 263">
          <a:extLst>
            <a:ext uri="{FF2B5EF4-FFF2-40B4-BE49-F238E27FC236}">
              <a16:creationId xmlns:a16="http://schemas.microsoft.com/office/drawing/2014/main" id="{5C93584D-D4C4-4F2F-B36C-305C775379EF}"/>
            </a:ext>
          </a:extLst>
        </xdr:cNvPr>
        <xdr:cNvSpPr/>
      </xdr:nvSpPr>
      <xdr:spPr>
        <a:xfrm>
          <a:off x="9588500" y="1417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154687</xdr:rowOff>
    </xdr:from>
    <xdr:to>
      <xdr:col>55</xdr:col>
      <xdr:colOff>0</xdr:colOff>
      <xdr:row>82</xdr:row>
      <xdr:rowOff>170687</xdr:rowOff>
    </xdr:to>
    <xdr:cxnSp macro="">
      <xdr:nvCxnSpPr>
        <xdr:cNvPr id="265" name="直線コネクタ 264">
          <a:extLst>
            <a:ext uri="{FF2B5EF4-FFF2-40B4-BE49-F238E27FC236}">
              <a16:creationId xmlns:a16="http://schemas.microsoft.com/office/drawing/2014/main" id="{4FE92A4B-624E-4920-B5F7-65E96F2AD463}"/>
            </a:ext>
          </a:extLst>
        </xdr:cNvPr>
        <xdr:cNvCxnSpPr/>
      </xdr:nvCxnSpPr>
      <xdr:spPr>
        <a:xfrm flipV="1">
          <a:off x="9639300" y="14213587"/>
          <a:ext cx="838200" cy="16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133604</xdr:rowOff>
    </xdr:from>
    <xdr:to>
      <xdr:col>46</xdr:col>
      <xdr:colOff>38100</xdr:colOff>
      <xdr:row>83</xdr:row>
      <xdr:rowOff>63754</xdr:rowOff>
    </xdr:to>
    <xdr:sp macro="" textlink="">
      <xdr:nvSpPr>
        <xdr:cNvPr id="266" name="楕円 265">
          <a:extLst>
            <a:ext uri="{FF2B5EF4-FFF2-40B4-BE49-F238E27FC236}">
              <a16:creationId xmlns:a16="http://schemas.microsoft.com/office/drawing/2014/main" id="{0F64A3C2-DE63-4A73-8DBA-697EA87710A5}"/>
            </a:ext>
          </a:extLst>
        </xdr:cNvPr>
        <xdr:cNvSpPr/>
      </xdr:nvSpPr>
      <xdr:spPr>
        <a:xfrm>
          <a:off x="8699500" y="1419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170687</xdr:rowOff>
    </xdr:from>
    <xdr:to>
      <xdr:col>50</xdr:col>
      <xdr:colOff>114300</xdr:colOff>
      <xdr:row>83</xdr:row>
      <xdr:rowOff>12954</xdr:rowOff>
    </xdr:to>
    <xdr:cxnSp macro="">
      <xdr:nvCxnSpPr>
        <xdr:cNvPr id="267" name="直線コネクタ 266">
          <a:extLst>
            <a:ext uri="{FF2B5EF4-FFF2-40B4-BE49-F238E27FC236}">
              <a16:creationId xmlns:a16="http://schemas.microsoft.com/office/drawing/2014/main" id="{BA307923-178E-4F65-92EC-3CA485E50677}"/>
            </a:ext>
          </a:extLst>
        </xdr:cNvPr>
        <xdr:cNvCxnSpPr/>
      </xdr:nvCxnSpPr>
      <xdr:spPr>
        <a:xfrm flipV="1">
          <a:off x="8750300" y="14229587"/>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147320</xdr:rowOff>
    </xdr:from>
    <xdr:to>
      <xdr:col>41</xdr:col>
      <xdr:colOff>101600</xdr:colOff>
      <xdr:row>83</xdr:row>
      <xdr:rowOff>77470</xdr:rowOff>
    </xdr:to>
    <xdr:sp macro="" textlink="">
      <xdr:nvSpPr>
        <xdr:cNvPr id="268" name="楕円 267">
          <a:extLst>
            <a:ext uri="{FF2B5EF4-FFF2-40B4-BE49-F238E27FC236}">
              <a16:creationId xmlns:a16="http://schemas.microsoft.com/office/drawing/2014/main" id="{716ABCD5-51D0-404D-B3D5-9D143FE9F2BF}"/>
            </a:ext>
          </a:extLst>
        </xdr:cNvPr>
        <xdr:cNvSpPr/>
      </xdr:nvSpPr>
      <xdr:spPr>
        <a:xfrm>
          <a:off x="7810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12954</xdr:rowOff>
    </xdr:from>
    <xdr:to>
      <xdr:col>45</xdr:col>
      <xdr:colOff>177800</xdr:colOff>
      <xdr:row>83</xdr:row>
      <xdr:rowOff>26670</xdr:rowOff>
    </xdr:to>
    <xdr:cxnSp macro="">
      <xdr:nvCxnSpPr>
        <xdr:cNvPr id="269" name="直線コネクタ 268">
          <a:extLst>
            <a:ext uri="{FF2B5EF4-FFF2-40B4-BE49-F238E27FC236}">
              <a16:creationId xmlns:a16="http://schemas.microsoft.com/office/drawing/2014/main" id="{2D11DEE7-5CA3-4F5D-9C68-04575079EC8A}"/>
            </a:ext>
          </a:extLst>
        </xdr:cNvPr>
        <xdr:cNvCxnSpPr/>
      </xdr:nvCxnSpPr>
      <xdr:spPr>
        <a:xfrm flipV="1">
          <a:off x="7861300" y="1424330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131318</xdr:rowOff>
    </xdr:from>
    <xdr:to>
      <xdr:col>36</xdr:col>
      <xdr:colOff>165100</xdr:colOff>
      <xdr:row>84</xdr:row>
      <xdr:rowOff>61468</xdr:rowOff>
    </xdr:to>
    <xdr:sp macro="" textlink="">
      <xdr:nvSpPr>
        <xdr:cNvPr id="270" name="楕円 269">
          <a:extLst>
            <a:ext uri="{FF2B5EF4-FFF2-40B4-BE49-F238E27FC236}">
              <a16:creationId xmlns:a16="http://schemas.microsoft.com/office/drawing/2014/main" id="{D9EE5FAB-6514-490F-9DFB-152F2F32BB99}"/>
            </a:ext>
          </a:extLst>
        </xdr:cNvPr>
        <xdr:cNvSpPr/>
      </xdr:nvSpPr>
      <xdr:spPr>
        <a:xfrm>
          <a:off x="6921500" y="1436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26670</xdr:rowOff>
    </xdr:from>
    <xdr:to>
      <xdr:col>41</xdr:col>
      <xdr:colOff>50800</xdr:colOff>
      <xdr:row>84</xdr:row>
      <xdr:rowOff>10668</xdr:rowOff>
    </xdr:to>
    <xdr:cxnSp macro="">
      <xdr:nvCxnSpPr>
        <xdr:cNvPr id="271" name="直線コネクタ 270">
          <a:extLst>
            <a:ext uri="{FF2B5EF4-FFF2-40B4-BE49-F238E27FC236}">
              <a16:creationId xmlns:a16="http://schemas.microsoft.com/office/drawing/2014/main" id="{9E93F4CA-8717-4B26-A2E5-32B2D6CA3F53}"/>
            </a:ext>
          </a:extLst>
        </xdr:cNvPr>
        <xdr:cNvCxnSpPr/>
      </xdr:nvCxnSpPr>
      <xdr:spPr>
        <a:xfrm flipV="1">
          <a:off x="6972300" y="14257020"/>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16</xdr:rowOff>
    </xdr:from>
    <xdr:ext cx="469744" cy="259045"/>
    <xdr:sp macro="" textlink="">
      <xdr:nvSpPr>
        <xdr:cNvPr id="272" name="n_1aveValue【福祉施設】&#10;一人当たり面積">
          <a:extLst>
            <a:ext uri="{FF2B5EF4-FFF2-40B4-BE49-F238E27FC236}">
              <a16:creationId xmlns:a16="http://schemas.microsoft.com/office/drawing/2014/main" id="{7AD0C73A-E9F3-47B5-8783-995818D74630}"/>
            </a:ext>
          </a:extLst>
        </xdr:cNvPr>
        <xdr:cNvSpPr txBox="1"/>
      </xdr:nvSpPr>
      <xdr:spPr>
        <a:xfrm>
          <a:off x="9391727" y="1440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164609</xdr:rowOff>
    </xdr:from>
    <xdr:ext cx="469744" cy="259045"/>
    <xdr:sp macro="" textlink="">
      <xdr:nvSpPr>
        <xdr:cNvPr id="273" name="n_2aveValue【福祉施設】&#10;一人当たり面積">
          <a:extLst>
            <a:ext uri="{FF2B5EF4-FFF2-40B4-BE49-F238E27FC236}">
              <a16:creationId xmlns:a16="http://schemas.microsoft.com/office/drawing/2014/main" id="{CABFF5E5-07B5-4C49-8004-6AD287E40136}"/>
            </a:ext>
          </a:extLst>
        </xdr:cNvPr>
        <xdr:cNvSpPr txBox="1"/>
      </xdr:nvSpPr>
      <xdr:spPr>
        <a:xfrm>
          <a:off x="8515427" y="1439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16019</xdr:rowOff>
    </xdr:from>
    <xdr:ext cx="469744" cy="259045"/>
    <xdr:sp macro="" textlink="">
      <xdr:nvSpPr>
        <xdr:cNvPr id="274" name="n_3aveValue【福祉施設】&#10;一人当たり面積">
          <a:extLst>
            <a:ext uri="{FF2B5EF4-FFF2-40B4-BE49-F238E27FC236}">
              <a16:creationId xmlns:a16="http://schemas.microsoft.com/office/drawing/2014/main" id="{3D8A2C7F-92AC-4EC9-A07C-C209FFA03355}"/>
            </a:ext>
          </a:extLst>
        </xdr:cNvPr>
        <xdr:cNvSpPr txBox="1"/>
      </xdr:nvSpPr>
      <xdr:spPr>
        <a:xfrm>
          <a:off x="7626427" y="1441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64279</xdr:rowOff>
    </xdr:from>
    <xdr:ext cx="469744" cy="259045"/>
    <xdr:sp macro="" textlink="">
      <xdr:nvSpPr>
        <xdr:cNvPr id="275" name="n_4aveValue【福祉施設】&#10;一人当たり面積">
          <a:extLst>
            <a:ext uri="{FF2B5EF4-FFF2-40B4-BE49-F238E27FC236}">
              <a16:creationId xmlns:a16="http://schemas.microsoft.com/office/drawing/2014/main" id="{E7DDE4C0-3F34-482B-9BEB-97AA37CE0A45}"/>
            </a:ext>
          </a:extLst>
        </xdr:cNvPr>
        <xdr:cNvSpPr txBox="1"/>
      </xdr:nvSpPr>
      <xdr:spPr>
        <a:xfrm>
          <a:off x="6737427" y="1412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66564</xdr:rowOff>
    </xdr:from>
    <xdr:ext cx="469744" cy="259045"/>
    <xdr:sp macro="" textlink="">
      <xdr:nvSpPr>
        <xdr:cNvPr id="276" name="n_1mainValue【福祉施設】&#10;一人当たり面積">
          <a:extLst>
            <a:ext uri="{FF2B5EF4-FFF2-40B4-BE49-F238E27FC236}">
              <a16:creationId xmlns:a16="http://schemas.microsoft.com/office/drawing/2014/main" id="{861DC96E-E8CC-4DAD-91C3-29B78A7FF0AC}"/>
            </a:ext>
          </a:extLst>
        </xdr:cNvPr>
        <xdr:cNvSpPr txBox="1"/>
      </xdr:nvSpPr>
      <xdr:spPr>
        <a:xfrm>
          <a:off x="9391727" y="13954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80281</xdr:rowOff>
    </xdr:from>
    <xdr:ext cx="469744" cy="259045"/>
    <xdr:sp macro="" textlink="">
      <xdr:nvSpPr>
        <xdr:cNvPr id="277" name="n_2mainValue【福祉施設】&#10;一人当たり面積">
          <a:extLst>
            <a:ext uri="{FF2B5EF4-FFF2-40B4-BE49-F238E27FC236}">
              <a16:creationId xmlns:a16="http://schemas.microsoft.com/office/drawing/2014/main" id="{32D9A94C-EFE6-4E5F-8471-ED44E6FE2118}"/>
            </a:ext>
          </a:extLst>
        </xdr:cNvPr>
        <xdr:cNvSpPr txBox="1"/>
      </xdr:nvSpPr>
      <xdr:spPr>
        <a:xfrm>
          <a:off x="8515427" y="13967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93997</xdr:rowOff>
    </xdr:from>
    <xdr:ext cx="469744" cy="259045"/>
    <xdr:sp macro="" textlink="">
      <xdr:nvSpPr>
        <xdr:cNvPr id="278" name="n_3mainValue【福祉施設】&#10;一人当たり面積">
          <a:extLst>
            <a:ext uri="{FF2B5EF4-FFF2-40B4-BE49-F238E27FC236}">
              <a16:creationId xmlns:a16="http://schemas.microsoft.com/office/drawing/2014/main" id="{AF7929F7-04E8-45B0-ABC3-F42F34132DD7}"/>
            </a:ext>
          </a:extLst>
        </xdr:cNvPr>
        <xdr:cNvSpPr txBox="1"/>
      </xdr:nvSpPr>
      <xdr:spPr>
        <a:xfrm>
          <a:off x="7626427" y="1398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52595</xdr:rowOff>
    </xdr:from>
    <xdr:ext cx="469744" cy="259045"/>
    <xdr:sp macro="" textlink="">
      <xdr:nvSpPr>
        <xdr:cNvPr id="279" name="n_4mainValue【福祉施設】&#10;一人当たり面積">
          <a:extLst>
            <a:ext uri="{FF2B5EF4-FFF2-40B4-BE49-F238E27FC236}">
              <a16:creationId xmlns:a16="http://schemas.microsoft.com/office/drawing/2014/main" id="{B12B08A3-B851-4E5A-B7FA-1F6A8339E807}"/>
            </a:ext>
          </a:extLst>
        </xdr:cNvPr>
        <xdr:cNvSpPr txBox="1"/>
      </xdr:nvSpPr>
      <xdr:spPr>
        <a:xfrm>
          <a:off x="6737427" y="1445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a:extLst>
            <a:ext uri="{FF2B5EF4-FFF2-40B4-BE49-F238E27FC236}">
              <a16:creationId xmlns:a16="http://schemas.microsoft.com/office/drawing/2014/main" id="{BE70B71E-E18D-4403-853F-46425825225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a:extLst>
            <a:ext uri="{FF2B5EF4-FFF2-40B4-BE49-F238E27FC236}">
              <a16:creationId xmlns:a16="http://schemas.microsoft.com/office/drawing/2014/main" id="{CBE38B02-40C5-42AA-97F2-B329905D831B}"/>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a:extLst>
            <a:ext uri="{FF2B5EF4-FFF2-40B4-BE49-F238E27FC236}">
              <a16:creationId xmlns:a16="http://schemas.microsoft.com/office/drawing/2014/main" id="{E0376718-475D-4898-B764-BADA6661BEF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a:extLst>
            <a:ext uri="{FF2B5EF4-FFF2-40B4-BE49-F238E27FC236}">
              <a16:creationId xmlns:a16="http://schemas.microsoft.com/office/drawing/2014/main" id="{E16AE426-658C-453F-93DB-0FB55377D82F}"/>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a:extLst>
            <a:ext uri="{FF2B5EF4-FFF2-40B4-BE49-F238E27FC236}">
              <a16:creationId xmlns:a16="http://schemas.microsoft.com/office/drawing/2014/main" id="{6BBAE689-EE67-449E-89BD-1E8E4FACBC9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a:extLst>
            <a:ext uri="{FF2B5EF4-FFF2-40B4-BE49-F238E27FC236}">
              <a16:creationId xmlns:a16="http://schemas.microsoft.com/office/drawing/2014/main" id="{9DEE003E-EC75-4857-BAB0-B1E27A42B077}"/>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a:extLst>
            <a:ext uri="{FF2B5EF4-FFF2-40B4-BE49-F238E27FC236}">
              <a16:creationId xmlns:a16="http://schemas.microsoft.com/office/drawing/2014/main" id="{46747769-49D5-4666-A33A-85D453E1580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a:extLst>
            <a:ext uri="{FF2B5EF4-FFF2-40B4-BE49-F238E27FC236}">
              <a16:creationId xmlns:a16="http://schemas.microsoft.com/office/drawing/2014/main" id="{DB7143BA-7FAE-4B8D-803E-F0D28045732E}"/>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8" name="正方形/長方形 287">
          <a:extLst>
            <a:ext uri="{FF2B5EF4-FFF2-40B4-BE49-F238E27FC236}">
              <a16:creationId xmlns:a16="http://schemas.microsoft.com/office/drawing/2014/main" id="{DB3E803C-54D4-4EF0-90D5-13FB1BDCF99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9" name="正方形/長方形 288">
          <a:extLst>
            <a:ext uri="{FF2B5EF4-FFF2-40B4-BE49-F238E27FC236}">
              <a16:creationId xmlns:a16="http://schemas.microsoft.com/office/drawing/2014/main" id="{810A1EA7-6772-4FC8-A64B-0CB74B72178B}"/>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0" name="正方形/長方形 289">
          <a:extLst>
            <a:ext uri="{FF2B5EF4-FFF2-40B4-BE49-F238E27FC236}">
              <a16:creationId xmlns:a16="http://schemas.microsoft.com/office/drawing/2014/main" id="{3D75B3D4-1DC8-409E-B746-DDFB987B67F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1" name="正方形/長方形 290">
          <a:extLst>
            <a:ext uri="{FF2B5EF4-FFF2-40B4-BE49-F238E27FC236}">
              <a16:creationId xmlns:a16="http://schemas.microsoft.com/office/drawing/2014/main" id="{59DA2949-ACE0-40BD-93D1-D5B0FFB6BCB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2" name="正方形/長方形 291">
          <a:extLst>
            <a:ext uri="{FF2B5EF4-FFF2-40B4-BE49-F238E27FC236}">
              <a16:creationId xmlns:a16="http://schemas.microsoft.com/office/drawing/2014/main" id="{BDCEC644-19DA-4F4F-A1A7-E3130CA02F7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3" name="正方形/長方形 292">
          <a:extLst>
            <a:ext uri="{FF2B5EF4-FFF2-40B4-BE49-F238E27FC236}">
              <a16:creationId xmlns:a16="http://schemas.microsoft.com/office/drawing/2014/main" id="{493F4FD1-4678-4BE8-A310-3563697D38BE}"/>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4" name="正方形/長方形 293">
          <a:extLst>
            <a:ext uri="{FF2B5EF4-FFF2-40B4-BE49-F238E27FC236}">
              <a16:creationId xmlns:a16="http://schemas.microsoft.com/office/drawing/2014/main" id="{112C7E4F-0E4B-4174-B774-A866636B9449}"/>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5" name="正方形/長方形 294">
          <a:extLst>
            <a:ext uri="{FF2B5EF4-FFF2-40B4-BE49-F238E27FC236}">
              <a16:creationId xmlns:a16="http://schemas.microsoft.com/office/drawing/2014/main" id="{E306FA58-9F61-44DB-9229-FA8E492C2C73}"/>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6" name="正方形/長方形 295">
          <a:extLst>
            <a:ext uri="{FF2B5EF4-FFF2-40B4-BE49-F238E27FC236}">
              <a16:creationId xmlns:a16="http://schemas.microsoft.com/office/drawing/2014/main" id="{67287A48-C54D-45E7-A7E2-DE5EADEE46B1}"/>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7" name="正方形/長方形 296">
          <a:extLst>
            <a:ext uri="{FF2B5EF4-FFF2-40B4-BE49-F238E27FC236}">
              <a16:creationId xmlns:a16="http://schemas.microsoft.com/office/drawing/2014/main" id="{39995F83-58B2-4716-9B7D-3191DC597C9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8" name="正方形/長方形 297">
          <a:extLst>
            <a:ext uri="{FF2B5EF4-FFF2-40B4-BE49-F238E27FC236}">
              <a16:creationId xmlns:a16="http://schemas.microsoft.com/office/drawing/2014/main" id="{FCDC7CD5-E11D-4FC2-A656-F6D530A75B61}"/>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9" name="正方形/長方形 298">
          <a:extLst>
            <a:ext uri="{FF2B5EF4-FFF2-40B4-BE49-F238E27FC236}">
              <a16:creationId xmlns:a16="http://schemas.microsoft.com/office/drawing/2014/main" id="{B8F8F487-D257-47A7-A98E-63914E063BD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0" name="正方形/長方形 299">
          <a:extLst>
            <a:ext uri="{FF2B5EF4-FFF2-40B4-BE49-F238E27FC236}">
              <a16:creationId xmlns:a16="http://schemas.microsoft.com/office/drawing/2014/main" id="{82F75FD7-1504-4D40-A795-77971C10764A}"/>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1" name="正方形/長方形 300">
          <a:extLst>
            <a:ext uri="{FF2B5EF4-FFF2-40B4-BE49-F238E27FC236}">
              <a16:creationId xmlns:a16="http://schemas.microsoft.com/office/drawing/2014/main" id="{3B143092-37D1-4804-9CA6-8A487ABA217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2" name="正方形/長方形 301">
          <a:extLst>
            <a:ext uri="{FF2B5EF4-FFF2-40B4-BE49-F238E27FC236}">
              <a16:creationId xmlns:a16="http://schemas.microsoft.com/office/drawing/2014/main" id="{DE437DD9-EDA4-41F4-9BB4-27BF0FFAB19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3" name="正方形/長方形 302">
          <a:extLst>
            <a:ext uri="{FF2B5EF4-FFF2-40B4-BE49-F238E27FC236}">
              <a16:creationId xmlns:a16="http://schemas.microsoft.com/office/drawing/2014/main" id="{2C7062F5-F821-43AD-B211-AE55961D89F9}"/>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4" name="テキスト ボックス 303">
          <a:extLst>
            <a:ext uri="{FF2B5EF4-FFF2-40B4-BE49-F238E27FC236}">
              <a16:creationId xmlns:a16="http://schemas.microsoft.com/office/drawing/2014/main" id="{802A3DF9-1ACB-4F1B-87BB-F247BDDACE0E}"/>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5" name="直線コネクタ 304">
          <a:extLst>
            <a:ext uri="{FF2B5EF4-FFF2-40B4-BE49-F238E27FC236}">
              <a16:creationId xmlns:a16="http://schemas.microsoft.com/office/drawing/2014/main" id="{964EEE8C-0BC0-4317-86A4-99CFED74FAB4}"/>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6" name="テキスト ボックス 305">
          <a:extLst>
            <a:ext uri="{FF2B5EF4-FFF2-40B4-BE49-F238E27FC236}">
              <a16:creationId xmlns:a16="http://schemas.microsoft.com/office/drawing/2014/main" id="{A30B05D1-0714-46E8-B28A-07CB48015705}"/>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7" name="直線コネクタ 306">
          <a:extLst>
            <a:ext uri="{FF2B5EF4-FFF2-40B4-BE49-F238E27FC236}">
              <a16:creationId xmlns:a16="http://schemas.microsoft.com/office/drawing/2014/main" id="{3E7C9A9E-E773-48AF-BCB3-0D2A10D9F2A0}"/>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8" name="テキスト ボックス 307">
          <a:extLst>
            <a:ext uri="{FF2B5EF4-FFF2-40B4-BE49-F238E27FC236}">
              <a16:creationId xmlns:a16="http://schemas.microsoft.com/office/drawing/2014/main" id="{132A156C-34C8-44C0-B67D-62BE9096276F}"/>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9" name="直線コネクタ 308">
          <a:extLst>
            <a:ext uri="{FF2B5EF4-FFF2-40B4-BE49-F238E27FC236}">
              <a16:creationId xmlns:a16="http://schemas.microsoft.com/office/drawing/2014/main" id="{5D6A128A-738D-4C45-934A-CC0D6A38A5FC}"/>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10" name="テキスト ボックス 309">
          <a:extLst>
            <a:ext uri="{FF2B5EF4-FFF2-40B4-BE49-F238E27FC236}">
              <a16:creationId xmlns:a16="http://schemas.microsoft.com/office/drawing/2014/main" id="{5D1EFD11-5397-4711-BA07-E0BBEC4AA1BC}"/>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11" name="直線コネクタ 310">
          <a:extLst>
            <a:ext uri="{FF2B5EF4-FFF2-40B4-BE49-F238E27FC236}">
              <a16:creationId xmlns:a16="http://schemas.microsoft.com/office/drawing/2014/main" id="{58B1D007-48CC-4F36-B97E-E87C08933137}"/>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2" name="テキスト ボックス 311">
          <a:extLst>
            <a:ext uri="{FF2B5EF4-FFF2-40B4-BE49-F238E27FC236}">
              <a16:creationId xmlns:a16="http://schemas.microsoft.com/office/drawing/2014/main" id="{7B71D83B-D3B4-4A9B-B716-C52FBF2A5074}"/>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3" name="直線コネクタ 312">
          <a:extLst>
            <a:ext uri="{FF2B5EF4-FFF2-40B4-BE49-F238E27FC236}">
              <a16:creationId xmlns:a16="http://schemas.microsoft.com/office/drawing/2014/main" id="{65D85AF0-4140-44BC-8719-1779D0857D22}"/>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4" name="テキスト ボックス 313">
          <a:extLst>
            <a:ext uri="{FF2B5EF4-FFF2-40B4-BE49-F238E27FC236}">
              <a16:creationId xmlns:a16="http://schemas.microsoft.com/office/drawing/2014/main" id="{E87A4201-1129-4F57-9F9A-4196B188D76F}"/>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5" name="直線コネクタ 314">
          <a:extLst>
            <a:ext uri="{FF2B5EF4-FFF2-40B4-BE49-F238E27FC236}">
              <a16:creationId xmlns:a16="http://schemas.microsoft.com/office/drawing/2014/main" id="{15839A7E-8817-4497-8806-305B63D47458}"/>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6" name="テキスト ボックス 315">
          <a:extLst>
            <a:ext uri="{FF2B5EF4-FFF2-40B4-BE49-F238E27FC236}">
              <a16:creationId xmlns:a16="http://schemas.microsoft.com/office/drawing/2014/main" id="{03A0C5D3-C2B0-4924-A92C-CD3BACFA6885}"/>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7" name="直線コネクタ 316">
          <a:extLst>
            <a:ext uri="{FF2B5EF4-FFF2-40B4-BE49-F238E27FC236}">
              <a16:creationId xmlns:a16="http://schemas.microsoft.com/office/drawing/2014/main" id="{48C3406B-B6D0-4EB1-8E19-CB6EBE3B78D5}"/>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8" name="テキスト ボックス 317">
          <a:extLst>
            <a:ext uri="{FF2B5EF4-FFF2-40B4-BE49-F238E27FC236}">
              <a16:creationId xmlns:a16="http://schemas.microsoft.com/office/drawing/2014/main" id="{CBE36C6F-E6CF-49A2-A472-FF3C8E479547}"/>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9" name="【一般廃棄物処理施設】&#10;有形固定資産減価償却率グラフ枠">
          <a:extLst>
            <a:ext uri="{FF2B5EF4-FFF2-40B4-BE49-F238E27FC236}">
              <a16:creationId xmlns:a16="http://schemas.microsoft.com/office/drawing/2014/main" id="{6656ED01-F054-40EF-BD8F-C92C49297DC4}"/>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139065</xdr:rowOff>
    </xdr:from>
    <xdr:to>
      <xdr:col>85</xdr:col>
      <xdr:colOff>126364</xdr:colOff>
      <xdr:row>42</xdr:row>
      <xdr:rowOff>38100</xdr:rowOff>
    </xdr:to>
    <xdr:cxnSp macro="">
      <xdr:nvCxnSpPr>
        <xdr:cNvPr id="320" name="直線コネクタ 319">
          <a:extLst>
            <a:ext uri="{FF2B5EF4-FFF2-40B4-BE49-F238E27FC236}">
              <a16:creationId xmlns:a16="http://schemas.microsoft.com/office/drawing/2014/main" id="{03CEB82F-E547-4109-9DF0-B788712589D8}"/>
            </a:ext>
          </a:extLst>
        </xdr:cNvPr>
        <xdr:cNvCxnSpPr/>
      </xdr:nvCxnSpPr>
      <xdr:spPr>
        <a:xfrm flipV="1">
          <a:off x="16318864" y="5625465"/>
          <a:ext cx="0" cy="1613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321" name="【一般廃棄物処理施設】&#10;有形固定資産減価償却率最小値テキスト">
          <a:extLst>
            <a:ext uri="{FF2B5EF4-FFF2-40B4-BE49-F238E27FC236}">
              <a16:creationId xmlns:a16="http://schemas.microsoft.com/office/drawing/2014/main" id="{72881147-CA78-4D05-BCF9-DE6991D1AE10}"/>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322" name="直線コネクタ 321">
          <a:extLst>
            <a:ext uri="{FF2B5EF4-FFF2-40B4-BE49-F238E27FC236}">
              <a16:creationId xmlns:a16="http://schemas.microsoft.com/office/drawing/2014/main" id="{5BCB676F-F988-4F45-A93C-A3C2E56BB344}"/>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85742</xdr:rowOff>
    </xdr:from>
    <xdr:ext cx="405111" cy="259045"/>
    <xdr:sp macro="" textlink="">
      <xdr:nvSpPr>
        <xdr:cNvPr id="323" name="【一般廃棄物処理施設】&#10;有形固定資産減価償却率最大値テキスト">
          <a:extLst>
            <a:ext uri="{FF2B5EF4-FFF2-40B4-BE49-F238E27FC236}">
              <a16:creationId xmlns:a16="http://schemas.microsoft.com/office/drawing/2014/main" id="{61DCD302-8A53-4DC4-9CF5-9983B3F2EF6F}"/>
            </a:ext>
          </a:extLst>
        </xdr:cNvPr>
        <xdr:cNvSpPr txBox="1"/>
      </xdr:nvSpPr>
      <xdr:spPr>
        <a:xfrm>
          <a:off x="16357600" y="5400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139065</xdr:rowOff>
    </xdr:from>
    <xdr:to>
      <xdr:col>86</xdr:col>
      <xdr:colOff>25400</xdr:colOff>
      <xdr:row>32</xdr:row>
      <xdr:rowOff>139065</xdr:rowOff>
    </xdr:to>
    <xdr:cxnSp macro="">
      <xdr:nvCxnSpPr>
        <xdr:cNvPr id="324" name="直線コネクタ 323">
          <a:extLst>
            <a:ext uri="{FF2B5EF4-FFF2-40B4-BE49-F238E27FC236}">
              <a16:creationId xmlns:a16="http://schemas.microsoft.com/office/drawing/2014/main" id="{3F504214-F40F-4D4E-B16F-F94859E4B4AE}"/>
            </a:ext>
          </a:extLst>
        </xdr:cNvPr>
        <xdr:cNvCxnSpPr/>
      </xdr:nvCxnSpPr>
      <xdr:spPr>
        <a:xfrm>
          <a:off x="16230600" y="5625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40022</xdr:rowOff>
    </xdr:from>
    <xdr:ext cx="405111" cy="259045"/>
    <xdr:sp macro="" textlink="">
      <xdr:nvSpPr>
        <xdr:cNvPr id="325" name="【一般廃棄物処理施設】&#10;有形固定資産減価償却率平均値テキスト">
          <a:extLst>
            <a:ext uri="{FF2B5EF4-FFF2-40B4-BE49-F238E27FC236}">
              <a16:creationId xmlns:a16="http://schemas.microsoft.com/office/drawing/2014/main" id="{AD879315-F058-4198-BED3-E460085C549C}"/>
            </a:ext>
          </a:extLst>
        </xdr:cNvPr>
        <xdr:cNvSpPr txBox="1"/>
      </xdr:nvSpPr>
      <xdr:spPr>
        <a:xfrm>
          <a:off x="16357600" y="65551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61595</xdr:rowOff>
    </xdr:from>
    <xdr:to>
      <xdr:col>85</xdr:col>
      <xdr:colOff>177800</xdr:colOff>
      <xdr:row>38</xdr:row>
      <xdr:rowOff>163195</xdr:rowOff>
    </xdr:to>
    <xdr:sp macro="" textlink="">
      <xdr:nvSpPr>
        <xdr:cNvPr id="326" name="フローチャート: 判断 325">
          <a:extLst>
            <a:ext uri="{FF2B5EF4-FFF2-40B4-BE49-F238E27FC236}">
              <a16:creationId xmlns:a16="http://schemas.microsoft.com/office/drawing/2014/main" id="{8FF78198-E751-479A-B59B-54D1E90AF5FB}"/>
            </a:ext>
          </a:extLst>
        </xdr:cNvPr>
        <xdr:cNvSpPr/>
      </xdr:nvSpPr>
      <xdr:spPr>
        <a:xfrm>
          <a:off x="16268700" y="65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27305</xdr:rowOff>
    </xdr:from>
    <xdr:to>
      <xdr:col>81</xdr:col>
      <xdr:colOff>101600</xdr:colOff>
      <xdr:row>38</xdr:row>
      <xdr:rowOff>128905</xdr:rowOff>
    </xdr:to>
    <xdr:sp macro="" textlink="">
      <xdr:nvSpPr>
        <xdr:cNvPr id="327" name="フローチャート: 判断 326">
          <a:extLst>
            <a:ext uri="{FF2B5EF4-FFF2-40B4-BE49-F238E27FC236}">
              <a16:creationId xmlns:a16="http://schemas.microsoft.com/office/drawing/2014/main" id="{1246DB26-33F9-4072-957B-FC1AC123578D}"/>
            </a:ext>
          </a:extLst>
        </xdr:cNvPr>
        <xdr:cNvSpPr/>
      </xdr:nvSpPr>
      <xdr:spPr>
        <a:xfrm>
          <a:off x="15430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2540</xdr:rowOff>
    </xdr:from>
    <xdr:to>
      <xdr:col>76</xdr:col>
      <xdr:colOff>165100</xdr:colOff>
      <xdr:row>38</xdr:row>
      <xdr:rowOff>104140</xdr:rowOff>
    </xdr:to>
    <xdr:sp macro="" textlink="">
      <xdr:nvSpPr>
        <xdr:cNvPr id="328" name="フローチャート: 判断 327">
          <a:extLst>
            <a:ext uri="{FF2B5EF4-FFF2-40B4-BE49-F238E27FC236}">
              <a16:creationId xmlns:a16="http://schemas.microsoft.com/office/drawing/2014/main" id="{27C0CBE5-B4D2-494F-9619-F2E4E8513EEB}"/>
            </a:ext>
          </a:extLst>
        </xdr:cNvPr>
        <xdr:cNvSpPr/>
      </xdr:nvSpPr>
      <xdr:spPr>
        <a:xfrm>
          <a:off x="14541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156845</xdr:rowOff>
    </xdr:from>
    <xdr:to>
      <xdr:col>72</xdr:col>
      <xdr:colOff>38100</xdr:colOff>
      <xdr:row>38</xdr:row>
      <xdr:rowOff>86995</xdr:rowOff>
    </xdr:to>
    <xdr:sp macro="" textlink="">
      <xdr:nvSpPr>
        <xdr:cNvPr id="329" name="フローチャート: 判断 328">
          <a:extLst>
            <a:ext uri="{FF2B5EF4-FFF2-40B4-BE49-F238E27FC236}">
              <a16:creationId xmlns:a16="http://schemas.microsoft.com/office/drawing/2014/main" id="{1C43A542-9035-4246-9F4C-363B470AE459}"/>
            </a:ext>
          </a:extLst>
        </xdr:cNvPr>
        <xdr:cNvSpPr/>
      </xdr:nvSpPr>
      <xdr:spPr>
        <a:xfrm>
          <a:off x="13652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33020</xdr:rowOff>
    </xdr:from>
    <xdr:to>
      <xdr:col>67</xdr:col>
      <xdr:colOff>101600</xdr:colOff>
      <xdr:row>38</xdr:row>
      <xdr:rowOff>134620</xdr:rowOff>
    </xdr:to>
    <xdr:sp macro="" textlink="">
      <xdr:nvSpPr>
        <xdr:cNvPr id="330" name="フローチャート: 判断 329">
          <a:extLst>
            <a:ext uri="{FF2B5EF4-FFF2-40B4-BE49-F238E27FC236}">
              <a16:creationId xmlns:a16="http://schemas.microsoft.com/office/drawing/2014/main" id="{7983A397-2244-4692-B818-081E2DD2D437}"/>
            </a:ext>
          </a:extLst>
        </xdr:cNvPr>
        <xdr:cNvSpPr/>
      </xdr:nvSpPr>
      <xdr:spPr>
        <a:xfrm>
          <a:off x="127635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310DBC4D-CCE8-410D-9405-059E92B59E1D}"/>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85F9EEFF-721F-4146-9EDB-9623BEEA0405}"/>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518A432A-D382-4B84-918B-09B855144327}"/>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1DF72A14-2165-4370-B2F0-685A3F8848EF}"/>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9BB99406-BD38-4287-B702-564A72C6C89B}"/>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149225</xdr:rowOff>
    </xdr:from>
    <xdr:to>
      <xdr:col>85</xdr:col>
      <xdr:colOff>177800</xdr:colOff>
      <xdr:row>38</xdr:row>
      <xdr:rowOff>79375</xdr:rowOff>
    </xdr:to>
    <xdr:sp macro="" textlink="">
      <xdr:nvSpPr>
        <xdr:cNvPr id="336" name="楕円 335">
          <a:extLst>
            <a:ext uri="{FF2B5EF4-FFF2-40B4-BE49-F238E27FC236}">
              <a16:creationId xmlns:a16="http://schemas.microsoft.com/office/drawing/2014/main" id="{72D9EAF4-8C38-4D11-A69A-B114819DC902}"/>
            </a:ext>
          </a:extLst>
        </xdr:cNvPr>
        <xdr:cNvSpPr/>
      </xdr:nvSpPr>
      <xdr:spPr>
        <a:xfrm>
          <a:off x="16268700" y="649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652</xdr:rowOff>
    </xdr:from>
    <xdr:ext cx="405111" cy="259045"/>
    <xdr:sp macro="" textlink="">
      <xdr:nvSpPr>
        <xdr:cNvPr id="337" name="【一般廃棄物処理施設】&#10;有形固定資産減価償却率該当値テキスト">
          <a:extLst>
            <a:ext uri="{FF2B5EF4-FFF2-40B4-BE49-F238E27FC236}">
              <a16:creationId xmlns:a16="http://schemas.microsoft.com/office/drawing/2014/main" id="{B2E52F7C-680B-4E3E-B167-297FF38FAD5C}"/>
            </a:ext>
          </a:extLst>
        </xdr:cNvPr>
        <xdr:cNvSpPr txBox="1"/>
      </xdr:nvSpPr>
      <xdr:spPr>
        <a:xfrm>
          <a:off x="16357600" y="6344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105410</xdr:rowOff>
    </xdr:from>
    <xdr:to>
      <xdr:col>81</xdr:col>
      <xdr:colOff>101600</xdr:colOff>
      <xdr:row>38</xdr:row>
      <xdr:rowOff>35560</xdr:rowOff>
    </xdr:to>
    <xdr:sp macro="" textlink="">
      <xdr:nvSpPr>
        <xdr:cNvPr id="338" name="楕円 337">
          <a:extLst>
            <a:ext uri="{FF2B5EF4-FFF2-40B4-BE49-F238E27FC236}">
              <a16:creationId xmlns:a16="http://schemas.microsoft.com/office/drawing/2014/main" id="{85331E56-FA45-4293-944D-4BF5C73FA395}"/>
            </a:ext>
          </a:extLst>
        </xdr:cNvPr>
        <xdr:cNvSpPr/>
      </xdr:nvSpPr>
      <xdr:spPr>
        <a:xfrm>
          <a:off x="154305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156210</xdr:rowOff>
    </xdr:from>
    <xdr:to>
      <xdr:col>85</xdr:col>
      <xdr:colOff>127000</xdr:colOff>
      <xdr:row>38</xdr:row>
      <xdr:rowOff>28575</xdr:rowOff>
    </xdr:to>
    <xdr:cxnSp macro="">
      <xdr:nvCxnSpPr>
        <xdr:cNvPr id="339" name="直線コネクタ 338">
          <a:extLst>
            <a:ext uri="{FF2B5EF4-FFF2-40B4-BE49-F238E27FC236}">
              <a16:creationId xmlns:a16="http://schemas.microsoft.com/office/drawing/2014/main" id="{9CDB3F7B-C536-4EFA-9B78-0F91BF044492}"/>
            </a:ext>
          </a:extLst>
        </xdr:cNvPr>
        <xdr:cNvCxnSpPr/>
      </xdr:nvCxnSpPr>
      <xdr:spPr>
        <a:xfrm>
          <a:off x="15481300" y="6499860"/>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34925</xdr:rowOff>
    </xdr:from>
    <xdr:to>
      <xdr:col>76</xdr:col>
      <xdr:colOff>165100</xdr:colOff>
      <xdr:row>37</xdr:row>
      <xdr:rowOff>136525</xdr:rowOff>
    </xdr:to>
    <xdr:sp macro="" textlink="">
      <xdr:nvSpPr>
        <xdr:cNvPr id="340" name="楕円 339">
          <a:extLst>
            <a:ext uri="{FF2B5EF4-FFF2-40B4-BE49-F238E27FC236}">
              <a16:creationId xmlns:a16="http://schemas.microsoft.com/office/drawing/2014/main" id="{9A6B4261-A638-428D-BF29-4AAEE4CB753B}"/>
            </a:ext>
          </a:extLst>
        </xdr:cNvPr>
        <xdr:cNvSpPr/>
      </xdr:nvSpPr>
      <xdr:spPr>
        <a:xfrm>
          <a:off x="14541500" y="637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85725</xdr:rowOff>
    </xdr:from>
    <xdr:to>
      <xdr:col>81</xdr:col>
      <xdr:colOff>50800</xdr:colOff>
      <xdr:row>37</xdr:row>
      <xdr:rowOff>156210</xdr:rowOff>
    </xdr:to>
    <xdr:cxnSp macro="">
      <xdr:nvCxnSpPr>
        <xdr:cNvPr id="341" name="直線コネクタ 340">
          <a:extLst>
            <a:ext uri="{FF2B5EF4-FFF2-40B4-BE49-F238E27FC236}">
              <a16:creationId xmlns:a16="http://schemas.microsoft.com/office/drawing/2014/main" id="{74FA68B8-E08F-4B57-B426-877C38CD2354}"/>
            </a:ext>
          </a:extLst>
        </xdr:cNvPr>
        <xdr:cNvCxnSpPr/>
      </xdr:nvCxnSpPr>
      <xdr:spPr>
        <a:xfrm>
          <a:off x="14592300" y="6429375"/>
          <a:ext cx="8890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137795</xdr:rowOff>
    </xdr:from>
    <xdr:to>
      <xdr:col>72</xdr:col>
      <xdr:colOff>38100</xdr:colOff>
      <xdr:row>37</xdr:row>
      <xdr:rowOff>67945</xdr:rowOff>
    </xdr:to>
    <xdr:sp macro="" textlink="">
      <xdr:nvSpPr>
        <xdr:cNvPr id="342" name="楕円 341">
          <a:extLst>
            <a:ext uri="{FF2B5EF4-FFF2-40B4-BE49-F238E27FC236}">
              <a16:creationId xmlns:a16="http://schemas.microsoft.com/office/drawing/2014/main" id="{ADB147D1-EAB8-4CAB-B3D8-150199BEFC98}"/>
            </a:ext>
          </a:extLst>
        </xdr:cNvPr>
        <xdr:cNvSpPr/>
      </xdr:nvSpPr>
      <xdr:spPr>
        <a:xfrm>
          <a:off x="13652500" y="630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17145</xdr:rowOff>
    </xdr:from>
    <xdr:to>
      <xdr:col>76</xdr:col>
      <xdr:colOff>114300</xdr:colOff>
      <xdr:row>37</xdr:row>
      <xdr:rowOff>85725</xdr:rowOff>
    </xdr:to>
    <xdr:cxnSp macro="">
      <xdr:nvCxnSpPr>
        <xdr:cNvPr id="343" name="直線コネクタ 342">
          <a:extLst>
            <a:ext uri="{FF2B5EF4-FFF2-40B4-BE49-F238E27FC236}">
              <a16:creationId xmlns:a16="http://schemas.microsoft.com/office/drawing/2014/main" id="{8A4543B0-8550-45E3-9003-2BBDB7064F6F}"/>
            </a:ext>
          </a:extLst>
        </xdr:cNvPr>
        <xdr:cNvCxnSpPr/>
      </xdr:nvCxnSpPr>
      <xdr:spPr>
        <a:xfrm>
          <a:off x="13703300" y="6360795"/>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154940</xdr:rowOff>
    </xdr:from>
    <xdr:to>
      <xdr:col>67</xdr:col>
      <xdr:colOff>101600</xdr:colOff>
      <xdr:row>36</xdr:row>
      <xdr:rowOff>85090</xdr:rowOff>
    </xdr:to>
    <xdr:sp macro="" textlink="">
      <xdr:nvSpPr>
        <xdr:cNvPr id="344" name="楕円 343">
          <a:extLst>
            <a:ext uri="{FF2B5EF4-FFF2-40B4-BE49-F238E27FC236}">
              <a16:creationId xmlns:a16="http://schemas.microsoft.com/office/drawing/2014/main" id="{A467F876-6C9E-4F7A-939B-C88DC23E7959}"/>
            </a:ext>
          </a:extLst>
        </xdr:cNvPr>
        <xdr:cNvSpPr/>
      </xdr:nvSpPr>
      <xdr:spPr>
        <a:xfrm>
          <a:off x="12763500" y="615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34290</xdr:rowOff>
    </xdr:from>
    <xdr:to>
      <xdr:col>71</xdr:col>
      <xdr:colOff>177800</xdr:colOff>
      <xdr:row>37</xdr:row>
      <xdr:rowOff>17145</xdr:rowOff>
    </xdr:to>
    <xdr:cxnSp macro="">
      <xdr:nvCxnSpPr>
        <xdr:cNvPr id="345" name="直線コネクタ 344">
          <a:extLst>
            <a:ext uri="{FF2B5EF4-FFF2-40B4-BE49-F238E27FC236}">
              <a16:creationId xmlns:a16="http://schemas.microsoft.com/office/drawing/2014/main" id="{C1E910F8-AB8E-4499-B1CE-D2162544823E}"/>
            </a:ext>
          </a:extLst>
        </xdr:cNvPr>
        <xdr:cNvCxnSpPr/>
      </xdr:nvCxnSpPr>
      <xdr:spPr>
        <a:xfrm>
          <a:off x="12814300" y="6206490"/>
          <a:ext cx="889000" cy="15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120032</xdr:rowOff>
    </xdr:from>
    <xdr:ext cx="405111" cy="259045"/>
    <xdr:sp macro="" textlink="">
      <xdr:nvSpPr>
        <xdr:cNvPr id="346" name="n_1aveValue【一般廃棄物処理施設】&#10;有形固定資産減価償却率">
          <a:extLst>
            <a:ext uri="{FF2B5EF4-FFF2-40B4-BE49-F238E27FC236}">
              <a16:creationId xmlns:a16="http://schemas.microsoft.com/office/drawing/2014/main" id="{5E2BD061-78E9-43BE-BDEF-73FDAEA6D41F}"/>
            </a:ext>
          </a:extLst>
        </xdr:cNvPr>
        <xdr:cNvSpPr txBox="1"/>
      </xdr:nvSpPr>
      <xdr:spPr>
        <a:xfrm>
          <a:off x="15266044" y="663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95267</xdr:rowOff>
    </xdr:from>
    <xdr:ext cx="405111" cy="259045"/>
    <xdr:sp macro="" textlink="">
      <xdr:nvSpPr>
        <xdr:cNvPr id="347" name="n_2aveValue【一般廃棄物処理施設】&#10;有形固定資産減価償却率">
          <a:extLst>
            <a:ext uri="{FF2B5EF4-FFF2-40B4-BE49-F238E27FC236}">
              <a16:creationId xmlns:a16="http://schemas.microsoft.com/office/drawing/2014/main" id="{FC1AD292-7C41-498C-BD68-14F25F2288D8}"/>
            </a:ext>
          </a:extLst>
        </xdr:cNvPr>
        <xdr:cNvSpPr txBox="1"/>
      </xdr:nvSpPr>
      <xdr:spPr>
        <a:xfrm>
          <a:off x="143897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78122</xdr:rowOff>
    </xdr:from>
    <xdr:ext cx="405111" cy="259045"/>
    <xdr:sp macro="" textlink="">
      <xdr:nvSpPr>
        <xdr:cNvPr id="348" name="n_3aveValue【一般廃棄物処理施設】&#10;有形固定資産減価償却率">
          <a:extLst>
            <a:ext uri="{FF2B5EF4-FFF2-40B4-BE49-F238E27FC236}">
              <a16:creationId xmlns:a16="http://schemas.microsoft.com/office/drawing/2014/main" id="{38213B66-D18C-4EB4-8C35-BA718B3882C4}"/>
            </a:ext>
          </a:extLst>
        </xdr:cNvPr>
        <xdr:cNvSpPr txBox="1"/>
      </xdr:nvSpPr>
      <xdr:spPr>
        <a:xfrm>
          <a:off x="13500744" y="65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125747</xdr:rowOff>
    </xdr:from>
    <xdr:ext cx="405111" cy="259045"/>
    <xdr:sp macro="" textlink="">
      <xdr:nvSpPr>
        <xdr:cNvPr id="349" name="n_4aveValue【一般廃棄物処理施設】&#10;有形固定資産減価償却率">
          <a:extLst>
            <a:ext uri="{FF2B5EF4-FFF2-40B4-BE49-F238E27FC236}">
              <a16:creationId xmlns:a16="http://schemas.microsoft.com/office/drawing/2014/main" id="{831D0F0D-F675-4FC1-8C40-08D29EA17F0E}"/>
            </a:ext>
          </a:extLst>
        </xdr:cNvPr>
        <xdr:cNvSpPr txBox="1"/>
      </xdr:nvSpPr>
      <xdr:spPr>
        <a:xfrm>
          <a:off x="12611744" y="664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52087</xdr:rowOff>
    </xdr:from>
    <xdr:ext cx="405111" cy="259045"/>
    <xdr:sp macro="" textlink="">
      <xdr:nvSpPr>
        <xdr:cNvPr id="350" name="n_1mainValue【一般廃棄物処理施設】&#10;有形固定資産減価償却率">
          <a:extLst>
            <a:ext uri="{FF2B5EF4-FFF2-40B4-BE49-F238E27FC236}">
              <a16:creationId xmlns:a16="http://schemas.microsoft.com/office/drawing/2014/main" id="{3DA316EA-558A-46A3-9A87-139BA84C01D1}"/>
            </a:ext>
          </a:extLst>
        </xdr:cNvPr>
        <xdr:cNvSpPr txBox="1"/>
      </xdr:nvSpPr>
      <xdr:spPr>
        <a:xfrm>
          <a:off x="15266044" y="622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153052</xdr:rowOff>
    </xdr:from>
    <xdr:ext cx="405111" cy="259045"/>
    <xdr:sp macro="" textlink="">
      <xdr:nvSpPr>
        <xdr:cNvPr id="351" name="n_2mainValue【一般廃棄物処理施設】&#10;有形固定資産減価償却率">
          <a:extLst>
            <a:ext uri="{FF2B5EF4-FFF2-40B4-BE49-F238E27FC236}">
              <a16:creationId xmlns:a16="http://schemas.microsoft.com/office/drawing/2014/main" id="{501CB893-4B1A-4982-A5A8-AABDA687B37C}"/>
            </a:ext>
          </a:extLst>
        </xdr:cNvPr>
        <xdr:cNvSpPr txBox="1"/>
      </xdr:nvSpPr>
      <xdr:spPr>
        <a:xfrm>
          <a:off x="14389744" y="615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84472</xdr:rowOff>
    </xdr:from>
    <xdr:ext cx="405111" cy="259045"/>
    <xdr:sp macro="" textlink="">
      <xdr:nvSpPr>
        <xdr:cNvPr id="352" name="n_3mainValue【一般廃棄物処理施設】&#10;有形固定資産減価償却率">
          <a:extLst>
            <a:ext uri="{FF2B5EF4-FFF2-40B4-BE49-F238E27FC236}">
              <a16:creationId xmlns:a16="http://schemas.microsoft.com/office/drawing/2014/main" id="{373C6857-B750-436C-8D1F-8CD766067CCE}"/>
            </a:ext>
          </a:extLst>
        </xdr:cNvPr>
        <xdr:cNvSpPr txBox="1"/>
      </xdr:nvSpPr>
      <xdr:spPr>
        <a:xfrm>
          <a:off x="13500744" y="608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101617</xdr:rowOff>
    </xdr:from>
    <xdr:ext cx="405111" cy="259045"/>
    <xdr:sp macro="" textlink="">
      <xdr:nvSpPr>
        <xdr:cNvPr id="353" name="n_4mainValue【一般廃棄物処理施設】&#10;有形固定資産減価償却率">
          <a:extLst>
            <a:ext uri="{FF2B5EF4-FFF2-40B4-BE49-F238E27FC236}">
              <a16:creationId xmlns:a16="http://schemas.microsoft.com/office/drawing/2014/main" id="{8C185AB0-9FE7-49A8-AC75-37B1B03F7BF2}"/>
            </a:ext>
          </a:extLst>
        </xdr:cNvPr>
        <xdr:cNvSpPr txBox="1"/>
      </xdr:nvSpPr>
      <xdr:spPr>
        <a:xfrm>
          <a:off x="12611744" y="593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4" name="正方形/長方形 353">
          <a:extLst>
            <a:ext uri="{FF2B5EF4-FFF2-40B4-BE49-F238E27FC236}">
              <a16:creationId xmlns:a16="http://schemas.microsoft.com/office/drawing/2014/main" id="{ECFF5A5B-E82C-4CB6-9B29-8625AF45976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5" name="正方形/長方形 354">
          <a:extLst>
            <a:ext uri="{FF2B5EF4-FFF2-40B4-BE49-F238E27FC236}">
              <a16:creationId xmlns:a16="http://schemas.microsoft.com/office/drawing/2014/main" id="{72D87858-09FB-4655-9823-AADC29D3BC7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6" name="正方形/長方形 355">
          <a:extLst>
            <a:ext uri="{FF2B5EF4-FFF2-40B4-BE49-F238E27FC236}">
              <a16:creationId xmlns:a16="http://schemas.microsoft.com/office/drawing/2014/main" id="{B6C50384-741B-4C1D-B697-3C7BC126970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7" name="正方形/長方形 356">
          <a:extLst>
            <a:ext uri="{FF2B5EF4-FFF2-40B4-BE49-F238E27FC236}">
              <a16:creationId xmlns:a16="http://schemas.microsoft.com/office/drawing/2014/main" id="{0F0617B8-BE39-4F26-BF4B-D56478ABCD8B}"/>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8" name="正方形/長方形 357">
          <a:extLst>
            <a:ext uri="{FF2B5EF4-FFF2-40B4-BE49-F238E27FC236}">
              <a16:creationId xmlns:a16="http://schemas.microsoft.com/office/drawing/2014/main" id="{87C24057-7698-4F18-9843-2B4B24079CC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9" name="正方形/長方形 358">
          <a:extLst>
            <a:ext uri="{FF2B5EF4-FFF2-40B4-BE49-F238E27FC236}">
              <a16:creationId xmlns:a16="http://schemas.microsoft.com/office/drawing/2014/main" id="{AC36705E-082D-4475-BB61-D330997A3D5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0" name="正方形/長方形 359">
          <a:extLst>
            <a:ext uri="{FF2B5EF4-FFF2-40B4-BE49-F238E27FC236}">
              <a16:creationId xmlns:a16="http://schemas.microsoft.com/office/drawing/2014/main" id="{F89DD08C-851A-43CF-9D83-35F353AF7647}"/>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1" name="正方形/長方形 360">
          <a:extLst>
            <a:ext uri="{FF2B5EF4-FFF2-40B4-BE49-F238E27FC236}">
              <a16:creationId xmlns:a16="http://schemas.microsoft.com/office/drawing/2014/main" id="{AA35737F-3171-4760-8AD8-F876FF83CEC1}"/>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2" name="テキスト ボックス 361">
          <a:extLst>
            <a:ext uri="{FF2B5EF4-FFF2-40B4-BE49-F238E27FC236}">
              <a16:creationId xmlns:a16="http://schemas.microsoft.com/office/drawing/2014/main" id="{1CB63F09-C361-46B3-A388-93D16D36487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3" name="直線コネクタ 362">
          <a:extLst>
            <a:ext uri="{FF2B5EF4-FFF2-40B4-BE49-F238E27FC236}">
              <a16:creationId xmlns:a16="http://schemas.microsoft.com/office/drawing/2014/main" id="{D5F3EF07-F102-41B2-9476-C3D29D6B6C68}"/>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64" name="直線コネクタ 363">
          <a:extLst>
            <a:ext uri="{FF2B5EF4-FFF2-40B4-BE49-F238E27FC236}">
              <a16:creationId xmlns:a16="http://schemas.microsoft.com/office/drawing/2014/main" id="{9521A8D5-A647-4BA6-B8D5-82C7CB969D78}"/>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365" name="テキスト ボックス 364">
          <a:extLst>
            <a:ext uri="{FF2B5EF4-FFF2-40B4-BE49-F238E27FC236}">
              <a16:creationId xmlns:a16="http://schemas.microsoft.com/office/drawing/2014/main" id="{3D12CC5E-A26C-462E-A83A-0CC08A5BEFB1}"/>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66" name="直線コネクタ 365">
          <a:extLst>
            <a:ext uri="{FF2B5EF4-FFF2-40B4-BE49-F238E27FC236}">
              <a16:creationId xmlns:a16="http://schemas.microsoft.com/office/drawing/2014/main" id="{3F6A9AE0-0D9E-4148-9E32-4AE6B48BD9D1}"/>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367" name="テキスト ボックス 366">
          <a:extLst>
            <a:ext uri="{FF2B5EF4-FFF2-40B4-BE49-F238E27FC236}">
              <a16:creationId xmlns:a16="http://schemas.microsoft.com/office/drawing/2014/main" id="{4E92F900-CC8B-4F2E-8087-E98CE34422A3}"/>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68" name="直線コネクタ 367">
          <a:extLst>
            <a:ext uri="{FF2B5EF4-FFF2-40B4-BE49-F238E27FC236}">
              <a16:creationId xmlns:a16="http://schemas.microsoft.com/office/drawing/2014/main" id="{3CE640EB-699A-4940-8FFD-AB6742DE195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369" name="テキスト ボックス 368">
          <a:extLst>
            <a:ext uri="{FF2B5EF4-FFF2-40B4-BE49-F238E27FC236}">
              <a16:creationId xmlns:a16="http://schemas.microsoft.com/office/drawing/2014/main" id="{3447C57A-2C2D-4995-B35B-448CC6213FEA}"/>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70" name="直線コネクタ 369">
          <a:extLst>
            <a:ext uri="{FF2B5EF4-FFF2-40B4-BE49-F238E27FC236}">
              <a16:creationId xmlns:a16="http://schemas.microsoft.com/office/drawing/2014/main" id="{6FFC5267-68BD-4D99-8B82-4F3C409989C5}"/>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371" name="テキスト ボックス 370">
          <a:extLst>
            <a:ext uri="{FF2B5EF4-FFF2-40B4-BE49-F238E27FC236}">
              <a16:creationId xmlns:a16="http://schemas.microsoft.com/office/drawing/2014/main" id="{23DB15B5-0A61-4FD5-9B5E-9777D9C71229}"/>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72" name="直線コネクタ 371">
          <a:extLst>
            <a:ext uri="{FF2B5EF4-FFF2-40B4-BE49-F238E27FC236}">
              <a16:creationId xmlns:a16="http://schemas.microsoft.com/office/drawing/2014/main" id="{31258E3F-C63D-4EE7-BC7B-AB29F1CC096B}"/>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373" name="テキスト ボックス 372">
          <a:extLst>
            <a:ext uri="{FF2B5EF4-FFF2-40B4-BE49-F238E27FC236}">
              <a16:creationId xmlns:a16="http://schemas.microsoft.com/office/drawing/2014/main" id="{2249A7E3-CCB9-4FB9-A936-E3466F70EAB7}"/>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74" name="直線コネクタ 373">
          <a:extLst>
            <a:ext uri="{FF2B5EF4-FFF2-40B4-BE49-F238E27FC236}">
              <a16:creationId xmlns:a16="http://schemas.microsoft.com/office/drawing/2014/main" id="{6AED4FB4-279B-4A60-AB91-486E47056B91}"/>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375" name="テキスト ボックス 374">
          <a:extLst>
            <a:ext uri="{FF2B5EF4-FFF2-40B4-BE49-F238E27FC236}">
              <a16:creationId xmlns:a16="http://schemas.microsoft.com/office/drawing/2014/main" id="{04883ED9-C3B2-4F4D-9807-0E1E72966BD3}"/>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6" name="直線コネクタ 375">
          <a:extLst>
            <a:ext uri="{FF2B5EF4-FFF2-40B4-BE49-F238E27FC236}">
              <a16:creationId xmlns:a16="http://schemas.microsoft.com/office/drawing/2014/main" id="{BE33F287-1CC2-4F0E-ADC8-99FD45F92887}"/>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7" name="テキスト ボックス 376">
          <a:extLst>
            <a:ext uri="{FF2B5EF4-FFF2-40B4-BE49-F238E27FC236}">
              <a16:creationId xmlns:a16="http://schemas.microsoft.com/office/drawing/2014/main" id="{17E6DEF7-B0C4-4F6F-B9B3-20FF603A3153}"/>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8" name="【一般廃棄物処理施設】&#10;一人当たり有形固定資産（償却資産）額グラフ枠">
          <a:extLst>
            <a:ext uri="{FF2B5EF4-FFF2-40B4-BE49-F238E27FC236}">
              <a16:creationId xmlns:a16="http://schemas.microsoft.com/office/drawing/2014/main" id="{518250A7-22C9-4BB8-9F27-744D712215F4}"/>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38941</xdr:rowOff>
    </xdr:from>
    <xdr:to>
      <xdr:col>116</xdr:col>
      <xdr:colOff>62864</xdr:colOff>
      <xdr:row>42</xdr:row>
      <xdr:rowOff>84103</xdr:rowOff>
    </xdr:to>
    <xdr:cxnSp macro="">
      <xdr:nvCxnSpPr>
        <xdr:cNvPr id="379" name="直線コネクタ 378">
          <a:extLst>
            <a:ext uri="{FF2B5EF4-FFF2-40B4-BE49-F238E27FC236}">
              <a16:creationId xmlns:a16="http://schemas.microsoft.com/office/drawing/2014/main" id="{D14E606F-6CEF-4072-9D20-19CB9520B7BC}"/>
            </a:ext>
          </a:extLst>
        </xdr:cNvPr>
        <xdr:cNvCxnSpPr/>
      </xdr:nvCxnSpPr>
      <xdr:spPr>
        <a:xfrm flipV="1">
          <a:off x="22160864" y="5696791"/>
          <a:ext cx="0" cy="1588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87930</xdr:rowOff>
    </xdr:from>
    <xdr:ext cx="469744" cy="259045"/>
    <xdr:sp macro="" textlink="">
      <xdr:nvSpPr>
        <xdr:cNvPr id="380" name="【一般廃棄物処理施設】&#10;一人当たり有形固定資産（償却資産）額最小値テキスト">
          <a:extLst>
            <a:ext uri="{FF2B5EF4-FFF2-40B4-BE49-F238E27FC236}">
              <a16:creationId xmlns:a16="http://schemas.microsoft.com/office/drawing/2014/main" id="{19BF6A56-565C-46CC-83AC-5634577A6F0D}"/>
            </a:ext>
          </a:extLst>
        </xdr:cNvPr>
        <xdr:cNvSpPr txBox="1"/>
      </xdr:nvSpPr>
      <xdr:spPr>
        <a:xfrm>
          <a:off x="22199600" y="7288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84103</xdr:rowOff>
    </xdr:from>
    <xdr:to>
      <xdr:col>116</xdr:col>
      <xdr:colOff>152400</xdr:colOff>
      <xdr:row>42</xdr:row>
      <xdr:rowOff>84103</xdr:rowOff>
    </xdr:to>
    <xdr:cxnSp macro="">
      <xdr:nvCxnSpPr>
        <xdr:cNvPr id="381" name="直線コネクタ 380">
          <a:extLst>
            <a:ext uri="{FF2B5EF4-FFF2-40B4-BE49-F238E27FC236}">
              <a16:creationId xmlns:a16="http://schemas.microsoft.com/office/drawing/2014/main" id="{E226785C-3AC8-4CF1-9CC2-612F74B6E33A}"/>
            </a:ext>
          </a:extLst>
        </xdr:cNvPr>
        <xdr:cNvCxnSpPr/>
      </xdr:nvCxnSpPr>
      <xdr:spPr>
        <a:xfrm>
          <a:off x="22072600" y="7285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157068</xdr:rowOff>
    </xdr:from>
    <xdr:ext cx="599010" cy="259045"/>
    <xdr:sp macro="" textlink="">
      <xdr:nvSpPr>
        <xdr:cNvPr id="382" name="【一般廃棄物処理施設】&#10;一人当たり有形固定資産（償却資産）額最大値テキスト">
          <a:extLst>
            <a:ext uri="{FF2B5EF4-FFF2-40B4-BE49-F238E27FC236}">
              <a16:creationId xmlns:a16="http://schemas.microsoft.com/office/drawing/2014/main" id="{E81A9944-C595-44D4-ACDC-D7096509DA3C}"/>
            </a:ext>
          </a:extLst>
        </xdr:cNvPr>
        <xdr:cNvSpPr txBox="1"/>
      </xdr:nvSpPr>
      <xdr:spPr>
        <a:xfrm>
          <a:off x="22199600" y="5472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38941</xdr:rowOff>
    </xdr:from>
    <xdr:to>
      <xdr:col>116</xdr:col>
      <xdr:colOff>152400</xdr:colOff>
      <xdr:row>33</xdr:row>
      <xdr:rowOff>38941</xdr:rowOff>
    </xdr:to>
    <xdr:cxnSp macro="">
      <xdr:nvCxnSpPr>
        <xdr:cNvPr id="383" name="直線コネクタ 382">
          <a:extLst>
            <a:ext uri="{FF2B5EF4-FFF2-40B4-BE49-F238E27FC236}">
              <a16:creationId xmlns:a16="http://schemas.microsoft.com/office/drawing/2014/main" id="{A60E3B4D-5C02-4BD8-B03A-E0EF7D0B8313}"/>
            </a:ext>
          </a:extLst>
        </xdr:cNvPr>
        <xdr:cNvCxnSpPr/>
      </xdr:nvCxnSpPr>
      <xdr:spPr>
        <a:xfrm>
          <a:off x="22072600" y="5696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14160</xdr:rowOff>
    </xdr:from>
    <xdr:ext cx="599010" cy="259045"/>
    <xdr:sp macro="" textlink="">
      <xdr:nvSpPr>
        <xdr:cNvPr id="384" name="【一般廃棄物処理施設】&#10;一人当たり有形固定資産（償却資産）額平均値テキスト">
          <a:extLst>
            <a:ext uri="{FF2B5EF4-FFF2-40B4-BE49-F238E27FC236}">
              <a16:creationId xmlns:a16="http://schemas.microsoft.com/office/drawing/2014/main" id="{843DA094-CEA6-426D-8A0C-1E249862CF44}"/>
            </a:ext>
          </a:extLst>
        </xdr:cNvPr>
        <xdr:cNvSpPr txBox="1"/>
      </xdr:nvSpPr>
      <xdr:spPr>
        <a:xfrm>
          <a:off x="22199600" y="67007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162733</xdr:rowOff>
    </xdr:from>
    <xdr:to>
      <xdr:col>116</xdr:col>
      <xdr:colOff>114300</xdr:colOff>
      <xdr:row>40</xdr:row>
      <xdr:rowOff>92883</xdr:rowOff>
    </xdr:to>
    <xdr:sp macro="" textlink="">
      <xdr:nvSpPr>
        <xdr:cNvPr id="385" name="フローチャート: 判断 384">
          <a:extLst>
            <a:ext uri="{FF2B5EF4-FFF2-40B4-BE49-F238E27FC236}">
              <a16:creationId xmlns:a16="http://schemas.microsoft.com/office/drawing/2014/main" id="{7443FAC2-21B8-4519-810F-0AAFB4C226FA}"/>
            </a:ext>
          </a:extLst>
        </xdr:cNvPr>
        <xdr:cNvSpPr/>
      </xdr:nvSpPr>
      <xdr:spPr>
        <a:xfrm>
          <a:off x="22110700" y="684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2713</xdr:rowOff>
    </xdr:from>
    <xdr:to>
      <xdr:col>112</xdr:col>
      <xdr:colOff>38100</xdr:colOff>
      <xdr:row>40</xdr:row>
      <xdr:rowOff>104313</xdr:rowOff>
    </xdr:to>
    <xdr:sp macro="" textlink="">
      <xdr:nvSpPr>
        <xdr:cNvPr id="386" name="フローチャート: 判断 385">
          <a:extLst>
            <a:ext uri="{FF2B5EF4-FFF2-40B4-BE49-F238E27FC236}">
              <a16:creationId xmlns:a16="http://schemas.microsoft.com/office/drawing/2014/main" id="{D5D1A3AB-EAEE-4A82-9A1E-91A91D08A334}"/>
            </a:ext>
          </a:extLst>
        </xdr:cNvPr>
        <xdr:cNvSpPr/>
      </xdr:nvSpPr>
      <xdr:spPr>
        <a:xfrm>
          <a:off x="21272500" y="686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4425</xdr:rowOff>
    </xdr:from>
    <xdr:to>
      <xdr:col>107</xdr:col>
      <xdr:colOff>101600</xdr:colOff>
      <xdr:row>40</xdr:row>
      <xdr:rowOff>106025</xdr:rowOff>
    </xdr:to>
    <xdr:sp macro="" textlink="">
      <xdr:nvSpPr>
        <xdr:cNvPr id="387" name="フローチャート: 判断 386">
          <a:extLst>
            <a:ext uri="{FF2B5EF4-FFF2-40B4-BE49-F238E27FC236}">
              <a16:creationId xmlns:a16="http://schemas.microsoft.com/office/drawing/2014/main" id="{1EB2F89A-6B4E-491F-8A1C-3E793C69AAFF}"/>
            </a:ext>
          </a:extLst>
        </xdr:cNvPr>
        <xdr:cNvSpPr/>
      </xdr:nvSpPr>
      <xdr:spPr>
        <a:xfrm>
          <a:off x="20383500" y="686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157283</xdr:rowOff>
    </xdr:from>
    <xdr:to>
      <xdr:col>102</xdr:col>
      <xdr:colOff>165100</xdr:colOff>
      <xdr:row>40</xdr:row>
      <xdr:rowOff>87433</xdr:rowOff>
    </xdr:to>
    <xdr:sp macro="" textlink="">
      <xdr:nvSpPr>
        <xdr:cNvPr id="388" name="フローチャート: 判断 387">
          <a:extLst>
            <a:ext uri="{FF2B5EF4-FFF2-40B4-BE49-F238E27FC236}">
              <a16:creationId xmlns:a16="http://schemas.microsoft.com/office/drawing/2014/main" id="{EC50994D-CF8F-4C0C-9AEF-324DA768C3D8}"/>
            </a:ext>
          </a:extLst>
        </xdr:cNvPr>
        <xdr:cNvSpPr/>
      </xdr:nvSpPr>
      <xdr:spPr>
        <a:xfrm>
          <a:off x="19494500" y="6843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11508</xdr:rowOff>
    </xdr:from>
    <xdr:to>
      <xdr:col>98</xdr:col>
      <xdr:colOff>38100</xdr:colOff>
      <xdr:row>40</xdr:row>
      <xdr:rowOff>113108</xdr:rowOff>
    </xdr:to>
    <xdr:sp macro="" textlink="">
      <xdr:nvSpPr>
        <xdr:cNvPr id="389" name="フローチャート: 判断 388">
          <a:extLst>
            <a:ext uri="{FF2B5EF4-FFF2-40B4-BE49-F238E27FC236}">
              <a16:creationId xmlns:a16="http://schemas.microsoft.com/office/drawing/2014/main" id="{1A1F3747-9892-4085-A055-CF63200781AD}"/>
            </a:ext>
          </a:extLst>
        </xdr:cNvPr>
        <xdr:cNvSpPr/>
      </xdr:nvSpPr>
      <xdr:spPr>
        <a:xfrm>
          <a:off x="18605500" y="6869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FE066D8E-42EA-4F39-91EC-B3838ACB10D7}"/>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65078CD8-7422-474F-BF51-5872F1BBDD57}"/>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92" name="テキスト ボックス 391">
          <a:extLst>
            <a:ext uri="{FF2B5EF4-FFF2-40B4-BE49-F238E27FC236}">
              <a16:creationId xmlns:a16="http://schemas.microsoft.com/office/drawing/2014/main" id="{0BB9F6B4-3D86-4CEA-A21E-903298AA540F}"/>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3" name="テキスト ボックス 392">
          <a:extLst>
            <a:ext uri="{FF2B5EF4-FFF2-40B4-BE49-F238E27FC236}">
              <a16:creationId xmlns:a16="http://schemas.microsoft.com/office/drawing/2014/main" id="{B133C59B-C33A-4625-91D2-C677A1B3987E}"/>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4" name="テキスト ボックス 393">
          <a:extLst>
            <a:ext uri="{FF2B5EF4-FFF2-40B4-BE49-F238E27FC236}">
              <a16:creationId xmlns:a16="http://schemas.microsoft.com/office/drawing/2014/main" id="{3E9AF68F-895F-4EDF-9594-4EC20E3334A9}"/>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69846</xdr:rowOff>
    </xdr:from>
    <xdr:to>
      <xdr:col>116</xdr:col>
      <xdr:colOff>114300</xdr:colOff>
      <xdr:row>41</xdr:row>
      <xdr:rowOff>171446</xdr:rowOff>
    </xdr:to>
    <xdr:sp macro="" textlink="">
      <xdr:nvSpPr>
        <xdr:cNvPr id="395" name="楕円 394">
          <a:extLst>
            <a:ext uri="{FF2B5EF4-FFF2-40B4-BE49-F238E27FC236}">
              <a16:creationId xmlns:a16="http://schemas.microsoft.com/office/drawing/2014/main" id="{FB46A239-71B1-4D6E-B6A2-87B5ECEF3D8A}"/>
            </a:ext>
          </a:extLst>
        </xdr:cNvPr>
        <xdr:cNvSpPr/>
      </xdr:nvSpPr>
      <xdr:spPr>
        <a:xfrm>
          <a:off x="22110700" y="709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48273</xdr:rowOff>
    </xdr:from>
    <xdr:ext cx="534377" cy="259045"/>
    <xdr:sp macro="" textlink="">
      <xdr:nvSpPr>
        <xdr:cNvPr id="396" name="【一般廃棄物処理施設】&#10;一人当たり有形固定資産（償却資産）額該当値テキスト">
          <a:extLst>
            <a:ext uri="{FF2B5EF4-FFF2-40B4-BE49-F238E27FC236}">
              <a16:creationId xmlns:a16="http://schemas.microsoft.com/office/drawing/2014/main" id="{0B586DDC-A65B-4DEE-B192-7D3DF40ADB68}"/>
            </a:ext>
          </a:extLst>
        </xdr:cNvPr>
        <xdr:cNvSpPr txBox="1"/>
      </xdr:nvSpPr>
      <xdr:spPr>
        <a:xfrm>
          <a:off x="22199600" y="7077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66884</xdr:rowOff>
    </xdr:from>
    <xdr:to>
      <xdr:col>112</xdr:col>
      <xdr:colOff>38100</xdr:colOff>
      <xdr:row>41</xdr:row>
      <xdr:rowOff>168484</xdr:rowOff>
    </xdr:to>
    <xdr:sp macro="" textlink="">
      <xdr:nvSpPr>
        <xdr:cNvPr id="397" name="楕円 396">
          <a:extLst>
            <a:ext uri="{FF2B5EF4-FFF2-40B4-BE49-F238E27FC236}">
              <a16:creationId xmlns:a16="http://schemas.microsoft.com/office/drawing/2014/main" id="{EAAF6CF4-9623-49B9-ACCE-15E26D369D3A}"/>
            </a:ext>
          </a:extLst>
        </xdr:cNvPr>
        <xdr:cNvSpPr/>
      </xdr:nvSpPr>
      <xdr:spPr>
        <a:xfrm>
          <a:off x="21272500" y="709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117684</xdr:rowOff>
    </xdr:from>
    <xdr:to>
      <xdr:col>116</xdr:col>
      <xdr:colOff>63500</xdr:colOff>
      <xdr:row>41</xdr:row>
      <xdr:rowOff>120646</xdr:rowOff>
    </xdr:to>
    <xdr:cxnSp macro="">
      <xdr:nvCxnSpPr>
        <xdr:cNvPr id="398" name="直線コネクタ 397">
          <a:extLst>
            <a:ext uri="{FF2B5EF4-FFF2-40B4-BE49-F238E27FC236}">
              <a16:creationId xmlns:a16="http://schemas.microsoft.com/office/drawing/2014/main" id="{5A9AE7DA-2251-44B4-8611-178E3832211F}"/>
            </a:ext>
          </a:extLst>
        </xdr:cNvPr>
        <xdr:cNvCxnSpPr/>
      </xdr:nvCxnSpPr>
      <xdr:spPr>
        <a:xfrm>
          <a:off x="21323300" y="7147134"/>
          <a:ext cx="838200" cy="2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68935</xdr:rowOff>
    </xdr:from>
    <xdr:to>
      <xdr:col>107</xdr:col>
      <xdr:colOff>101600</xdr:colOff>
      <xdr:row>41</xdr:row>
      <xdr:rowOff>170535</xdr:rowOff>
    </xdr:to>
    <xdr:sp macro="" textlink="">
      <xdr:nvSpPr>
        <xdr:cNvPr id="399" name="楕円 398">
          <a:extLst>
            <a:ext uri="{FF2B5EF4-FFF2-40B4-BE49-F238E27FC236}">
              <a16:creationId xmlns:a16="http://schemas.microsoft.com/office/drawing/2014/main" id="{AB2C213C-8F54-4E40-8E13-6961697485EB}"/>
            </a:ext>
          </a:extLst>
        </xdr:cNvPr>
        <xdr:cNvSpPr/>
      </xdr:nvSpPr>
      <xdr:spPr>
        <a:xfrm>
          <a:off x="20383500" y="709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117684</xdr:rowOff>
    </xdr:from>
    <xdr:to>
      <xdr:col>111</xdr:col>
      <xdr:colOff>177800</xdr:colOff>
      <xdr:row>41</xdr:row>
      <xdr:rowOff>119735</xdr:rowOff>
    </xdr:to>
    <xdr:cxnSp macro="">
      <xdr:nvCxnSpPr>
        <xdr:cNvPr id="400" name="直線コネクタ 399">
          <a:extLst>
            <a:ext uri="{FF2B5EF4-FFF2-40B4-BE49-F238E27FC236}">
              <a16:creationId xmlns:a16="http://schemas.microsoft.com/office/drawing/2014/main" id="{477A35E0-A246-470B-95B2-D5046BB29ABA}"/>
            </a:ext>
          </a:extLst>
        </xdr:cNvPr>
        <xdr:cNvCxnSpPr/>
      </xdr:nvCxnSpPr>
      <xdr:spPr>
        <a:xfrm flipV="1">
          <a:off x="20434300" y="7147134"/>
          <a:ext cx="889000" cy="2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71179</xdr:rowOff>
    </xdr:from>
    <xdr:to>
      <xdr:col>102</xdr:col>
      <xdr:colOff>165100</xdr:colOff>
      <xdr:row>42</xdr:row>
      <xdr:rowOff>1329</xdr:rowOff>
    </xdr:to>
    <xdr:sp macro="" textlink="">
      <xdr:nvSpPr>
        <xdr:cNvPr id="401" name="楕円 400">
          <a:extLst>
            <a:ext uri="{FF2B5EF4-FFF2-40B4-BE49-F238E27FC236}">
              <a16:creationId xmlns:a16="http://schemas.microsoft.com/office/drawing/2014/main" id="{4D0FA22C-5EBD-470C-A589-C94F0AF95D64}"/>
            </a:ext>
          </a:extLst>
        </xdr:cNvPr>
        <xdr:cNvSpPr/>
      </xdr:nvSpPr>
      <xdr:spPr>
        <a:xfrm>
          <a:off x="19494500" y="7100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119735</xdr:rowOff>
    </xdr:from>
    <xdr:to>
      <xdr:col>107</xdr:col>
      <xdr:colOff>50800</xdr:colOff>
      <xdr:row>41</xdr:row>
      <xdr:rowOff>121979</xdr:rowOff>
    </xdr:to>
    <xdr:cxnSp macro="">
      <xdr:nvCxnSpPr>
        <xdr:cNvPr id="402" name="直線コネクタ 401">
          <a:extLst>
            <a:ext uri="{FF2B5EF4-FFF2-40B4-BE49-F238E27FC236}">
              <a16:creationId xmlns:a16="http://schemas.microsoft.com/office/drawing/2014/main" id="{86041901-74A6-4AFA-AAB6-A5772385F566}"/>
            </a:ext>
          </a:extLst>
        </xdr:cNvPr>
        <xdr:cNvCxnSpPr/>
      </xdr:nvCxnSpPr>
      <xdr:spPr>
        <a:xfrm flipV="1">
          <a:off x="19545300" y="7149185"/>
          <a:ext cx="889000" cy="2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42</xdr:row>
      <xdr:rowOff>36317</xdr:rowOff>
    </xdr:from>
    <xdr:to>
      <xdr:col>98</xdr:col>
      <xdr:colOff>38100</xdr:colOff>
      <xdr:row>42</xdr:row>
      <xdr:rowOff>137917</xdr:rowOff>
    </xdr:to>
    <xdr:sp macro="" textlink="">
      <xdr:nvSpPr>
        <xdr:cNvPr id="403" name="楕円 402">
          <a:extLst>
            <a:ext uri="{FF2B5EF4-FFF2-40B4-BE49-F238E27FC236}">
              <a16:creationId xmlns:a16="http://schemas.microsoft.com/office/drawing/2014/main" id="{57D9C65A-DFD5-4C3E-B3B4-3D78CE1AC6A1}"/>
            </a:ext>
          </a:extLst>
        </xdr:cNvPr>
        <xdr:cNvSpPr/>
      </xdr:nvSpPr>
      <xdr:spPr>
        <a:xfrm>
          <a:off x="18605500" y="7237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121979</xdr:rowOff>
    </xdr:from>
    <xdr:to>
      <xdr:col>102</xdr:col>
      <xdr:colOff>114300</xdr:colOff>
      <xdr:row>42</xdr:row>
      <xdr:rowOff>87117</xdr:rowOff>
    </xdr:to>
    <xdr:cxnSp macro="">
      <xdr:nvCxnSpPr>
        <xdr:cNvPr id="404" name="直線コネクタ 403">
          <a:extLst>
            <a:ext uri="{FF2B5EF4-FFF2-40B4-BE49-F238E27FC236}">
              <a16:creationId xmlns:a16="http://schemas.microsoft.com/office/drawing/2014/main" id="{4B265585-BED6-47E9-88D5-2F74061C0F3D}"/>
            </a:ext>
          </a:extLst>
        </xdr:cNvPr>
        <xdr:cNvCxnSpPr/>
      </xdr:nvCxnSpPr>
      <xdr:spPr>
        <a:xfrm flipV="1">
          <a:off x="18656300" y="7151429"/>
          <a:ext cx="889000" cy="136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120840</xdr:rowOff>
    </xdr:from>
    <xdr:ext cx="599010" cy="259045"/>
    <xdr:sp macro="" textlink="">
      <xdr:nvSpPr>
        <xdr:cNvPr id="405" name="n_1aveValue【一般廃棄物処理施設】&#10;一人当たり有形固定資産（償却資産）額">
          <a:extLst>
            <a:ext uri="{FF2B5EF4-FFF2-40B4-BE49-F238E27FC236}">
              <a16:creationId xmlns:a16="http://schemas.microsoft.com/office/drawing/2014/main" id="{27844923-98DF-400E-94AB-B3D022400401}"/>
            </a:ext>
          </a:extLst>
        </xdr:cNvPr>
        <xdr:cNvSpPr txBox="1"/>
      </xdr:nvSpPr>
      <xdr:spPr>
        <a:xfrm>
          <a:off x="21011095" y="6635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122552</xdr:rowOff>
    </xdr:from>
    <xdr:ext cx="599010" cy="259045"/>
    <xdr:sp macro="" textlink="">
      <xdr:nvSpPr>
        <xdr:cNvPr id="406" name="n_2aveValue【一般廃棄物処理施設】&#10;一人当たり有形固定資産（償却資産）額">
          <a:extLst>
            <a:ext uri="{FF2B5EF4-FFF2-40B4-BE49-F238E27FC236}">
              <a16:creationId xmlns:a16="http://schemas.microsoft.com/office/drawing/2014/main" id="{60034098-ADD3-454A-B245-6C0F8C7971AF}"/>
            </a:ext>
          </a:extLst>
        </xdr:cNvPr>
        <xdr:cNvSpPr txBox="1"/>
      </xdr:nvSpPr>
      <xdr:spPr>
        <a:xfrm>
          <a:off x="20134795" y="6637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103960</xdr:rowOff>
    </xdr:from>
    <xdr:ext cx="599010" cy="259045"/>
    <xdr:sp macro="" textlink="">
      <xdr:nvSpPr>
        <xdr:cNvPr id="407" name="n_3aveValue【一般廃棄物処理施設】&#10;一人当たり有形固定資産（償却資産）額">
          <a:extLst>
            <a:ext uri="{FF2B5EF4-FFF2-40B4-BE49-F238E27FC236}">
              <a16:creationId xmlns:a16="http://schemas.microsoft.com/office/drawing/2014/main" id="{E4B973A4-ABC7-4CBB-AA48-9F5800E037EB}"/>
            </a:ext>
          </a:extLst>
        </xdr:cNvPr>
        <xdr:cNvSpPr txBox="1"/>
      </xdr:nvSpPr>
      <xdr:spPr>
        <a:xfrm>
          <a:off x="19245795" y="6619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129635</xdr:rowOff>
    </xdr:from>
    <xdr:ext cx="599010" cy="259045"/>
    <xdr:sp macro="" textlink="">
      <xdr:nvSpPr>
        <xdr:cNvPr id="408" name="n_4aveValue【一般廃棄物処理施設】&#10;一人当たり有形固定資産（償却資産）額">
          <a:extLst>
            <a:ext uri="{FF2B5EF4-FFF2-40B4-BE49-F238E27FC236}">
              <a16:creationId xmlns:a16="http://schemas.microsoft.com/office/drawing/2014/main" id="{32611618-6BDA-49AA-9417-4B90EA65BE12}"/>
            </a:ext>
          </a:extLst>
        </xdr:cNvPr>
        <xdr:cNvSpPr txBox="1"/>
      </xdr:nvSpPr>
      <xdr:spPr>
        <a:xfrm>
          <a:off x="18356795" y="6644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159611</xdr:rowOff>
    </xdr:from>
    <xdr:ext cx="534377" cy="259045"/>
    <xdr:sp macro="" textlink="">
      <xdr:nvSpPr>
        <xdr:cNvPr id="409" name="n_1mainValue【一般廃棄物処理施設】&#10;一人当たり有形固定資産（償却資産）額">
          <a:extLst>
            <a:ext uri="{FF2B5EF4-FFF2-40B4-BE49-F238E27FC236}">
              <a16:creationId xmlns:a16="http://schemas.microsoft.com/office/drawing/2014/main" id="{D0272CD9-EB09-47F2-B380-F58E9179F2D0}"/>
            </a:ext>
          </a:extLst>
        </xdr:cNvPr>
        <xdr:cNvSpPr txBox="1"/>
      </xdr:nvSpPr>
      <xdr:spPr>
        <a:xfrm>
          <a:off x="21043411" y="7189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161662</xdr:rowOff>
    </xdr:from>
    <xdr:ext cx="534377" cy="259045"/>
    <xdr:sp macro="" textlink="">
      <xdr:nvSpPr>
        <xdr:cNvPr id="410" name="n_2mainValue【一般廃棄物処理施設】&#10;一人当たり有形固定資産（償却資産）額">
          <a:extLst>
            <a:ext uri="{FF2B5EF4-FFF2-40B4-BE49-F238E27FC236}">
              <a16:creationId xmlns:a16="http://schemas.microsoft.com/office/drawing/2014/main" id="{CDEB91BF-2AB2-4128-AB31-4B8B6D2A0D77}"/>
            </a:ext>
          </a:extLst>
        </xdr:cNvPr>
        <xdr:cNvSpPr txBox="1"/>
      </xdr:nvSpPr>
      <xdr:spPr>
        <a:xfrm>
          <a:off x="20167111" y="7191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163906</xdr:rowOff>
    </xdr:from>
    <xdr:ext cx="534377" cy="259045"/>
    <xdr:sp macro="" textlink="">
      <xdr:nvSpPr>
        <xdr:cNvPr id="411" name="n_3mainValue【一般廃棄物処理施設】&#10;一人当たり有形固定資産（償却資産）額">
          <a:extLst>
            <a:ext uri="{FF2B5EF4-FFF2-40B4-BE49-F238E27FC236}">
              <a16:creationId xmlns:a16="http://schemas.microsoft.com/office/drawing/2014/main" id="{2FD1C929-F7C2-471D-8492-7A6E86D87DEB}"/>
            </a:ext>
          </a:extLst>
        </xdr:cNvPr>
        <xdr:cNvSpPr txBox="1"/>
      </xdr:nvSpPr>
      <xdr:spPr>
        <a:xfrm>
          <a:off x="19278111" y="7193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133428</xdr:colOff>
      <xdr:row>42</xdr:row>
      <xdr:rowOff>129044</xdr:rowOff>
    </xdr:from>
    <xdr:ext cx="469744" cy="259045"/>
    <xdr:sp macro="" textlink="">
      <xdr:nvSpPr>
        <xdr:cNvPr id="412" name="n_4mainValue【一般廃棄物処理施設】&#10;一人当たり有形固定資産（償却資産）額">
          <a:extLst>
            <a:ext uri="{FF2B5EF4-FFF2-40B4-BE49-F238E27FC236}">
              <a16:creationId xmlns:a16="http://schemas.microsoft.com/office/drawing/2014/main" id="{5070A79C-F30A-4BFB-B7EA-7EBEEAECADCE}"/>
            </a:ext>
          </a:extLst>
        </xdr:cNvPr>
        <xdr:cNvSpPr txBox="1"/>
      </xdr:nvSpPr>
      <xdr:spPr>
        <a:xfrm>
          <a:off x="18421428" y="7329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3" name="正方形/長方形 412">
          <a:extLst>
            <a:ext uri="{FF2B5EF4-FFF2-40B4-BE49-F238E27FC236}">
              <a16:creationId xmlns:a16="http://schemas.microsoft.com/office/drawing/2014/main" id="{D895BD64-22F2-41B5-8288-BE41DC4C936A}"/>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4" name="正方形/長方形 413">
          <a:extLst>
            <a:ext uri="{FF2B5EF4-FFF2-40B4-BE49-F238E27FC236}">
              <a16:creationId xmlns:a16="http://schemas.microsoft.com/office/drawing/2014/main" id="{505E3BEB-C3E7-49E8-81F1-37086A4F1EE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5" name="正方形/長方形 414">
          <a:extLst>
            <a:ext uri="{FF2B5EF4-FFF2-40B4-BE49-F238E27FC236}">
              <a16:creationId xmlns:a16="http://schemas.microsoft.com/office/drawing/2014/main" id="{ACDC79D2-83C5-4652-A0E0-2FD37DA5161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6" name="正方形/長方形 415">
          <a:extLst>
            <a:ext uri="{FF2B5EF4-FFF2-40B4-BE49-F238E27FC236}">
              <a16:creationId xmlns:a16="http://schemas.microsoft.com/office/drawing/2014/main" id="{7BE51B99-7645-4A66-BF2A-E8E2174EA946}"/>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7" name="正方形/長方形 416">
          <a:extLst>
            <a:ext uri="{FF2B5EF4-FFF2-40B4-BE49-F238E27FC236}">
              <a16:creationId xmlns:a16="http://schemas.microsoft.com/office/drawing/2014/main" id="{469C5A05-F743-4DC4-9E3E-9DC31C2C5C14}"/>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8" name="正方形/長方形 417">
          <a:extLst>
            <a:ext uri="{FF2B5EF4-FFF2-40B4-BE49-F238E27FC236}">
              <a16:creationId xmlns:a16="http://schemas.microsoft.com/office/drawing/2014/main" id="{BEF63AD8-0B44-4847-91A7-BCCF46C8552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9" name="正方形/長方形 418">
          <a:extLst>
            <a:ext uri="{FF2B5EF4-FFF2-40B4-BE49-F238E27FC236}">
              <a16:creationId xmlns:a16="http://schemas.microsoft.com/office/drawing/2014/main" id="{6DAA633A-923F-4EC6-A73A-885B6C328EB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0" name="正方形/長方形 419">
          <a:extLst>
            <a:ext uri="{FF2B5EF4-FFF2-40B4-BE49-F238E27FC236}">
              <a16:creationId xmlns:a16="http://schemas.microsoft.com/office/drawing/2014/main" id="{68FAFCEA-97AE-448C-89E0-F9FDB5DD13EB}"/>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21" name="テキスト ボックス 420">
          <a:extLst>
            <a:ext uri="{FF2B5EF4-FFF2-40B4-BE49-F238E27FC236}">
              <a16:creationId xmlns:a16="http://schemas.microsoft.com/office/drawing/2014/main" id="{D32213B3-1A18-4D89-99ED-ABCE6B3EF937}"/>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22" name="直線コネクタ 421">
          <a:extLst>
            <a:ext uri="{FF2B5EF4-FFF2-40B4-BE49-F238E27FC236}">
              <a16:creationId xmlns:a16="http://schemas.microsoft.com/office/drawing/2014/main" id="{D637D2AB-85F5-4898-84D8-57A14DE146FA}"/>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3" name="テキスト ボックス 422">
          <a:extLst>
            <a:ext uri="{FF2B5EF4-FFF2-40B4-BE49-F238E27FC236}">
              <a16:creationId xmlns:a16="http://schemas.microsoft.com/office/drawing/2014/main" id="{6304E507-3E2D-4AB9-A4B8-B625EB445C39}"/>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4" name="直線コネクタ 423">
          <a:extLst>
            <a:ext uri="{FF2B5EF4-FFF2-40B4-BE49-F238E27FC236}">
              <a16:creationId xmlns:a16="http://schemas.microsoft.com/office/drawing/2014/main" id="{916337D2-E63F-4141-B3D9-57736A8A8637}"/>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5" name="テキスト ボックス 424">
          <a:extLst>
            <a:ext uri="{FF2B5EF4-FFF2-40B4-BE49-F238E27FC236}">
              <a16:creationId xmlns:a16="http://schemas.microsoft.com/office/drawing/2014/main" id="{7400CAC1-D294-4986-B92D-79E0D6175952}"/>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6" name="直線コネクタ 425">
          <a:extLst>
            <a:ext uri="{FF2B5EF4-FFF2-40B4-BE49-F238E27FC236}">
              <a16:creationId xmlns:a16="http://schemas.microsoft.com/office/drawing/2014/main" id="{F7963B81-EAFC-4EF3-A977-BD592EDFDC0A}"/>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7" name="テキスト ボックス 426">
          <a:extLst>
            <a:ext uri="{FF2B5EF4-FFF2-40B4-BE49-F238E27FC236}">
              <a16:creationId xmlns:a16="http://schemas.microsoft.com/office/drawing/2014/main" id="{25BAF55B-3B29-4C18-BD43-E3F6C1963A95}"/>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8" name="直線コネクタ 427">
          <a:extLst>
            <a:ext uri="{FF2B5EF4-FFF2-40B4-BE49-F238E27FC236}">
              <a16:creationId xmlns:a16="http://schemas.microsoft.com/office/drawing/2014/main" id="{F1C1FDC8-96FB-41E6-B627-CF0C50857D9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9" name="テキスト ボックス 428">
          <a:extLst>
            <a:ext uri="{FF2B5EF4-FFF2-40B4-BE49-F238E27FC236}">
              <a16:creationId xmlns:a16="http://schemas.microsoft.com/office/drawing/2014/main" id="{AEB37C99-DC87-4E2F-A577-13BF42D1763E}"/>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30" name="直線コネクタ 429">
          <a:extLst>
            <a:ext uri="{FF2B5EF4-FFF2-40B4-BE49-F238E27FC236}">
              <a16:creationId xmlns:a16="http://schemas.microsoft.com/office/drawing/2014/main" id="{07515991-61B8-4CA9-B334-5C9BB037D0DA}"/>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31" name="テキスト ボックス 430">
          <a:extLst>
            <a:ext uri="{FF2B5EF4-FFF2-40B4-BE49-F238E27FC236}">
              <a16:creationId xmlns:a16="http://schemas.microsoft.com/office/drawing/2014/main" id="{AEC6AA0C-80B0-4A40-9CA6-EEC98D275CA7}"/>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32" name="直線コネクタ 431">
          <a:extLst>
            <a:ext uri="{FF2B5EF4-FFF2-40B4-BE49-F238E27FC236}">
              <a16:creationId xmlns:a16="http://schemas.microsoft.com/office/drawing/2014/main" id="{CE84ECC2-CE9E-4C25-9CB7-689E5AF80F67}"/>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33" name="テキスト ボックス 432">
          <a:extLst>
            <a:ext uri="{FF2B5EF4-FFF2-40B4-BE49-F238E27FC236}">
              <a16:creationId xmlns:a16="http://schemas.microsoft.com/office/drawing/2014/main" id="{B0B40A26-3A3B-451E-9898-2DA05A9D254D}"/>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4" name="直線コネクタ 433">
          <a:extLst>
            <a:ext uri="{FF2B5EF4-FFF2-40B4-BE49-F238E27FC236}">
              <a16:creationId xmlns:a16="http://schemas.microsoft.com/office/drawing/2014/main" id="{A074D5CA-A24C-4F2B-B1C1-7D57072415BF}"/>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5" name="テキスト ボックス 434">
          <a:extLst>
            <a:ext uri="{FF2B5EF4-FFF2-40B4-BE49-F238E27FC236}">
              <a16:creationId xmlns:a16="http://schemas.microsoft.com/office/drawing/2014/main" id="{EC020C25-A398-40E5-98CC-FE60CEF136C1}"/>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6" name="【保健センター・保健所】&#10;有形固定資産減価償却率グラフ枠">
          <a:extLst>
            <a:ext uri="{FF2B5EF4-FFF2-40B4-BE49-F238E27FC236}">
              <a16:creationId xmlns:a16="http://schemas.microsoft.com/office/drawing/2014/main" id="{EB64D7F2-2210-489E-9B07-6E78F8D40846}"/>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1905</xdr:rowOff>
    </xdr:from>
    <xdr:to>
      <xdr:col>85</xdr:col>
      <xdr:colOff>126364</xdr:colOff>
      <xdr:row>64</xdr:row>
      <xdr:rowOff>76200</xdr:rowOff>
    </xdr:to>
    <xdr:cxnSp macro="">
      <xdr:nvCxnSpPr>
        <xdr:cNvPr id="437" name="直線コネクタ 436">
          <a:extLst>
            <a:ext uri="{FF2B5EF4-FFF2-40B4-BE49-F238E27FC236}">
              <a16:creationId xmlns:a16="http://schemas.microsoft.com/office/drawing/2014/main" id="{72AE966D-CBBC-48F3-A23D-2EC45A3E3A67}"/>
            </a:ext>
          </a:extLst>
        </xdr:cNvPr>
        <xdr:cNvCxnSpPr/>
      </xdr:nvCxnSpPr>
      <xdr:spPr>
        <a:xfrm flipV="1">
          <a:off x="16318864" y="9774555"/>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438" name="【保健センター・保健所】&#10;有形固定資産減価償却率最小値テキスト">
          <a:extLst>
            <a:ext uri="{FF2B5EF4-FFF2-40B4-BE49-F238E27FC236}">
              <a16:creationId xmlns:a16="http://schemas.microsoft.com/office/drawing/2014/main" id="{7133E2F5-4331-4867-A611-98F707B7A4E6}"/>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439" name="直線コネクタ 438">
          <a:extLst>
            <a:ext uri="{FF2B5EF4-FFF2-40B4-BE49-F238E27FC236}">
              <a16:creationId xmlns:a16="http://schemas.microsoft.com/office/drawing/2014/main" id="{C796A77F-D862-4B50-A851-C46E6537701C}"/>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120032</xdr:rowOff>
    </xdr:from>
    <xdr:ext cx="405111" cy="259045"/>
    <xdr:sp macro="" textlink="">
      <xdr:nvSpPr>
        <xdr:cNvPr id="440" name="【保健センター・保健所】&#10;有形固定資産減価償却率最大値テキスト">
          <a:extLst>
            <a:ext uri="{FF2B5EF4-FFF2-40B4-BE49-F238E27FC236}">
              <a16:creationId xmlns:a16="http://schemas.microsoft.com/office/drawing/2014/main" id="{8585D311-4249-40E5-AB34-644E42481125}"/>
            </a:ext>
          </a:extLst>
        </xdr:cNvPr>
        <xdr:cNvSpPr txBox="1"/>
      </xdr:nvSpPr>
      <xdr:spPr>
        <a:xfrm>
          <a:off x="16357600" y="9549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1905</xdr:rowOff>
    </xdr:from>
    <xdr:to>
      <xdr:col>86</xdr:col>
      <xdr:colOff>25400</xdr:colOff>
      <xdr:row>57</xdr:row>
      <xdr:rowOff>1905</xdr:rowOff>
    </xdr:to>
    <xdr:cxnSp macro="">
      <xdr:nvCxnSpPr>
        <xdr:cNvPr id="441" name="直線コネクタ 440">
          <a:extLst>
            <a:ext uri="{FF2B5EF4-FFF2-40B4-BE49-F238E27FC236}">
              <a16:creationId xmlns:a16="http://schemas.microsoft.com/office/drawing/2014/main" id="{ABAF0C91-36BC-47E7-AA88-1FF4F2AE6406}"/>
            </a:ext>
          </a:extLst>
        </xdr:cNvPr>
        <xdr:cNvCxnSpPr/>
      </xdr:nvCxnSpPr>
      <xdr:spPr>
        <a:xfrm>
          <a:off x="16230600" y="977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5732</xdr:rowOff>
    </xdr:from>
    <xdr:ext cx="405111" cy="259045"/>
    <xdr:sp macro="" textlink="">
      <xdr:nvSpPr>
        <xdr:cNvPr id="442" name="【保健センター・保健所】&#10;有形固定資産減価償却率平均値テキスト">
          <a:extLst>
            <a:ext uri="{FF2B5EF4-FFF2-40B4-BE49-F238E27FC236}">
              <a16:creationId xmlns:a16="http://schemas.microsoft.com/office/drawing/2014/main" id="{345D08BF-1571-4A90-A764-FCB6A5D19CB8}"/>
            </a:ext>
          </a:extLst>
        </xdr:cNvPr>
        <xdr:cNvSpPr txBox="1"/>
      </xdr:nvSpPr>
      <xdr:spPr>
        <a:xfrm>
          <a:off x="16357600" y="101212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27305</xdr:rowOff>
    </xdr:from>
    <xdr:to>
      <xdr:col>85</xdr:col>
      <xdr:colOff>177800</xdr:colOff>
      <xdr:row>59</xdr:row>
      <xdr:rowOff>128905</xdr:rowOff>
    </xdr:to>
    <xdr:sp macro="" textlink="">
      <xdr:nvSpPr>
        <xdr:cNvPr id="443" name="フローチャート: 判断 442">
          <a:extLst>
            <a:ext uri="{FF2B5EF4-FFF2-40B4-BE49-F238E27FC236}">
              <a16:creationId xmlns:a16="http://schemas.microsoft.com/office/drawing/2014/main" id="{651D60CA-0EEA-4A39-B7D5-491329A9CD37}"/>
            </a:ext>
          </a:extLst>
        </xdr:cNvPr>
        <xdr:cNvSpPr/>
      </xdr:nvSpPr>
      <xdr:spPr>
        <a:xfrm>
          <a:off x="16268700" y="1014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160655</xdr:rowOff>
    </xdr:from>
    <xdr:to>
      <xdr:col>81</xdr:col>
      <xdr:colOff>101600</xdr:colOff>
      <xdr:row>59</xdr:row>
      <xdr:rowOff>90805</xdr:rowOff>
    </xdr:to>
    <xdr:sp macro="" textlink="">
      <xdr:nvSpPr>
        <xdr:cNvPr id="444" name="フローチャート: 判断 443">
          <a:extLst>
            <a:ext uri="{FF2B5EF4-FFF2-40B4-BE49-F238E27FC236}">
              <a16:creationId xmlns:a16="http://schemas.microsoft.com/office/drawing/2014/main" id="{719AD4A6-9128-4153-AB0B-04B84477FFEE}"/>
            </a:ext>
          </a:extLst>
        </xdr:cNvPr>
        <xdr:cNvSpPr/>
      </xdr:nvSpPr>
      <xdr:spPr>
        <a:xfrm>
          <a:off x="15430500" y="1010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135890</xdr:rowOff>
    </xdr:from>
    <xdr:to>
      <xdr:col>76</xdr:col>
      <xdr:colOff>165100</xdr:colOff>
      <xdr:row>59</xdr:row>
      <xdr:rowOff>66040</xdr:rowOff>
    </xdr:to>
    <xdr:sp macro="" textlink="">
      <xdr:nvSpPr>
        <xdr:cNvPr id="445" name="フローチャート: 判断 444">
          <a:extLst>
            <a:ext uri="{FF2B5EF4-FFF2-40B4-BE49-F238E27FC236}">
              <a16:creationId xmlns:a16="http://schemas.microsoft.com/office/drawing/2014/main" id="{1CC8107F-ED1E-4E56-8DFD-9448968ECF8B}"/>
            </a:ext>
          </a:extLst>
        </xdr:cNvPr>
        <xdr:cNvSpPr/>
      </xdr:nvSpPr>
      <xdr:spPr>
        <a:xfrm>
          <a:off x="14541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93980</xdr:rowOff>
    </xdr:from>
    <xdr:to>
      <xdr:col>72</xdr:col>
      <xdr:colOff>38100</xdr:colOff>
      <xdr:row>59</xdr:row>
      <xdr:rowOff>24130</xdr:rowOff>
    </xdr:to>
    <xdr:sp macro="" textlink="">
      <xdr:nvSpPr>
        <xdr:cNvPr id="446" name="フローチャート: 判断 445">
          <a:extLst>
            <a:ext uri="{FF2B5EF4-FFF2-40B4-BE49-F238E27FC236}">
              <a16:creationId xmlns:a16="http://schemas.microsoft.com/office/drawing/2014/main" id="{24CF4549-ABC5-4C96-997B-639A094E3C3A}"/>
            </a:ext>
          </a:extLst>
        </xdr:cNvPr>
        <xdr:cNvSpPr/>
      </xdr:nvSpPr>
      <xdr:spPr>
        <a:xfrm>
          <a:off x="13652500" y="1003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145415</xdr:rowOff>
    </xdr:from>
    <xdr:to>
      <xdr:col>67</xdr:col>
      <xdr:colOff>101600</xdr:colOff>
      <xdr:row>59</xdr:row>
      <xdr:rowOff>75565</xdr:rowOff>
    </xdr:to>
    <xdr:sp macro="" textlink="">
      <xdr:nvSpPr>
        <xdr:cNvPr id="447" name="フローチャート: 判断 446">
          <a:extLst>
            <a:ext uri="{FF2B5EF4-FFF2-40B4-BE49-F238E27FC236}">
              <a16:creationId xmlns:a16="http://schemas.microsoft.com/office/drawing/2014/main" id="{9E42249C-05F3-4950-A563-5CD0FC244ECB}"/>
            </a:ext>
          </a:extLst>
        </xdr:cNvPr>
        <xdr:cNvSpPr/>
      </xdr:nvSpPr>
      <xdr:spPr>
        <a:xfrm>
          <a:off x="12763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1AE8E027-0745-4317-8189-18F205D1BD3B}"/>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3FB01C9A-8B0E-4E8E-A1F0-0A0BAE6C3223}"/>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DF4AFA25-6C99-408C-B102-7581B16D9E63}"/>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51" name="テキスト ボックス 450">
          <a:extLst>
            <a:ext uri="{FF2B5EF4-FFF2-40B4-BE49-F238E27FC236}">
              <a16:creationId xmlns:a16="http://schemas.microsoft.com/office/drawing/2014/main" id="{6057702C-CC7B-4DF3-85B0-9262C386725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2" name="テキスト ボックス 451">
          <a:extLst>
            <a:ext uri="{FF2B5EF4-FFF2-40B4-BE49-F238E27FC236}">
              <a16:creationId xmlns:a16="http://schemas.microsoft.com/office/drawing/2014/main" id="{D7A26A45-9E5E-4E0A-9A93-9BCE884DEE22}"/>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62</xdr:row>
      <xdr:rowOff>65405</xdr:rowOff>
    </xdr:from>
    <xdr:to>
      <xdr:col>67</xdr:col>
      <xdr:colOff>101600</xdr:colOff>
      <xdr:row>62</xdr:row>
      <xdr:rowOff>167005</xdr:rowOff>
    </xdr:to>
    <xdr:sp macro="" textlink="">
      <xdr:nvSpPr>
        <xdr:cNvPr id="453" name="楕円 452">
          <a:extLst>
            <a:ext uri="{FF2B5EF4-FFF2-40B4-BE49-F238E27FC236}">
              <a16:creationId xmlns:a16="http://schemas.microsoft.com/office/drawing/2014/main" id="{90B4535C-6779-4107-AECB-151803E7717D}"/>
            </a:ext>
          </a:extLst>
        </xdr:cNvPr>
        <xdr:cNvSpPr/>
      </xdr:nvSpPr>
      <xdr:spPr>
        <a:xfrm>
          <a:off x="12763500" y="10695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57</xdr:row>
      <xdr:rowOff>107332</xdr:rowOff>
    </xdr:from>
    <xdr:ext cx="405111" cy="259045"/>
    <xdr:sp macro="" textlink="">
      <xdr:nvSpPr>
        <xdr:cNvPr id="454" name="n_1aveValue【保健センター・保健所】&#10;有形固定資産減価償却率">
          <a:extLst>
            <a:ext uri="{FF2B5EF4-FFF2-40B4-BE49-F238E27FC236}">
              <a16:creationId xmlns:a16="http://schemas.microsoft.com/office/drawing/2014/main" id="{7E012494-1748-4C45-85AC-7CFC46810C37}"/>
            </a:ext>
          </a:extLst>
        </xdr:cNvPr>
        <xdr:cNvSpPr txBox="1"/>
      </xdr:nvSpPr>
      <xdr:spPr>
        <a:xfrm>
          <a:off x="15266044" y="987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82567</xdr:rowOff>
    </xdr:from>
    <xdr:ext cx="405111" cy="259045"/>
    <xdr:sp macro="" textlink="">
      <xdr:nvSpPr>
        <xdr:cNvPr id="455" name="n_2aveValue【保健センター・保健所】&#10;有形固定資産減価償却率">
          <a:extLst>
            <a:ext uri="{FF2B5EF4-FFF2-40B4-BE49-F238E27FC236}">
              <a16:creationId xmlns:a16="http://schemas.microsoft.com/office/drawing/2014/main" id="{63B64B7C-F2AF-41FD-A27F-850C78668C70}"/>
            </a:ext>
          </a:extLst>
        </xdr:cNvPr>
        <xdr:cNvSpPr txBox="1"/>
      </xdr:nvSpPr>
      <xdr:spPr>
        <a:xfrm>
          <a:off x="143897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40657</xdr:rowOff>
    </xdr:from>
    <xdr:ext cx="405111" cy="259045"/>
    <xdr:sp macro="" textlink="">
      <xdr:nvSpPr>
        <xdr:cNvPr id="456" name="n_3aveValue【保健センター・保健所】&#10;有形固定資産減価償却率">
          <a:extLst>
            <a:ext uri="{FF2B5EF4-FFF2-40B4-BE49-F238E27FC236}">
              <a16:creationId xmlns:a16="http://schemas.microsoft.com/office/drawing/2014/main" id="{A2EC788D-6924-4634-A271-9AFCAA594C21}"/>
            </a:ext>
          </a:extLst>
        </xdr:cNvPr>
        <xdr:cNvSpPr txBox="1"/>
      </xdr:nvSpPr>
      <xdr:spPr>
        <a:xfrm>
          <a:off x="13500744" y="981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92092</xdr:rowOff>
    </xdr:from>
    <xdr:ext cx="405111" cy="259045"/>
    <xdr:sp macro="" textlink="">
      <xdr:nvSpPr>
        <xdr:cNvPr id="457" name="n_4aveValue【保健センター・保健所】&#10;有形固定資産減価償却率">
          <a:extLst>
            <a:ext uri="{FF2B5EF4-FFF2-40B4-BE49-F238E27FC236}">
              <a16:creationId xmlns:a16="http://schemas.microsoft.com/office/drawing/2014/main" id="{4CC232FC-E2B8-44AF-927B-60CA0555B16A}"/>
            </a:ext>
          </a:extLst>
        </xdr:cNvPr>
        <xdr:cNvSpPr txBox="1"/>
      </xdr:nvSpPr>
      <xdr:spPr>
        <a:xfrm>
          <a:off x="12611744" y="986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158132</xdr:rowOff>
    </xdr:from>
    <xdr:ext cx="405111" cy="259045"/>
    <xdr:sp macro="" textlink="">
      <xdr:nvSpPr>
        <xdr:cNvPr id="458" name="n_4mainValue【保健センター・保健所】&#10;有形固定資産減価償却率">
          <a:extLst>
            <a:ext uri="{FF2B5EF4-FFF2-40B4-BE49-F238E27FC236}">
              <a16:creationId xmlns:a16="http://schemas.microsoft.com/office/drawing/2014/main" id="{A5B9AB7A-2B33-456B-87DB-D593EE5A9724}"/>
            </a:ext>
          </a:extLst>
        </xdr:cNvPr>
        <xdr:cNvSpPr txBox="1"/>
      </xdr:nvSpPr>
      <xdr:spPr>
        <a:xfrm>
          <a:off x="12611744" y="10788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59" name="正方形/長方形 458">
          <a:extLst>
            <a:ext uri="{FF2B5EF4-FFF2-40B4-BE49-F238E27FC236}">
              <a16:creationId xmlns:a16="http://schemas.microsoft.com/office/drawing/2014/main" id="{AE0486CB-6828-409E-88C4-49909AFF6539}"/>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0" name="正方形/長方形 459">
          <a:extLst>
            <a:ext uri="{FF2B5EF4-FFF2-40B4-BE49-F238E27FC236}">
              <a16:creationId xmlns:a16="http://schemas.microsoft.com/office/drawing/2014/main" id="{38AEC1C4-ECBF-4BCA-80E4-DB9B5CDC346D}"/>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1" name="正方形/長方形 460">
          <a:extLst>
            <a:ext uri="{FF2B5EF4-FFF2-40B4-BE49-F238E27FC236}">
              <a16:creationId xmlns:a16="http://schemas.microsoft.com/office/drawing/2014/main" id="{C8E5F156-6285-474E-B349-64CF68E5E06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2" name="正方形/長方形 461">
          <a:extLst>
            <a:ext uri="{FF2B5EF4-FFF2-40B4-BE49-F238E27FC236}">
              <a16:creationId xmlns:a16="http://schemas.microsoft.com/office/drawing/2014/main" id="{8322547D-B5D7-4DBB-B2D8-2CAE30ED2D8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3" name="正方形/長方形 462">
          <a:extLst>
            <a:ext uri="{FF2B5EF4-FFF2-40B4-BE49-F238E27FC236}">
              <a16:creationId xmlns:a16="http://schemas.microsoft.com/office/drawing/2014/main" id="{C2EABAF3-9CCF-48CD-8F8C-EAC4211C5F4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4" name="正方形/長方形 463">
          <a:extLst>
            <a:ext uri="{FF2B5EF4-FFF2-40B4-BE49-F238E27FC236}">
              <a16:creationId xmlns:a16="http://schemas.microsoft.com/office/drawing/2014/main" id="{BE78B496-7700-4D43-B7E4-40CA88254A03}"/>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65" name="正方形/長方形 464">
          <a:extLst>
            <a:ext uri="{FF2B5EF4-FFF2-40B4-BE49-F238E27FC236}">
              <a16:creationId xmlns:a16="http://schemas.microsoft.com/office/drawing/2014/main" id="{FCF91706-E8B8-4671-B44D-B471563C5799}"/>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66" name="正方形/長方形 465">
          <a:extLst>
            <a:ext uri="{FF2B5EF4-FFF2-40B4-BE49-F238E27FC236}">
              <a16:creationId xmlns:a16="http://schemas.microsoft.com/office/drawing/2014/main" id="{3494B864-5ACA-49B2-9306-61B002032DBB}"/>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67" name="テキスト ボックス 466">
          <a:extLst>
            <a:ext uri="{FF2B5EF4-FFF2-40B4-BE49-F238E27FC236}">
              <a16:creationId xmlns:a16="http://schemas.microsoft.com/office/drawing/2014/main" id="{4E86C792-2571-4FCF-94C2-72BFB844EA4A}"/>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68" name="直線コネクタ 467">
          <a:extLst>
            <a:ext uri="{FF2B5EF4-FFF2-40B4-BE49-F238E27FC236}">
              <a16:creationId xmlns:a16="http://schemas.microsoft.com/office/drawing/2014/main" id="{02A19FC7-7772-4C12-AFF8-51369C525167}"/>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69" name="直線コネクタ 468">
          <a:extLst>
            <a:ext uri="{FF2B5EF4-FFF2-40B4-BE49-F238E27FC236}">
              <a16:creationId xmlns:a16="http://schemas.microsoft.com/office/drawing/2014/main" id="{04E4BF6C-12BC-4446-AD81-EA866EAE84D9}"/>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70" name="テキスト ボックス 469">
          <a:extLst>
            <a:ext uri="{FF2B5EF4-FFF2-40B4-BE49-F238E27FC236}">
              <a16:creationId xmlns:a16="http://schemas.microsoft.com/office/drawing/2014/main" id="{9DE2DE33-5869-4D11-8621-46E785F90CC1}"/>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71" name="直線コネクタ 470">
          <a:extLst>
            <a:ext uri="{FF2B5EF4-FFF2-40B4-BE49-F238E27FC236}">
              <a16:creationId xmlns:a16="http://schemas.microsoft.com/office/drawing/2014/main" id="{CF7F2410-B338-47F7-98E1-343820E4AEE2}"/>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72" name="テキスト ボックス 471">
          <a:extLst>
            <a:ext uri="{FF2B5EF4-FFF2-40B4-BE49-F238E27FC236}">
              <a16:creationId xmlns:a16="http://schemas.microsoft.com/office/drawing/2014/main" id="{7409FED2-5B01-4E7B-BB31-AFED779DCFBA}"/>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73" name="直線コネクタ 472">
          <a:extLst>
            <a:ext uri="{FF2B5EF4-FFF2-40B4-BE49-F238E27FC236}">
              <a16:creationId xmlns:a16="http://schemas.microsoft.com/office/drawing/2014/main" id="{1C547FCC-F6B3-46A4-B0BF-6E5B5C26DCDD}"/>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74" name="テキスト ボックス 473">
          <a:extLst>
            <a:ext uri="{FF2B5EF4-FFF2-40B4-BE49-F238E27FC236}">
              <a16:creationId xmlns:a16="http://schemas.microsoft.com/office/drawing/2014/main" id="{2A5B9AF4-69E3-4590-BF77-2167C2D74282}"/>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75" name="直線コネクタ 474">
          <a:extLst>
            <a:ext uri="{FF2B5EF4-FFF2-40B4-BE49-F238E27FC236}">
              <a16:creationId xmlns:a16="http://schemas.microsoft.com/office/drawing/2014/main" id="{6AB2F85B-8CAC-4392-B8ED-CEB0BC6C4BB6}"/>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76" name="テキスト ボックス 475">
          <a:extLst>
            <a:ext uri="{FF2B5EF4-FFF2-40B4-BE49-F238E27FC236}">
              <a16:creationId xmlns:a16="http://schemas.microsoft.com/office/drawing/2014/main" id="{00C66EFE-2BEE-44A9-A607-4FC75494DCCA}"/>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77" name="直線コネクタ 476">
          <a:extLst>
            <a:ext uri="{FF2B5EF4-FFF2-40B4-BE49-F238E27FC236}">
              <a16:creationId xmlns:a16="http://schemas.microsoft.com/office/drawing/2014/main" id="{8E881F47-36DB-412D-BA15-BFB57A0D287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78" name="テキスト ボックス 477">
          <a:extLst>
            <a:ext uri="{FF2B5EF4-FFF2-40B4-BE49-F238E27FC236}">
              <a16:creationId xmlns:a16="http://schemas.microsoft.com/office/drawing/2014/main" id="{A23C958C-0236-4773-80D1-D1474A148168}"/>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79" name="直線コネクタ 478">
          <a:extLst>
            <a:ext uri="{FF2B5EF4-FFF2-40B4-BE49-F238E27FC236}">
              <a16:creationId xmlns:a16="http://schemas.microsoft.com/office/drawing/2014/main" id="{440E4EA0-7F0B-4EDF-8423-36489F90E7F7}"/>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0" name="テキスト ボックス 479">
          <a:extLst>
            <a:ext uri="{FF2B5EF4-FFF2-40B4-BE49-F238E27FC236}">
              <a16:creationId xmlns:a16="http://schemas.microsoft.com/office/drawing/2014/main" id="{DA7509CB-E098-4C61-9FFC-39699AFEF27E}"/>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1" name="【保健センター・保健所】&#10;一人当たり面積グラフ枠">
          <a:extLst>
            <a:ext uri="{FF2B5EF4-FFF2-40B4-BE49-F238E27FC236}">
              <a16:creationId xmlns:a16="http://schemas.microsoft.com/office/drawing/2014/main" id="{5D02931C-E0E4-417C-9BBE-CED936FAA8D1}"/>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144780</xdr:rowOff>
    </xdr:from>
    <xdr:to>
      <xdr:col>116</xdr:col>
      <xdr:colOff>62864</xdr:colOff>
      <xdr:row>63</xdr:row>
      <xdr:rowOff>125730</xdr:rowOff>
    </xdr:to>
    <xdr:cxnSp macro="">
      <xdr:nvCxnSpPr>
        <xdr:cNvPr id="482" name="直線コネクタ 481">
          <a:extLst>
            <a:ext uri="{FF2B5EF4-FFF2-40B4-BE49-F238E27FC236}">
              <a16:creationId xmlns:a16="http://schemas.microsoft.com/office/drawing/2014/main" id="{353F18BE-B071-496E-A549-1173839BDEBE}"/>
            </a:ext>
          </a:extLst>
        </xdr:cNvPr>
        <xdr:cNvCxnSpPr/>
      </xdr:nvCxnSpPr>
      <xdr:spPr>
        <a:xfrm flipV="1">
          <a:off x="22160864" y="974598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483" name="【保健センター・保健所】&#10;一人当たり面積最小値テキスト">
          <a:extLst>
            <a:ext uri="{FF2B5EF4-FFF2-40B4-BE49-F238E27FC236}">
              <a16:creationId xmlns:a16="http://schemas.microsoft.com/office/drawing/2014/main" id="{98960C90-C91A-4170-BE2D-E81AF62187C9}"/>
            </a:ext>
          </a:extLst>
        </xdr:cNvPr>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484" name="直線コネクタ 483">
          <a:extLst>
            <a:ext uri="{FF2B5EF4-FFF2-40B4-BE49-F238E27FC236}">
              <a16:creationId xmlns:a16="http://schemas.microsoft.com/office/drawing/2014/main" id="{18C2863A-8771-4463-93D9-F8911AE29895}"/>
            </a:ext>
          </a:extLst>
        </xdr:cNvPr>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91457</xdr:rowOff>
    </xdr:from>
    <xdr:ext cx="469744" cy="259045"/>
    <xdr:sp macro="" textlink="">
      <xdr:nvSpPr>
        <xdr:cNvPr id="485" name="【保健センター・保健所】&#10;一人当たり面積最大値テキスト">
          <a:extLst>
            <a:ext uri="{FF2B5EF4-FFF2-40B4-BE49-F238E27FC236}">
              <a16:creationId xmlns:a16="http://schemas.microsoft.com/office/drawing/2014/main" id="{82DDDF52-A823-4089-ABF4-E9788FC0A1BC}"/>
            </a:ext>
          </a:extLst>
        </xdr:cNvPr>
        <xdr:cNvSpPr txBox="1"/>
      </xdr:nvSpPr>
      <xdr:spPr>
        <a:xfrm>
          <a:off x="22199600" y="952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144780</xdr:rowOff>
    </xdr:from>
    <xdr:to>
      <xdr:col>116</xdr:col>
      <xdr:colOff>152400</xdr:colOff>
      <xdr:row>56</xdr:row>
      <xdr:rowOff>144780</xdr:rowOff>
    </xdr:to>
    <xdr:cxnSp macro="">
      <xdr:nvCxnSpPr>
        <xdr:cNvPr id="486" name="直線コネクタ 485">
          <a:extLst>
            <a:ext uri="{FF2B5EF4-FFF2-40B4-BE49-F238E27FC236}">
              <a16:creationId xmlns:a16="http://schemas.microsoft.com/office/drawing/2014/main" id="{E3F23DE0-E643-462F-99E9-24D73645C8E8}"/>
            </a:ext>
          </a:extLst>
        </xdr:cNvPr>
        <xdr:cNvCxnSpPr/>
      </xdr:nvCxnSpPr>
      <xdr:spPr>
        <a:xfrm>
          <a:off x="22072600" y="974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17</xdr:rowOff>
    </xdr:from>
    <xdr:ext cx="469744" cy="259045"/>
    <xdr:sp macro="" textlink="">
      <xdr:nvSpPr>
        <xdr:cNvPr id="487" name="【保健センター・保健所】&#10;一人当たり面積平均値テキスト">
          <a:extLst>
            <a:ext uri="{FF2B5EF4-FFF2-40B4-BE49-F238E27FC236}">
              <a16:creationId xmlns:a16="http://schemas.microsoft.com/office/drawing/2014/main" id="{1B2F3609-6C67-4163-ADE3-99F0691ACDCF}"/>
            </a:ext>
          </a:extLst>
        </xdr:cNvPr>
        <xdr:cNvSpPr txBox="1"/>
      </xdr:nvSpPr>
      <xdr:spPr>
        <a:xfrm>
          <a:off x="22199600" y="106299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21590</xdr:rowOff>
    </xdr:from>
    <xdr:to>
      <xdr:col>116</xdr:col>
      <xdr:colOff>114300</xdr:colOff>
      <xdr:row>62</xdr:row>
      <xdr:rowOff>123190</xdr:rowOff>
    </xdr:to>
    <xdr:sp macro="" textlink="">
      <xdr:nvSpPr>
        <xdr:cNvPr id="488" name="フローチャート: 判断 487">
          <a:extLst>
            <a:ext uri="{FF2B5EF4-FFF2-40B4-BE49-F238E27FC236}">
              <a16:creationId xmlns:a16="http://schemas.microsoft.com/office/drawing/2014/main" id="{B83C0655-CB9A-41E3-9699-217B4C9993D4}"/>
            </a:ext>
          </a:extLst>
        </xdr:cNvPr>
        <xdr:cNvSpPr/>
      </xdr:nvSpPr>
      <xdr:spPr>
        <a:xfrm>
          <a:off x="22110700" y="1065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21590</xdr:rowOff>
    </xdr:from>
    <xdr:to>
      <xdr:col>112</xdr:col>
      <xdr:colOff>38100</xdr:colOff>
      <xdr:row>62</xdr:row>
      <xdr:rowOff>123190</xdr:rowOff>
    </xdr:to>
    <xdr:sp macro="" textlink="">
      <xdr:nvSpPr>
        <xdr:cNvPr id="489" name="フローチャート: 判断 488">
          <a:extLst>
            <a:ext uri="{FF2B5EF4-FFF2-40B4-BE49-F238E27FC236}">
              <a16:creationId xmlns:a16="http://schemas.microsoft.com/office/drawing/2014/main" id="{457BB3CF-70E0-45C4-AFCB-FB7367FDDFC3}"/>
            </a:ext>
          </a:extLst>
        </xdr:cNvPr>
        <xdr:cNvSpPr/>
      </xdr:nvSpPr>
      <xdr:spPr>
        <a:xfrm>
          <a:off x="21272500" y="1065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25400</xdr:rowOff>
    </xdr:from>
    <xdr:to>
      <xdr:col>107</xdr:col>
      <xdr:colOff>101600</xdr:colOff>
      <xdr:row>62</xdr:row>
      <xdr:rowOff>127000</xdr:rowOff>
    </xdr:to>
    <xdr:sp macro="" textlink="">
      <xdr:nvSpPr>
        <xdr:cNvPr id="490" name="フローチャート: 判断 489">
          <a:extLst>
            <a:ext uri="{FF2B5EF4-FFF2-40B4-BE49-F238E27FC236}">
              <a16:creationId xmlns:a16="http://schemas.microsoft.com/office/drawing/2014/main" id="{90CB1FF0-25E8-4BAB-BAFF-50520CD02FCB}"/>
            </a:ext>
          </a:extLst>
        </xdr:cNvPr>
        <xdr:cNvSpPr/>
      </xdr:nvSpPr>
      <xdr:spPr>
        <a:xfrm>
          <a:off x="203835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2540</xdr:rowOff>
    </xdr:from>
    <xdr:to>
      <xdr:col>102</xdr:col>
      <xdr:colOff>165100</xdr:colOff>
      <xdr:row>62</xdr:row>
      <xdr:rowOff>104140</xdr:rowOff>
    </xdr:to>
    <xdr:sp macro="" textlink="">
      <xdr:nvSpPr>
        <xdr:cNvPr id="491" name="フローチャート: 判断 490">
          <a:extLst>
            <a:ext uri="{FF2B5EF4-FFF2-40B4-BE49-F238E27FC236}">
              <a16:creationId xmlns:a16="http://schemas.microsoft.com/office/drawing/2014/main" id="{4349C79B-E250-4EFE-9D86-D000E632A32C}"/>
            </a:ext>
          </a:extLst>
        </xdr:cNvPr>
        <xdr:cNvSpPr/>
      </xdr:nvSpPr>
      <xdr:spPr>
        <a:xfrm>
          <a:off x="194945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44450</xdr:rowOff>
    </xdr:from>
    <xdr:to>
      <xdr:col>98</xdr:col>
      <xdr:colOff>38100</xdr:colOff>
      <xdr:row>62</xdr:row>
      <xdr:rowOff>146050</xdr:rowOff>
    </xdr:to>
    <xdr:sp macro="" textlink="">
      <xdr:nvSpPr>
        <xdr:cNvPr id="492" name="フローチャート: 判断 491">
          <a:extLst>
            <a:ext uri="{FF2B5EF4-FFF2-40B4-BE49-F238E27FC236}">
              <a16:creationId xmlns:a16="http://schemas.microsoft.com/office/drawing/2014/main" id="{8EC787AE-0F84-4847-ADE9-EB27FD9263DE}"/>
            </a:ext>
          </a:extLst>
        </xdr:cNvPr>
        <xdr:cNvSpPr/>
      </xdr:nvSpPr>
      <xdr:spPr>
        <a:xfrm>
          <a:off x="18605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3" name="テキスト ボックス 492">
          <a:extLst>
            <a:ext uri="{FF2B5EF4-FFF2-40B4-BE49-F238E27FC236}">
              <a16:creationId xmlns:a16="http://schemas.microsoft.com/office/drawing/2014/main" id="{03FF4113-10AA-4514-9036-847CC4997D33}"/>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4" name="テキスト ボックス 493">
          <a:extLst>
            <a:ext uri="{FF2B5EF4-FFF2-40B4-BE49-F238E27FC236}">
              <a16:creationId xmlns:a16="http://schemas.microsoft.com/office/drawing/2014/main" id="{AFB64A1C-5F2B-40FE-B9C4-89B651C093EA}"/>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95" name="テキスト ボックス 494">
          <a:extLst>
            <a:ext uri="{FF2B5EF4-FFF2-40B4-BE49-F238E27FC236}">
              <a16:creationId xmlns:a16="http://schemas.microsoft.com/office/drawing/2014/main" id="{93EAD997-17B0-49E8-896D-D0400787082F}"/>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496" name="テキスト ボックス 495">
          <a:extLst>
            <a:ext uri="{FF2B5EF4-FFF2-40B4-BE49-F238E27FC236}">
              <a16:creationId xmlns:a16="http://schemas.microsoft.com/office/drawing/2014/main" id="{CD23EF37-C267-45A3-8C28-6C631483303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497" name="テキスト ボックス 496">
          <a:extLst>
            <a:ext uri="{FF2B5EF4-FFF2-40B4-BE49-F238E27FC236}">
              <a16:creationId xmlns:a16="http://schemas.microsoft.com/office/drawing/2014/main" id="{82165645-ED44-46BB-93AB-340D54BE649C}"/>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61</xdr:row>
      <xdr:rowOff>48260</xdr:rowOff>
    </xdr:from>
    <xdr:to>
      <xdr:col>98</xdr:col>
      <xdr:colOff>38100</xdr:colOff>
      <xdr:row>61</xdr:row>
      <xdr:rowOff>149860</xdr:rowOff>
    </xdr:to>
    <xdr:sp macro="" textlink="">
      <xdr:nvSpPr>
        <xdr:cNvPr id="498" name="楕円 497">
          <a:extLst>
            <a:ext uri="{FF2B5EF4-FFF2-40B4-BE49-F238E27FC236}">
              <a16:creationId xmlns:a16="http://schemas.microsoft.com/office/drawing/2014/main" id="{8D874E94-4F1D-4B3E-81F5-8127948541CA}"/>
            </a:ext>
          </a:extLst>
        </xdr:cNvPr>
        <xdr:cNvSpPr/>
      </xdr:nvSpPr>
      <xdr:spPr>
        <a:xfrm>
          <a:off x="18605500" y="1050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60</xdr:row>
      <xdr:rowOff>139717</xdr:rowOff>
    </xdr:from>
    <xdr:ext cx="469744" cy="259045"/>
    <xdr:sp macro="" textlink="">
      <xdr:nvSpPr>
        <xdr:cNvPr id="499" name="n_1aveValue【保健センター・保健所】&#10;一人当たり面積">
          <a:extLst>
            <a:ext uri="{FF2B5EF4-FFF2-40B4-BE49-F238E27FC236}">
              <a16:creationId xmlns:a16="http://schemas.microsoft.com/office/drawing/2014/main" id="{D4AB25EA-B83F-4666-97D5-3935942BFC06}"/>
            </a:ext>
          </a:extLst>
        </xdr:cNvPr>
        <xdr:cNvSpPr txBox="1"/>
      </xdr:nvSpPr>
      <xdr:spPr>
        <a:xfrm>
          <a:off x="21075727" y="1042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143527</xdr:rowOff>
    </xdr:from>
    <xdr:ext cx="469744" cy="259045"/>
    <xdr:sp macro="" textlink="">
      <xdr:nvSpPr>
        <xdr:cNvPr id="500" name="n_2aveValue【保健センター・保健所】&#10;一人当たり面積">
          <a:extLst>
            <a:ext uri="{FF2B5EF4-FFF2-40B4-BE49-F238E27FC236}">
              <a16:creationId xmlns:a16="http://schemas.microsoft.com/office/drawing/2014/main" id="{F3977C9E-8B5F-44AC-BFA7-BF1138AE204A}"/>
            </a:ext>
          </a:extLst>
        </xdr:cNvPr>
        <xdr:cNvSpPr txBox="1"/>
      </xdr:nvSpPr>
      <xdr:spPr>
        <a:xfrm>
          <a:off x="20199427" y="1043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120667</xdr:rowOff>
    </xdr:from>
    <xdr:ext cx="469744" cy="259045"/>
    <xdr:sp macro="" textlink="">
      <xdr:nvSpPr>
        <xdr:cNvPr id="501" name="n_3aveValue【保健センター・保健所】&#10;一人当たり面積">
          <a:extLst>
            <a:ext uri="{FF2B5EF4-FFF2-40B4-BE49-F238E27FC236}">
              <a16:creationId xmlns:a16="http://schemas.microsoft.com/office/drawing/2014/main" id="{035794BF-55BE-4585-AB5A-3C47C4016568}"/>
            </a:ext>
          </a:extLst>
        </xdr:cNvPr>
        <xdr:cNvSpPr txBox="1"/>
      </xdr:nvSpPr>
      <xdr:spPr>
        <a:xfrm>
          <a:off x="19310427" y="1040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137177</xdr:rowOff>
    </xdr:from>
    <xdr:ext cx="469744" cy="259045"/>
    <xdr:sp macro="" textlink="">
      <xdr:nvSpPr>
        <xdr:cNvPr id="502" name="n_4aveValue【保健センター・保健所】&#10;一人当たり面積">
          <a:extLst>
            <a:ext uri="{FF2B5EF4-FFF2-40B4-BE49-F238E27FC236}">
              <a16:creationId xmlns:a16="http://schemas.microsoft.com/office/drawing/2014/main" id="{C706BADB-9B0B-4B0A-8D80-6CEDC655C039}"/>
            </a:ext>
          </a:extLst>
        </xdr:cNvPr>
        <xdr:cNvSpPr txBox="1"/>
      </xdr:nvSpPr>
      <xdr:spPr>
        <a:xfrm>
          <a:off x="18421427" y="1076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166387</xdr:rowOff>
    </xdr:from>
    <xdr:ext cx="469744" cy="259045"/>
    <xdr:sp macro="" textlink="">
      <xdr:nvSpPr>
        <xdr:cNvPr id="503" name="n_4mainValue【保健センター・保健所】&#10;一人当たり面積">
          <a:extLst>
            <a:ext uri="{FF2B5EF4-FFF2-40B4-BE49-F238E27FC236}">
              <a16:creationId xmlns:a16="http://schemas.microsoft.com/office/drawing/2014/main" id="{5A709EDD-DE2B-482A-B409-C7E74B244954}"/>
            </a:ext>
          </a:extLst>
        </xdr:cNvPr>
        <xdr:cNvSpPr txBox="1"/>
      </xdr:nvSpPr>
      <xdr:spPr>
        <a:xfrm>
          <a:off x="18421427" y="1028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04" name="正方形/長方形 503">
          <a:extLst>
            <a:ext uri="{FF2B5EF4-FFF2-40B4-BE49-F238E27FC236}">
              <a16:creationId xmlns:a16="http://schemas.microsoft.com/office/drawing/2014/main" id="{87442042-4CC4-430A-9C45-F3A48E43BBE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05" name="正方形/長方形 504">
          <a:extLst>
            <a:ext uri="{FF2B5EF4-FFF2-40B4-BE49-F238E27FC236}">
              <a16:creationId xmlns:a16="http://schemas.microsoft.com/office/drawing/2014/main" id="{4686A8FB-D250-4AED-A02D-74F4BE207BC3}"/>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06" name="正方形/長方形 505">
          <a:extLst>
            <a:ext uri="{FF2B5EF4-FFF2-40B4-BE49-F238E27FC236}">
              <a16:creationId xmlns:a16="http://schemas.microsoft.com/office/drawing/2014/main" id="{00EBD7D9-0A2E-40CB-8AD9-2121CF24C3C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07" name="正方形/長方形 506">
          <a:extLst>
            <a:ext uri="{FF2B5EF4-FFF2-40B4-BE49-F238E27FC236}">
              <a16:creationId xmlns:a16="http://schemas.microsoft.com/office/drawing/2014/main" id="{A465183A-0400-4EE2-A4F7-EA61E4735DF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08" name="正方形/長方形 507">
          <a:extLst>
            <a:ext uri="{FF2B5EF4-FFF2-40B4-BE49-F238E27FC236}">
              <a16:creationId xmlns:a16="http://schemas.microsoft.com/office/drawing/2014/main" id="{037D79FA-BD5B-46C8-830D-CC370F067F0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09" name="正方形/長方形 508">
          <a:extLst>
            <a:ext uri="{FF2B5EF4-FFF2-40B4-BE49-F238E27FC236}">
              <a16:creationId xmlns:a16="http://schemas.microsoft.com/office/drawing/2014/main" id="{AC48BD98-0F2C-477B-9A34-5732484D930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10" name="正方形/長方形 509">
          <a:extLst>
            <a:ext uri="{FF2B5EF4-FFF2-40B4-BE49-F238E27FC236}">
              <a16:creationId xmlns:a16="http://schemas.microsoft.com/office/drawing/2014/main" id="{41A4C36C-649B-49D2-BB79-973976B1500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11" name="正方形/長方形 510">
          <a:extLst>
            <a:ext uri="{FF2B5EF4-FFF2-40B4-BE49-F238E27FC236}">
              <a16:creationId xmlns:a16="http://schemas.microsoft.com/office/drawing/2014/main" id="{70F3A18D-1699-4358-BF8F-4CDCECF82674}"/>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12" name="テキスト ボックス 511">
          <a:extLst>
            <a:ext uri="{FF2B5EF4-FFF2-40B4-BE49-F238E27FC236}">
              <a16:creationId xmlns:a16="http://schemas.microsoft.com/office/drawing/2014/main" id="{A597732E-52E2-45BD-B1AA-BBA7FF0AF629}"/>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13" name="直線コネクタ 512">
          <a:extLst>
            <a:ext uri="{FF2B5EF4-FFF2-40B4-BE49-F238E27FC236}">
              <a16:creationId xmlns:a16="http://schemas.microsoft.com/office/drawing/2014/main" id="{52AD4824-C550-458D-B38A-708234DB9A26}"/>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14" name="テキスト ボックス 513">
          <a:extLst>
            <a:ext uri="{FF2B5EF4-FFF2-40B4-BE49-F238E27FC236}">
              <a16:creationId xmlns:a16="http://schemas.microsoft.com/office/drawing/2014/main" id="{A3727315-8DCD-4F05-A067-214850E1A976}"/>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15" name="直線コネクタ 514">
          <a:extLst>
            <a:ext uri="{FF2B5EF4-FFF2-40B4-BE49-F238E27FC236}">
              <a16:creationId xmlns:a16="http://schemas.microsoft.com/office/drawing/2014/main" id="{21F0EB66-B0A7-496A-925C-2D5BB65F30D9}"/>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16" name="テキスト ボックス 515">
          <a:extLst>
            <a:ext uri="{FF2B5EF4-FFF2-40B4-BE49-F238E27FC236}">
              <a16:creationId xmlns:a16="http://schemas.microsoft.com/office/drawing/2014/main" id="{DF3C5772-A6C3-4BB2-BF3C-705F4E935257}"/>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17" name="直線コネクタ 516">
          <a:extLst>
            <a:ext uri="{FF2B5EF4-FFF2-40B4-BE49-F238E27FC236}">
              <a16:creationId xmlns:a16="http://schemas.microsoft.com/office/drawing/2014/main" id="{2D630162-F437-43C8-927A-CD4CC5F7E80A}"/>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18" name="テキスト ボックス 517">
          <a:extLst>
            <a:ext uri="{FF2B5EF4-FFF2-40B4-BE49-F238E27FC236}">
              <a16:creationId xmlns:a16="http://schemas.microsoft.com/office/drawing/2014/main" id="{E6300D14-6040-4ED5-A255-7E70C625374A}"/>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19" name="直線コネクタ 518">
          <a:extLst>
            <a:ext uri="{FF2B5EF4-FFF2-40B4-BE49-F238E27FC236}">
              <a16:creationId xmlns:a16="http://schemas.microsoft.com/office/drawing/2014/main" id="{325844EC-87C9-473C-B06E-8D5EAB247486}"/>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20" name="テキスト ボックス 519">
          <a:extLst>
            <a:ext uri="{FF2B5EF4-FFF2-40B4-BE49-F238E27FC236}">
              <a16:creationId xmlns:a16="http://schemas.microsoft.com/office/drawing/2014/main" id="{6E1DBD82-06FF-4784-8899-42552B84123F}"/>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21" name="直線コネクタ 520">
          <a:extLst>
            <a:ext uri="{FF2B5EF4-FFF2-40B4-BE49-F238E27FC236}">
              <a16:creationId xmlns:a16="http://schemas.microsoft.com/office/drawing/2014/main" id="{58F2CD83-EA00-4BD4-AC5D-C927D3FB1B5E}"/>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22" name="テキスト ボックス 521">
          <a:extLst>
            <a:ext uri="{FF2B5EF4-FFF2-40B4-BE49-F238E27FC236}">
              <a16:creationId xmlns:a16="http://schemas.microsoft.com/office/drawing/2014/main" id="{30D80A39-1F78-41E9-A6E7-7BB831A79EFB}"/>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23" name="直線コネクタ 522">
          <a:extLst>
            <a:ext uri="{FF2B5EF4-FFF2-40B4-BE49-F238E27FC236}">
              <a16:creationId xmlns:a16="http://schemas.microsoft.com/office/drawing/2014/main" id="{65E44996-28B3-4303-88AF-EE1D1EA5C01F}"/>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24" name="テキスト ボックス 523">
          <a:extLst>
            <a:ext uri="{FF2B5EF4-FFF2-40B4-BE49-F238E27FC236}">
              <a16:creationId xmlns:a16="http://schemas.microsoft.com/office/drawing/2014/main" id="{C109386E-17E2-48A4-9251-CFEEEA891A31}"/>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25" name="直線コネクタ 524">
          <a:extLst>
            <a:ext uri="{FF2B5EF4-FFF2-40B4-BE49-F238E27FC236}">
              <a16:creationId xmlns:a16="http://schemas.microsoft.com/office/drawing/2014/main" id="{D420A416-164C-4FC6-8CA3-533D118B8B3D}"/>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26" name="テキスト ボックス 525">
          <a:extLst>
            <a:ext uri="{FF2B5EF4-FFF2-40B4-BE49-F238E27FC236}">
              <a16:creationId xmlns:a16="http://schemas.microsoft.com/office/drawing/2014/main" id="{8CD32FCC-DDD2-4612-9CB2-B037F4E04B6D}"/>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27" name="【消防施設】&#10;有形固定資産減価償却率グラフ枠">
          <a:extLst>
            <a:ext uri="{FF2B5EF4-FFF2-40B4-BE49-F238E27FC236}">
              <a16:creationId xmlns:a16="http://schemas.microsoft.com/office/drawing/2014/main" id="{E90850D4-3829-48D4-97BD-F4BA0D424245}"/>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89536</xdr:rowOff>
    </xdr:from>
    <xdr:to>
      <xdr:col>85</xdr:col>
      <xdr:colOff>126364</xdr:colOff>
      <xdr:row>86</xdr:row>
      <xdr:rowOff>114300</xdr:rowOff>
    </xdr:to>
    <xdr:cxnSp macro="">
      <xdr:nvCxnSpPr>
        <xdr:cNvPr id="528" name="直線コネクタ 527">
          <a:extLst>
            <a:ext uri="{FF2B5EF4-FFF2-40B4-BE49-F238E27FC236}">
              <a16:creationId xmlns:a16="http://schemas.microsoft.com/office/drawing/2014/main" id="{1A474E10-B823-443E-A981-F9ECF8990763}"/>
            </a:ext>
          </a:extLst>
        </xdr:cNvPr>
        <xdr:cNvCxnSpPr/>
      </xdr:nvCxnSpPr>
      <xdr:spPr>
        <a:xfrm flipV="1">
          <a:off x="16318864" y="13291186"/>
          <a:ext cx="0" cy="1567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29" name="【消防施設】&#10;有形固定資産減価償却率最小値テキスト">
          <a:extLst>
            <a:ext uri="{FF2B5EF4-FFF2-40B4-BE49-F238E27FC236}">
              <a16:creationId xmlns:a16="http://schemas.microsoft.com/office/drawing/2014/main" id="{08575E4B-97B3-4DA9-99F6-2B27184685B2}"/>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30" name="直線コネクタ 529">
          <a:extLst>
            <a:ext uri="{FF2B5EF4-FFF2-40B4-BE49-F238E27FC236}">
              <a16:creationId xmlns:a16="http://schemas.microsoft.com/office/drawing/2014/main" id="{6C8846DE-3DB0-49A6-8454-56D8BD767FE6}"/>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36213</xdr:rowOff>
    </xdr:from>
    <xdr:ext cx="405111" cy="259045"/>
    <xdr:sp macro="" textlink="">
      <xdr:nvSpPr>
        <xdr:cNvPr id="531" name="【消防施設】&#10;有形固定資産減価償却率最大値テキスト">
          <a:extLst>
            <a:ext uri="{FF2B5EF4-FFF2-40B4-BE49-F238E27FC236}">
              <a16:creationId xmlns:a16="http://schemas.microsoft.com/office/drawing/2014/main" id="{40DE6056-29A7-467E-B298-97E2FE59D536}"/>
            </a:ext>
          </a:extLst>
        </xdr:cNvPr>
        <xdr:cNvSpPr txBox="1"/>
      </xdr:nvSpPr>
      <xdr:spPr>
        <a:xfrm>
          <a:off x="16357600" y="13066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89536</xdr:rowOff>
    </xdr:from>
    <xdr:to>
      <xdr:col>86</xdr:col>
      <xdr:colOff>25400</xdr:colOff>
      <xdr:row>77</xdr:row>
      <xdr:rowOff>89536</xdr:rowOff>
    </xdr:to>
    <xdr:cxnSp macro="">
      <xdr:nvCxnSpPr>
        <xdr:cNvPr id="532" name="直線コネクタ 531">
          <a:extLst>
            <a:ext uri="{FF2B5EF4-FFF2-40B4-BE49-F238E27FC236}">
              <a16:creationId xmlns:a16="http://schemas.microsoft.com/office/drawing/2014/main" id="{BCAA691B-4240-4344-B68A-17EDA83E94D0}"/>
            </a:ext>
          </a:extLst>
        </xdr:cNvPr>
        <xdr:cNvCxnSpPr/>
      </xdr:nvCxnSpPr>
      <xdr:spPr>
        <a:xfrm>
          <a:off x="16230600" y="1329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36847</xdr:rowOff>
    </xdr:from>
    <xdr:ext cx="405111" cy="259045"/>
    <xdr:sp macro="" textlink="">
      <xdr:nvSpPr>
        <xdr:cNvPr id="533" name="【消防施設】&#10;有形固定資産減価償却率平均値テキスト">
          <a:extLst>
            <a:ext uri="{FF2B5EF4-FFF2-40B4-BE49-F238E27FC236}">
              <a16:creationId xmlns:a16="http://schemas.microsoft.com/office/drawing/2014/main" id="{E5F827B5-0F66-4C0D-A53E-533342A4E149}"/>
            </a:ext>
          </a:extLst>
        </xdr:cNvPr>
        <xdr:cNvSpPr txBox="1"/>
      </xdr:nvSpPr>
      <xdr:spPr>
        <a:xfrm>
          <a:off x="16357600" y="13924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13970</xdr:rowOff>
    </xdr:from>
    <xdr:to>
      <xdr:col>85</xdr:col>
      <xdr:colOff>177800</xdr:colOff>
      <xdr:row>82</xdr:row>
      <xdr:rowOff>115570</xdr:rowOff>
    </xdr:to>
    <xdr:sp macro="" textlink="">
      <xdr:nvSpPr>
        <xdr:cNvPr id="534" name="フローチャート: 判断 533">
          <a:extLst>
            <a:ext uri="{FF2B5EF4-FFF2-40B4-BE49-F238E27FC236}">
              <a16:creationId xmlns:a16="http://schemas.microsoft.com/office/drawing/2014/main" id="{A185F9D8-EEE1-4E58-A130-5EC0F8BA3C6D}"/>
            </a:ext>
          </a:extLst>
        </xdr:cNvPr>
        <xdr:cNvSpPr/>
      </xdr:nvSpPr>
      <xdr:spPr>
        <a:xfrm>
          <a:off x="162687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164464</xdr:rowOff>
    </xdr:from>
    <xdr:to>
      <xdr:col>81</xdr:col>
      <xdr:colOff>101600</xdr:colOff>
      <xdr:row>82</xdr:row>
      <xdr:rowOff>94614</xdr:rowOff>
    </xdr:to>
    <xdr:sp macro="" textlink="">
      <xdr:nvSpPr>
        <xdr:cNvPr id="535" name="フローチャート: 判断 534">
          <a:extLst>
            <a:ext uri="{FF2B5EF4-FFF2-40B4-BE49-F238E27FC236}">
              <a16:creationId xmlns:a16="http://schemas.microsoft.com/office/drawing/2014/main" id="{47181727-7CED-4A47-AA7A-6571F8C5C394}"/>
            </a:ext>
          </a:extLst>
        </xdr:cNvPr>
        <xdr:cNvSpPr/>
      </xdr:nvSpPr>
      <xdr:spPr>
        <a:xfrm>
          <a:off x="15430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126364</xdr:rowOff>
    </xdr:from>
    <xdr:to>
      <xdr:col>76</xdr:col>
      <xdr:colOff>165100</xdr:colOff>
      <xdr:row>82</xdr:row>
      <xdr:rowOff>56514</xdr:rowOff>
    </xdr:to>
    <xdr:sp macro="" textlink="">
      <xdr:nvSpPr>
        <xdr:cNvPr id="536" name="フローチャート: 判断 535">
          <a:extLst>
            <a:ext uri="{FF2B5EF4-FFF2-40B4-BE49-F238E27FC236}">
              <a16:creationId xmlns:a16="http://schemas.microsoft.com/office/drawing/2014/main" id="{6A1D1805-FD75-44E8-8E99-2A0372D7EEE6}"/>
            </a:ext>
          </a:extLst>
        </xdr:cNvPr>
        <xdr:cNvSpPr/>
      </xdr:nvSpPr>
      <xdr:spPr>
        <a:xfrm>
          <a:off x="14541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74930</xdr:rowOff>
    </xdr:from>
    <xdr:to>
      <xdr:col>72</xdr:col>
      <xdr:colOff>38100</xdr:colOff>
      <xdr:row>82</xdr:row>
      <xdr:rowOff>5080</xdr:rowOff>
    </xdr:to>
    <xdr:sp macro="" textlink="">
      <xdr:nvSpPr>
        <xdr:cNvPr id="537" name="フローチャート: 判断 536">
          <a:extLst>
            <a:ext uri="{FF2B5EF4-FFF2-40B4-BE49-F238E27FC236}">
              <a16:creationId xmlns:a16="http://schemas.microsoft.com/office/drawing/2014/main" id="{8F136A6B-935E-48DA-BBAC-8C286606FC9B}"/>
            </a:ext>
          </a:extLst>
        </xdr:cNvPr>
        <xdr:cNvSpPr/>
      </xdr:nvSpPr>
      <xdr:spPr>
        <a:xfrm>
          <a:off x="13652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8255</xdr:rowOff>
    </xdr:from>
    <xdr:to>
      <xdr:col>67</xdr:col>
      <xdr:colOff>101600</xdr:colOff>
      <xdr:row>81</xdr:row>
      <xdr:rowOff>109855</xdr:rowOff>
    </xdr:to>
    <xdr:sp macro="" textlink="">
      <xdr:nvSpPr>
        <xdr:cNvPr id="538" name="フローチャート: 判断 537">
          <a:extLst>
            <a:ext uri="{FF2B5EF4-FFF2-40B4-BE49-F238E27FC236}">
              <a16:creationId xmlns:a16="http://schemas.microsoft.com/office/drawing/2014/main" id="{EFB908C4-CA87-4AF1-8E42-DB96060A8093}"/>
            </a:ext>
          </a:extLst>
        </xdr:cNvPr>
        <xdr:cNvSpPr/>
      </xdr:nvSpPr>
      <xdr:spPr>
        <a:xfrm>
          <a:off x="12763500" y="1389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39" name="テキスト ボックス 538">
          <a:extLst>
            <a:ext uri="{FF2B5EF4-FFF2-40B4-BE49-F238E27FC236}">
              <a16:creationId xmlns:a16="http://schemas.microsoft.com/office/drawing/2014/main" id="{10AD5799-33C0-4FA2-8274-E103BEC1CE38}"/>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40" name="テキスト ボックス 539">
          <a:extLst>
            <a:ext uri="{FF2B5EF4-FFF2-40B4-BE49-F238E27FC236}">
              <a16:creationId xmlns:a16="http://schemas.microsoft.com/office/drawing/2014/main" id="{EEEC50B4-C05E-48F9-8241-14748AA4BDCC}"/>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41" name="テキスト ボックス 540">
          <a:extLst>
            <a:ext uri="{FF2B5EF4-FFF2-40B4-BE49-F238E27FC236}">
              <a16:creationId xmlns:a16="http://schemas.microsoft.com/office/drawing/2014/main" id="{C8153BDD-E14D-4D14-A2C8-87C1F453642B}"/>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42" name="テキスト ボックス 541">
          <a:extLst>
            <a:ext uri="{FF2B5EF4-FFF2-40B4-BE49-F238E27FC236}">
              <a16:creationId xmlns:a16="http://schemas.microsoft.com/office/drawing/2014/main" id="{2CD5481F-3617-43D4-9335-6EBBC7A9032A}"/>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43" name="テキスト ボックス 542">
          <a:extLst>
            <a:ext uri="{FF2B5EF4-FFF2-40B4-BE49-F238E27FC236}">
              <a16:creationId xmlns:a16="http://schemas.microsoft.com/office/drawing/2014/main" id="{B897B913-41DB-4BE3-A1DF-175F1DA64C31}"/>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118745</xdr:rowOff>
    </xdr:from>
    <xdr:to>
      <xdr:col>85</xdr:col>
      <xdr:colOff>177800</xdr:colOff>
      <xdr:row>83</xdr:row>
      <xdr:rowOff>48895</xdr:rowOff>
    </xdr:to>
    <xdr:sp macro="" textlink="">
      <xdr:nvSpPr>
        <xdr:cNvPr id="544" name="楕円 543">
          <a:extLst>
            <a:ext uri="{FF2B5EF4-FFF2-40B4-BE49-F238E27FC236}">
              <a16:creationId xmlns:a16="http://schemas.microsoft.com/office/drawing/2014/main" id="{C8C63E90-8168-4F15-A0D5-428E32EA3BCB}"/>
            </a:ext>
          </a:extLst>
        </xdr:cNvPr>
        <xdr:cNvSpPr/>
      </xdr:nvSpPr>
      <xdr:spPr>
        <a:xfrm>
          <a:off x="16268700" y="1417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97172</xdr:rowOff>
    </xdr:from>
    <xdr:ext cx="405111" cy="259045"/>
    <xdr:sp macro="" textlink="">
      <xdr:nvSpPr>
        <xdr:cNvPr id="545" name="【消防施設】&#10;有形固定資産減価償却率該当値テキスト">
          <a:extLst>
            <a:ext uri="{FF2B5EF4-FFF2-40B4-BE49-F238E27FC236}">
              <a16:creationId xmlns:a16="http://schemas.microsoft.com/office/drawing/2014/main" id="{5DAF7909-3D9F-4C65-8A5D-4FA070684F3D}"/>
            </a:ext>
          </a:extLst>
        </xdr:cNvPr>
        <xdr:cNvSpPr txBox="1"/>
      </xdr:nvSpPr>
      <xdr:spPr>
        <a:xfrm>
          <a:off x="16357600" y="1415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101600</xdr:rowOff>
    </xdr:from>
    <xdr:to>
      <xdr:col>81</xdr:col>
      <xdr:colOff>101600</xdr:colOff>
      <xdr:row>83</xdr:row>
      <xdr:rowOff>31750</xdr:rowOff>
    </xdr:to>
    <xdr:sp macro="" textlink="">
      <xdr:nvSpPr>
        <xdr:cNvPr id="546" name="楕円 545">
          <a:extLst>
            <a:ext uri="{FF2B5EF4-FFF2-40B4-BE49-F238E27FC236}">
              <a16:creationId xmlns:a16="http://schemas.microsoft.com/office/drawing/2014/main" id="{9FD854D8-D7B7-4DEE-906D-FCB2711B2231}"/>
            </a:ext>
          </a:extLst>
        </xdr:cNvPr>
        <xdr:cNvSpPr/>
      </xdr:nvSpPr>
      <xdr:spPr>
        <a:xfrm>
          <a:off x="15430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152400</xdr:rowOff>
    </xdr:from>
    <xdr:to>
      <xdr:col>85</xdr:col>
      <xdr:colOff>127000</xdr:colOff>
      <xdr:row>82</xdr:row>
      <xdr:rowOff>169545</xdr:rowOff>
    </xdr:to>
    <xdr:cxnSp macro="">
      <xdr:nvCxnSpPr>
        <xdr:cNvPr id="547" name="直線コネクタ 546">
          <a:extLst>
            <a:ext uri="{FF2B5EF4-FFF2-40B4-BE49-F238E27FC236}">
              <a16:creationId xmlns:a16="http://schemas.microsoft.com/office/drawing/2014/main" id="{227B603D-58BE-4544-A734-BAE5BC910375}"/>
            </a:ext>
          </a:extLst>
        </xdr:cNvPr>
        <xdr:cNvCxnSpPr/>
      </xdr:nvCxnSpPr>
      <xdr:spPr>
        <a:xfrm>
          <a:off x="15481300" y="1421130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92075</xdr:rowOff>
    </xdr:from>
    <xdr:to>
      <xdr:col>76</xdr:col>
      <xdr:colOff>165100</xdr:colOff>
      <xdr:row>83</xdr:row>
      <xdr:rowOff>22225</xdr:rowOff>
    </xdr:to>
    <xdr:sp macro="" textlink="">
      <xdr:nvSpPr>
        <xdr:cNvPr id="548" name="楕円 547">
          <a:extLst>
            <a:ext uri="{FF2B5EF4-FFF2-40B4-BE49-F238E27FC236}">
              <a16:creationId xmlns:a16="http://schemas.microsoft.com/office/drawing/2014/main" id="{3196A66F-3B4F-4DD8-A3DA-4F90D2705744}"/>
            </a:ext>
          </a:extLst>
        </xdr:cNvPr>
        <xdr:cNvSpPr/>
      </xdr:nvSpPr>
      <xdr:spPr>
        <a:xfrm>
          <a:off x="14541500" y="1415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142875</xdr:rowOff>
    </xdr:from>
    <xdr:to>
      <xdr:col>81</xdr:col>
      <xdr:colOff>50800</xdr:colOff>
      <xdr:row>82</xdr:row>
      <xdr:rowOff>152400</xdr:rowOff>
    </xdr:to>
    <xdr:cxnSp macro="">
      <xdr:nvCxnSpPr>
        <xdr:cNvPr id="549" name="直線コネクタ 548">
          <a:extLst>
            <a:ext uri="{FF2B5EF4-FFF2-40B4-BE49-F238E27FC236}">
              <a16:creationId xmlns:a16="http://schemas.microsoft.com/office/drawing/2014/main" id="{0A6D58F9-4A6E-4049-8D71-5FA02A95E815}"/>
            </a:ext>
          </a:extLst>
        </xdr:cNvPr>
        <xdr:cNvCxnSpPr/>
      </xdr:nvCxnSpPr>
      <xdr:spPr>
        <a:xfrm>
          <a:off x="14592300" y="1420177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55880</xdr:rowOff>
    </xdr:from>
    <xdr:to>
      <xdr:col>72</xdr:col>
      <xdr:colOff>38100</xdr:colOff>
      <xdr:row>82</xdr:row>
      <xdr:rowOff>157480</xdr:rowOff>
    </xdr:to>
    <xdr:sp macro="" textlink="">
      <xdr:nvSpPr>
        <xdr:cNvPr id="550" name="楕円 549">
          <a:extLst>
            <a:ext uri="{FF2B5EF4-FFF2-40B4-BE49-F238E27FC236}">
              <a16:creationId xmlns:a16="http://schemas.microsoft.com/office/drawing/2014/main" id="{FDCDF009-C0F0-4196-BC1F-39D00EDF1F11}"/>
            </a:ext>
          </a:extLst>
        </xdr:cNvPr>
        <xdr:cNvSpPr/>
      </xdr:nvSpPr>
      <xdr:spPr>
        <a:xfrm>
          <a:off x="13652500" y="1411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106680</xdr:rowOff>
    </xdr:from>
    <xdr:to>
      <xdr:col>76</xdr:col>
      <xdr:colOff>114300</xdr:colOff>
      <xdr:row>82</xdr:row>
      <xdr:rowOff>142875</xdr:rowOff>
    </xdr:to>
    <xdr:cxnSp macro="">
      <xdr:nvCxnSpPr>
        <xdr:cNvPr id="551" name="直線コネクタ 550">
          <a:extLst>
            <a:ext uri="{FF2B5EF4-FFF2-40B4-BE49-F238E27FC236}">
              <a16:creationId xmlns:a16="http://schemas.microsoft.com/office/drawing/2014/main" id="{483203DB-2C9C-45AA-84A6-5C52E5F5C7F4}"/>
            </a:ext>
          </a:extLst>
        </xdr:cNvPr>
        <xdr:cNvCxnSpPr/>
      </xdr:nvCxnSpPr>
      <xdr:spPr>
        <a:xfrm>
          <a:off x="13703300" y="1416558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114936</xdr:rowOff>
    </xdr:from>
    <xdr:to>
      <xdr:col>67</xdr:col>
      <xdr:colOff>101600</xdr:colOff>
      <xdr:row>83</xdr:row>
      <xdr:rowOff>45086</xdr:rowOff>
    </xdr:to>
    <xdr:sp macro="" textlink="">
      <xdr:nvSpPr>
        <xdr:cNvPr id="552" name="楕円 551">
          <a:extLst>
            <a:ext uri="{FF2B5EF4-FFF2-40B4-BE49-F238E27FC236}">
              <a16:creationId xmlns:a16="http://schemas.microsoft.com/office/drawing/2014/main" id="{B42E3B39-AF85-4523-B1AF-78305C04056D}"/>
            </a:ext>
          </a:extLst>
        </xdr:cNvPr>
        <xdr:cNvSpPr/>
      </xdr:nvSpPr>
      <xdr:spPr>
        <a:xfrm>
          <a:off x="12763500" y="1417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106680</xdr:rowOff>
    </xdr:from>
    <xdr:to>
      <xdr:col>71</xdr:col>
      <xdr:colOff>177800</xdr:colOff>
      <xdr:row>82</xdr:row>
      <xdr:rowOff>165736</xdr:rowOff>
    </xdr:to>
    <xdr:cxnSp macro="">
      <xdr:nvCxnSpPr>
        <xdr:cNvPr id="553" name="直線コネクタ 552">
          <a:extLst>
            <a:ext uri="{FF2B5EF4-FFF2-40B4-BE49-F238E27FC236}">
              <a16:creationId xmlns:a16="http://schemas.microsoft.com/office/drawing/2014/main" id="{28A0043A-0072-4A34-9251-08A648EEB2CD}"/>
            </a:ext>
          </a:extLst>
        </xdr:cNvPr>
        <xdr:cNvCxnSpPr/>
      </xdr:nvCxnSpPr>
      <xdr:spPr>
        <a:xfrm flipV="1">
          <a:off x="12814300" y="14165580"/>
          <a:ext cx="889000" cy="5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111141</xdr:rowOff>
    </xdr:from>
    <xdr:ext cx="405111" cy="259045"/>
    <xdr:sp macro="" textlink="">
      <xdr:nvSpPr>
        <xdr:cNvPr id="554" name="n_1aveValue【消防施設】&#10;有形固定資産減価償却率">
          <a:extLst>
            <a:ext uri="{FF2B5EF4-FFF2-40B4-BE49-F238E27FC236}">
              <a16:creationId xmlns:a16="http://schemas.microsoft.com/office/drawing/2014/main" id="{4D774A8A-3B5F-4505-9EA4-EEE56827450D}"/>
            </a:ext>
          </a:extLst>
        </xdr:cNvPr>
        <xdr:cNvSpPr txBox="1"/>
      </xdr:nvSpPr>
      <xdr:spPr>
        <a:xfrm>
          <a:off x="15266044" y="1382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73041</xdr:rowOff>
    </xdr:from>
    <xdr:ext cx="405111" cy="259045"/>
    <xdr:sp macro="" textlink="">
      <xdr:nvSpPr>
        <xdr:cNvPr id="555" name="n_2aveValue【消防施設】&#10;有形固定資産減価償却率">
          <a:extLst>
            <a:ext uri="{FF2B5EF4-FFF2-40B4-BE49-F238E27FC236}">
              <a16:creationId xmlns:a16="http://schemas.microsoft.com/office/drawing/2014/main" id="{4F923B2C-942E-4F04-9791-AA55E98480B6}"/>
            </a:ext>
          </a:extLst>
        </xdr:cNvPr>
        <xdr:cNvSpPr txBox="1"/>
      </xdr:nvSpPr>
      <xdr:spPr>
        <a:xfrm>
          <a:off x="14389744" y="13789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21607</xdr:rowOff>
    </xdr:from>
    <xdr:ext cx="405111" cy="259045"/>
    <xdr:sp macro="" textlink="">
      <xdr:nvSpPr>
        <xdr:cNvPr id="556" name="n_3aveValue【消防施設】&#10;有形固定資産減価償却率">
          <a:extLst>
            <a:ext uri="{FF2B5EF4-FFF2-40B4-BE49-F238E27FC236}">
              <a16:creationId xmlns:a16="http://schemas.microsoft.com/office/drawing/2014/main" id="{8DD19C33-2333-4E9E-80F3-6612C72D6BA4}"/>
            </a:ext>
          </a:extLst>
        </xdr:cNvPr>
        <xdr:cNvSpPr txBox="1"/>
      </xdr:nvSpPr>
      <xdr:spPr>
        <a:xfrm>
          <a:off x="13500744" y="1373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126382</xdr:rowOff>
    </xdr:from>
    <xdr:ext cx="405111" cy="259045"/>
    <xdr:sp macro="" textlink="">
      <xdr:nvSpPr>
        <xdr:cNvPr id="557" name="n_4aveValue【消防施設】&#10;有形固定資産減価償却率">
          <a:extLst>
            <a:ext uri="{FF2B5EF4-FFF2-40B4-BE49-F238E27FC236}">
              <a16:creationId xmlns:a16="http://schemas.microsoft.com/office/drawing/2014/main" id="{B3185206-3219-461D-9D3D-A9C4B4BFFE1B}"/>
            </a:ext>
          </a:extLst>
        </xdr:cNvPr>
        <xdr:cNvSpPr txBox="1"/>
      </xdr:nvSpPr>
      <xdr:spPr>
        <a:xfrm>
          <a:off x="12611744" y="1367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22877</xdr:rowOff>
    </xdr:from>
    <xdr:ext cx="405111" cy="259045"/>
    <xdr:sp macro="" textlink="">
      <xdr:nvSpPr>
        <xdr:cNvPr id="558" name="n_1mainValue【消防施設】&#10;有形固定資産減価償却率">
          <a:extLst>
            <a:ext uri="{FF2B5EF4-FFF2-40B4-BE49-F238E27FC236}">
              <a16:creationId xmlns:a16="http://schemas.microsoft.com/office/drawing/2014/main" id="{E0F44246-E05E-4DFF-95C1-5013834465D4}"/>
            </a:ext>
          </a:extLst>
        </xdr:cNvPr>
        <xdr:cNvSpPr txBox="1"/>
      </xdr:nvSpPr>
      <xdr:spPr>
        <a:xfrm>
          <a:off x="15266044" y="1425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13352</xdr:rowOff>
    </xdr:from>
    <xdr:ext cx="405111" cy="259045"/>
    <xdr:sp macro="" textlink="">
      <xdr:nvSpPr>
        <xdr:cNvPr id="559" name="n_2mainValue【消防施設】&#10;有形固定資産減価償却率">
          <a:extLst>
            <a:ext uri="{FF2B5EF4-FFF2-40B4-BE49-F238E27FC236}">
              <a16:creationId xmlns:a16="http://schemas.microsoft.com/office/drawing/2014/main" id="{2D29033B-F057-411B-A780-5D8941666A1B}"/>
            </a:ext>
          </a:extLst>
        </xdr:cNvPr>
        <xdr:cNvSpPr txBox="1"/>
      </xdr:nvSpPr>
      <xdr:spPr>
        <a:xfrm>
          <a:off x="14389744" y="1424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148607</xdr:rowOff>
    </xdr:from>
    <xdr:ext cx="405111" cy="259045"/>
    <xdr:sp macro="" textlink="">
      <xdr:nvSpPr>
        <xdr:cNvPr id="560" name="n_3mainValue【消防施設】&#10;有形固定資産減価償却率">
          <a:extLst>
            <a:ext uri="{FF2B5EF4-FFF2-40B4-BE49-F238E27FC236}">
              <a16:creationId xmlns:a16="http://schemas.microsoft.com/office/drawing/2014/main" id="{92901FA2-6D44-4613-AC16-C982B1FE34A5}"/>
            </a:ext>
          </a:extLst>
        </xdr:cNvPr>
        <xdr:cNvSpPr txBox="1"/>
      </xdr:nvSpPr>
      <xdr:spPr>
        <a:xfrm>
          <a:off x="13500744" y="1420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36213</xdr:rowOff>
    </xdr:from>
    <xdr:ext cx="405111" cy="259045"/>
    <xdr:sp macro="" textlink="">
      <xdr:nvSpPr>
        <xdr:cNvPr id="561" name="n_4mainValue【消防施設】&#10;有形固定資産減価償却率">
          <a:extLst>
            <a:ext uri="{FF2B5EF4-FFF2-40B4-BE49-F238E27FC236}">
              <a16:creationId xmlns:a16="http://schemas.microsoft.com/office/drawing/2014/main" id="{1DDB938E-047C-42CC-BCB7-1A97E97BD7E1}"/>
            </a:ext>
          </a:extLst>
        </xdr:cNvPr>
        <xdr:cNvSpPr txBox="1"/>
      </xdr:nvSpPr>
      <xdr:spPr>
        <a:xfrm>
          <a:off x="12611744" y="1426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62" name="正方形/長方形 561">
          <a:extLst>
            <a:ext uri="{FF2B5EF4-FFF2-40B4-BE49-F238E27FC236}">
              <a16:creationId xmlns:a16="http://schemas.microsoft.com/office/drawing/2014/main" id="{66910848-227B-4698-9F13-8D1C6C5FBA9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63" name="正方形/長方形 562">
          <a:extLst>
            <a:ext uri="{FF2B5EF4-FFF2-40B4-BE49-F238E27FC236}">
              <a16:creationId xmlns:a16="http://schemas.microsoft.com/office/drawing/2014/main" id="{86C0F8EC-3BF4-414F-82F2-F47DA74BD0F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64" name="正方形/長方形 563">
          <a:extLst>
            <a:ext uri="{FF2B5EF4-FFF2-40B4-BE49-F238E27FC236}">
              <a16:creationId xmlns:a16="http://schemas.microsoft.com/office/drawing/2014/main" id="{BD8A76F3-3027-4B6A-81A6-21AB8407F534}"/>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65" name="正方形/長方形 564">
          <a:extLst>
            <a:ext uri="{FF2B5EF4-FFF2-40B4-BE49-F238E27FC236}">
              <a16:creationId xmlns:a16="http://schemas.microsoft.com/office/drawing/2014/main" id="{1405FAD2-17EA-448D-8018-0B4EF2FE3114}"/>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66" name="正方形/長方形 565">
          <a:extLst>
            <a:ext uri="{FF2B5EF4-FFF2-40B4-BE49-F238E27FC236}">
              <a16:creationId xmlns:a16="http://schemas.microsoft.com/office/drawing/2014/main" id="{C5F6F772-4AAD-4C7C-9A6A-F032787F8F9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67" name="正方形/長方形 566">
          <a:extLst>
            <a:ext uri="{FF2B5EF4-FFF2-40B4-BE49-F238E27FC236}">
              <a16:creationId xmlns:a16="http://schemas.microsoft.com/office/drawing/2014/main" id="{E728F973-6C7D-42DB-93BB-62A86999A14A}"/>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68" name="正方形/長方形 567">
          <a:extLst>
            <a:ext uri="{FF2B5EF4-FFF2-40B4-BE49-F238E27FC236}">
              <a16:creationId xmlns:a16="http://schemas.microsoft.com/office/drawing/2014/main" id="{C3B98C13-682C-425D-84BB-8C062A1FD8D9}"/>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69" name="正方形/長方形 568">
          <a:extLst>
            <a:ext uri="{FF2B5EF4-FFF2-40B4-BE49-F238E27FC236}">
              <a16:creationId xmlns:a16="http://schemas.microsoft.com/office/drawing/2014/main" id="{B0248250-C4EB-4EDF-9EB0-4CFAF24D8299}"/>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70" name="テキスト ボックス 569">
          <a:extLst>
            <a:ext uri="{FF2B5EF4-FFF2-40B4-BE49-F238E27FC236}">
              <a16:creationId xmlns:a16="http://schemas.microsoft.com/office/drawing/2014/main" id="{6B12A424-6979-4E20-AFFB-C409441E5B95}"/>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71" name="直線コネクタ 570">
          <a:extLst>
            <a:ext uri="{FF2B5EF4-FFF2-40B4-BE49-F238E27FC236}">
              <a16:creationId xmlns:a16="http://schemas.microsoft.com/office/drawing/2014/main" id="{05636774-EB37-4438-BFA9-EE48934587CA}"/>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72" name="直線コネクタ 571">
          <a:extLst>
            <a:ext uri="{FF2B5EF4-FFF2-40B4-BE49-F238E27FC236}">
              <a16:creationId xmlns:a16="http://schemas.microsoft.com/office/drawing/2014/main" id="{988EA7BF-61B7-4381-84D5-D53DFEA4193B}"/>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73" name="テキスト ボックス 572">
          <a:extLst>
            <a:ext uri="{FF2B5EF4-FFF2-40B4-BE49-F238E27FC236}">
              <a16:creationId xmlns:a16="http://schemas.microsoft.com/office/drawing/2014/main" id="{0D9B2B2D-E95C-4EE5-B686-5447F4ECE6CC}"/>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74" name="直線コネクタ 573">
          <a:extLst>
            <a:ext uri="{FF2B5EF4-FFF2-40B4-BE49-F238E27FC236}">
              <a16:creationId xmlns:a16="http://schemas.microsoft.com/office/drawing/2014/main" id="{15BA4CE8-38E8-478F-A5D0-6824B328BDA6}"/>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75" name="テキスト ボックス 574">
          <a:extLst>
            <a:ext uri="{FF2B5EF4-FFF2-40B4-BE49-F238E27FC236}">
              <a16:creationId xmlns:a16="http://schemas.microsoft.com/office/drawing/2014/main" id="{49C0D65C-144D-4126-BC38-FC57761127DE}"/>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76" name="直線コネクタ 575">
          <a:extLst>
            <a:ext uri="{FF2B5EF4-FFF2-40B4-BE49-F238E27FC236}">
              <a16:creationId xmlns:a16="http://schemas.microsoft.com/office/drawing/2014/main" id="{9E894D71-E805-4F43-832D-37AA72EE6466}"/>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77" name="テキスト ボックス 576">
          <a:extLst>
            <a:ext uri="{FF2B5EF4-FFF2-40B4-BE49-F238E27FC236}">
              <a16:creationId xmlns:a16="http://schemas.microsoft.com/office/drawing/2014/main" id="{7871DECE-F435-4279-A451-72CE03DF0082}"/>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78" name="直線コネクタ 577">
          <a:extLst>
            <a:ext uri="{FF2B5EF4-FFF2-40B4-BE49-F238E27FC236}">
              <a16:creationId xmlns:a16="http://schemas.microsoft.com/office/drawing/2014/main" id="{5E0C9A74-011C-4D6D-A5D6-C3CA268B6ED1}"/>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79" name="テキスト ボックス 578">
          <a:extLst>
            <a:ext uri="{FF2B5EF4-FFF2-40B4-BE49-F238E27FC236}">
              <a16:creationId xmlns:a16="http://schemas.microsoft.com/office/drawing/2014/main" id="{DFEA1D72-F052-4B49-BC02-CD8F8D58045E}"/>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80" name="直線コネクタ 579">
          <a:extLst>
            <a:ext uri="{FF2B5EF4-FFF2-40B4-BE49-F238E27FC236}">
              <a16:creationId xmlns:a16="http://schemas.microsoft.com/office/drawing/2014/main" id="{63A81056-E975-4C21-B5F2-AAAFF72106BA}"/>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81" name="テキスト ボックス 580">
          <a:extLst>
            <a:ext uri="{FF2B5EF4-FFF2-40B4-BE49-F238E27FC236}">
              <a16:creationId xmlns:a16="http://schemas.microsoft.com/office/drawing/2014/main" id="{40E22580-3745-4A87-8FC4-A6F3A580754C}"/>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82" name="直線コネクタ 581">
          <a:extLst>
            <a:ext uri="{FF2B5EF4-FFF2-40B4-BE49-F238E27FC236}">
              <a16:creationId xmlns:a16="http://schemas.microsoft.com/office/drawing/2014/main" id="{5BBA1324-F39E-4282-B7C4-E716A85805FC}"/>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83" name="テキスト ボックス 582">
          <a:extLst>
            <a:ext uri="{FF2B5EF4-FFF2-40B4-BE49-F238E27FC236}">
              <a16:creationId xmlns:a16="http://schemas.microsoft.com/office/drawing/2014/main" id="{926BF1F9-7161-435E-9084-BA522D80BFCD}"/>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84" name="【消防施設】&#10;一人当たり面積グラフ枠">
          <a:extLst>
            <a:ext uri="{FF2B5EF4-FFF2-40B4-BE49-F238E27FC236}">
              <a16:creationId xmlns:a16="http://schemas.microsoft.com/office/drawing/2014/main" id="{E626108C-4E39-43B8-9C47-B7C85D5C870F}"/>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49530</xdr:rowOff>
    </xdr:from>
    <xdr:to>
      <xdr:col>116</xdr:col>
      <xdr:colOff>62864</xdr:colOff>
      <xdr:row>86</xdr:row>
      <xdr:rowOff>93345</xdr:rowOff>
    </xdr:to>
    <xdr:cxnSp macro="">
      <xdr:nvCxnSpPr>
        <xdr:cNvPr id="585" name="直線コネクタ 584">
          <a:extLst>
            <a:ext uri="{FF2B5EF4-FFF2-40B4-BE49-F238E27FC236}">
              <a16:creationId xmlns:a16="http://schemas.microsoft.com/office/drawing/2014/main" id="{8631FFC6-9650-4A66-9567-6DF2288FC928}"/>
            </a:ext>
          </a:extLst>
        </xdr:cNvPr>
        <xdr:cNvCxnSpPr/>
      </xdr:nvCxnSpPr>
      <xdr:spPr>
        <a:xfrm flipV="1">
          <a:off x="22160864" y="13594080"/>
          <a:ext cx="0" cy="1243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97172</xdr:rowOff>
    </xdr:from>
    <xdr:ext cx="469744" cy="259045"/>
    <xdr:sp macro="" textlink="">
      <xdr:nvSpPr>
        <xdr:cNvPr id="586" name="【消防施設】&#10;一人当たり面積最小値テキスト">
          <a:extLst>
            <a:ext uri="{FF2B5EF4-FFF2-40B4-BE49-F238E27FC236}">
              <a16:creationId xmlns:a16="http://schemas.microsoft.com/office/drawing/2014/main" id="{5455CFAC-E334-42EB-8072-AB1EE274D7E2}"/>
            </a:ext>
          </a:extLst>
        </xdr:cNvPr>
        <xdr:cNvSpPr txBox="1"/>
      </xdr:nvSpPr>
      <xdr:spPr>
        <a:xfrm>
          <a:off x="22199600" y="1484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93345</xdr:rowOff>
    </xdr:from>
    <xdr:to>
      <xdr:col>116</xdr:col>
      <xdr:colOff>152400</xdr:colOff>
      <xdr:row>86</xdr:row>
      <xdr:rowOff>93345</xdr:rowOff>
    </xdr:to>
    <xdr:cxnSp macro="">
      <xdr:nvCxnSpPr>
        <xdr:cNvPr id="587" name="直線コネクタ 586">
          <a:extLst>
            <a:ext uri="{FF2B5EF4-FFF2-40B4-BE49-F238E27FC236}">
              <a16:creationId xmlns:a16="http://schemas.microsoft.com/office/drawing/2014/main" id="{79A90248-60A5-4AB6-8255-1B5634432C9C}"/>
            </a:ext>
          </a:extLst>
        </xdr:cNvPr>
        <xdr:cNvCxnSpPr/>
      </xdr:nvCxnSpPr>
      <xdr:spPr>
        <a:xfrm>
          <a:off x="22072600" y="1483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167657</xdr:rowOff>
    </xdr:from>
    <xdr:ext cx="469744" cy="259045"/>
    <xdr:sp macro="" textlink="">
      <xdr:nvSpPr>
        <xdr:cNvPr id="588" name="【消防施設】&#10;一人当たり面積最大値テキスト">
          <a:extLst>
            <a:ext uri="{FF2B5EF4-FFF2-40B4-BE49-F238E27FC236}">
              <a16:creationId xmlns:a16="http://schemas.microsoft.com/office/drawing/2014/main" id="{5B56C90C-64FD-488B-B633-92527481F690}"/>
            </a:ext>
          </a:extLst>
        </xdr:cNvPr>
        <xdr:cNvSpPr txBox="1"/>
      </xdr:nvSpPr>
      <xdr:spPr>
        <a:xfrm>
          <a:off x="22199600" y="1336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49530</xdr:rowOff>
    </xdr:from>
    <xdr:to>
      <xdr:col>116</xdr:col>
      <xdr:colOff>152400</xdr:colOff>
      <xdr:row>79</xdr:row>
      <xdr:rowOff>49530</xdr:rowOff>
    </xdr:to>
    <xdr:cxnSp macro="">
      <xdr:nvCxnSpPr>
        <xdr:cNvPr id="589" name="直線コネクタ 588">
          <a:extLst>
            <a:ext uri="{FF2B5EF4-FFF2-40B4-BE49-F238E27FC236}">
              <a16:creationId xmlns:a16="http://schemas.microsoft.com/office/drawing/2014/main" id="{3686D529-A0DD-4A98-881F-8322CDD91274}"/>
            </a:ext>
          </a:extLst>
        </xdr:cNvPr>
        <xdr:cNvCxnSpPr/>
      </xdr:nvCxnSpPr>
      <xdr:spPr>
        <a:xfrm>
          <a:off x="22072600" y="1359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156227</xdr:rowOff>
    </xdr:from>
    <xdr:ext cx="469744" cy="259045"/>
    <xdr:sp macro="" textlink="">
      <xdr:nvSpPr>
        <xdr:cNvPr id="590" name="【消防施設】&#10;一人当たり面積平均値テキスト">
          <a:extLst>
            <a:ext uri="{FF2B5EF4-FFF2-40B4-BE49-F238E27FC236}">
              <a16:creationId xmlns:a16="http://schemas.microsoft.com/office/drawing/2014/main" id="{208F96FA-6AE8-4FBD-B859-AB5C8FF23687}"/>
            </a:ext>
          </a:extLst>
        </xdr:cNvPr>
        <xdr:cNvSpPr txBox="1"/>
      </xdr:nvSpPr>
      <xdr:spPr>
        <a:xfrm>
          <a:off x="22199600" y="14558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6350</xdr:rowOff>
    </xdr:from>
    <xdr:to>
      <xdr:col>116</xdr:col>
      <xdr:colOff>114300</xdr:colOff>
      <xdr:row>85</xdr:row>
      <xdr:rowOff>107950</xdr:rowOff>
    </xdr:to>
    <xdr:sp macro="" textlink="">
      <xdr:nvSpPr>
        <xdr:cNvPr id="591" name="フローチャート: 判断 590">
          <a:extLst>
            <a:ext uri="{FF2B5EF4-FFF2-40B4-BE49-F238E27FC236}">
              <a16:creationId xmlns:a16="http://schemas.microsoft.com/office/drawing/2014/main" id="{5E6DB48A-158F-4C53-A819-812EB6E492B1}"/>
            </a:ext>
          </a:extLst>
        </xdr:cNvPr>
        <xdr:cNvSpPr/>
      </xdr:nvSpPr>
      <xdr:spPr>
        <a:xfrm>
          <a:off x="221107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19686</xdr:rowOff>
    </xdr:from>
    <xdr:to>
      <xdr:col>112</xdr:col>
      <xdr:colOff>38100</xdr:colOff>
      <xdr:row>85</xdr:row>
      <xdr:rowOff>121286</xdr:rowOff>
    </xdr:to>
    <xdr:sp macro="" textlink="">
      <xdr:nvSpPr>
        <xdr:cNvPr id="592" name="フローチャート: 判断 591">
          <a:extLst>
            <a:ext uri="{FF2B5EF4-FFF2-40B4-BE49-F238E27FC236}">
              <a16:creationId xmlns:a16="http://schemas.microsoft.com/office/drawing/2014/main" id="{9B5A9E19-4BC9-4B09-BBAD-BC8893A95C64}"/>
            </a:ext>
          </a:extLst>
        </xdr:cNvPr>
        <xdr:cNvSpPr/>
      </xdr:nvSpPr>
      <xdr:spPr>
        <a:xfrm>
          <a:off x="21272500" y="1459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15875</xdr:rowOff>
    </xdr:from>
    <xdr:to>
      <xdr:col>107</xdr:col>
      <xdr:colOff>101600</xdr:colOff>
      <xdr:row>85</xdr:row>
      <xdr:rowOff>117475</xdr:rowOff>
    </xdr:to>
    <xdr:sp macro="" textlink="">
      <xdr:nvSpPr>
        <xdr:cNvPr id="593" name="フローチャート: 判断 592">
          <a:extLst>
            <a:ext uri="{FF2B5EF4-FFF2-40B4-BE49-F238E27FC236}">
              <a16:creationId xmlns:a16="http://schemas.microsoft.com/office/drawing/2014/main" id="{5D2C42BE-A914-4E8A-9732-51F0E59EF66E}"/>
            </a:ext>
          </a:extLst>
        </xdr:cNvPr>
        <xdr:cNvSpPr/>
      </xdr:nvSpPr>
      <xdr:spPr>
        <a:xfrm>
          <a:off x="20383500" y="14589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27305</xdr:rowOff>
    </xdr:from>
    <xdr:to>
      <xdr:col>102</xdr:col>
      <xdr:colOff>165100</xdr:colOff>
      <xdr:row>85</xdr:row>
      <xdr:rowOff>128905</xdr:rowOff>
    </xdr:to>
    <xdr:sp macro="" textlink="">
      <xdr:nvSpPr>
        <xdr:cNvPr id="594" name="フローチャート: 判断 593">
          <a:extLst>
            <a:ext uri="{FF2B5EF4-FFF2-40B4-BE49-F238E27FC236}">
              <a16:creationId xmlns:a16="http://schemas.microsoft.com/office/drawing/2014/main" id="{390646D9-2DDE-47AD-BB96-EEB6DB75FA28}"/>
            </a:ext>
          </a:extLst>
        </xdr:cNvPr>
        <xdr:cNvSpPr/>
      </xdr:nvSpPr>
      <xdr:spPr>
        <a:xfrm>
          <a:off x="19494500" y="1460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137795</xdr:rowOff>
    </xdr:from>
    <xdr:to>
      <xdr:col>98</xdr:col>
      <xdr:colOff>38100</xdr:colOff>
      <xdr:row>85</xdr:row>
      <xdr:rowOff>67945</xdr:rowOff>
    </xdr:to>
    <xdr:sp macro="" textlink="">
      <xdr:nvSpPr>
        <xdr:cNvPr id="595" name="フローチャート: 判断 594">
          <a:extLst>
            <a:ext uri="{FF2B5EF4-FFF2-40B4-BE49-F238E27FC236}">
              <a16:creationId xmlns:a16="http://schemas.microsoft.com/office/drawing/2014/main" id="{A632F957-C935-43D5-AEF2-78B8C6D8C126}"/>
            </a:ext>
          </a:extLst>
        </xdr:cNvPr>
        <xdr:cNvSpPr/>
      </xdr:nvSpPr>
      <xdr:spPr>
        <a:xfrm>
          <a:off x="18605500" y="1453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96" name="テキスト ボックス 595">
          <a:extLst>
            <a:ext uri="{FF2B5EF4-FFF2-40B4-BE49-F238E27FC236}">
              <a16:creationId xmlns:a16="http://schemas.microsoft.com/office/drawing/2014/main" id="{4F6B9804-E418-499A-ADA3-4190024BF967}"/>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97" name="テキスト ボックス 596">
          <a:extLst>
            <a:ext uri="{FF2B5EF4-FFF2-40B4-BE49-F238E27FC236}">
              <a16:creationId xmlns:a16="http://schemas.microsoft.com/office/drawing/2014/main" id="{7747B921-CA5A-4F2C-BA24-DD102B308D84}"/>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98" name="テキスト ボックス 597">
          <a:extLst>
            <a:ext uri="{FF2B5EF4-FFF2-40B4-BE49-F238E27FC236}">
              <a16:creationId xmlns:a16="http://schemas.microsoft.com/office/drawing/2014/main" id="{C73F323E-D4A9-4250-9D9C-5572417FEB79}"/>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99" name="テキスト ボックス 598">
          <a:extLst>
            <a:ext uri="{FF2B5EF4-FFF2-40B4-BE49-F238E27FC236}">
              <a16:creationId xmlns:a16="http://schemas.microsoft.com/office/drawing/2014/main" id="{F99014D0-9724-4CDD-B9F8-7289EB3851FC}"/>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00" name="テキスト ボックス 599">
          <a:extLst>
            <a:ext uri="{FF2B5EF4-FFF2-40B4-BE49-F238E27FC236}">
              <a16:creationId xmlns:a16="http://schemas.microsoft.com/office/drawing/2014/main" id="{72D9EA62-7F4C-4C83-879D-5CF221FE04AE}"/>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133986</xdr:rowOff>
    </xdr:from>
    <xdr:to>
      <xdr:col>116</xdr:col>
      <xdr:colOff>114300</xdr:colOff>
      <xdr:row>84</xdr:row>
      <xdr:rowOff>64136</xdr:rowOff>
    </xdr:to>
    <xdr:sp macro="" textlink="">
      <xdr:nvSpPr>
        <xdr:cNvPr id="601" name="楕円 600">
          <a:extLst>
            <a:ext uri="{FF2B5EF4-FFF2-40B4-BE49-F238E27FC236}">
              <a16:creationId xmlns:a16="http://schemas.microsoft.com/office/drawing/2014/main" id="{88FEC5DF-478B-4C93-900A-D87E7066B5AB}"/>
            </a:ext>
          </a:extLst>
        </xdr:cNvPr>
        <xdr:cNvSpPr/>
      </xdr:nvSpPr>
      <xdr:spPr>
        <a:xfrm>
          <a:off x="22110700" y="1436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156863</xdr:rowOff>
    </xdr:from>
    <xdr:ext cx="469744" cy="259045"/>
    <xdr:sp macro="" textlink="">
      <xdr:nvSpPr>
        <xdr:cNvPr id="602" name="【消防施設】&#10;一人当たり面積該当値テキスト">
          <a:extLst>
            <a:ext uri="{FF2B5EF4-FFF2-40B4-BE49-F238E27FC236}">
              <a16:creationId xmlns:a16="http://schemas.microsoft.com/office/drawing/2014/main" id="{D93A4843-3CD1-4370-B526-59AA23D1D5EF}"/>
            </a:ext>
          </a:extLst>
        </xdr:cNvPr>
        <xdr:cNvSpPr txBox="1"/>
      </xdr:nvSpPr>
      <xdr:spPr>
        <a:xfrm>
          <a:off x="22199600" y="1421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149225</xdr:rowOff>
    </xdr:from>
    <xdr:to>
      <xdr:col>112</xdr:col>
      <xdr:colOff>38100</xdr:colOff>
      <xdr:row>84</xdr:row>
      <xdr:rowOff>79375</xdr:rowOff>
    </xdr:to>
    <xdr:sp macro="" textlink="">
      <xdr:nvSpPr>
        <xdr:cNvPr id="603" name="楕円 602">
          <a:extLst>
            <a:ext uri="{FF2B5EF4-FFF2-40B4-BE49-F238E27FC236}">
              <a16:creationId xmlns:a16="http://schemas.microsoft.com/office/drawing/2014/main" id="{756E838F-D803-4D55-B312-6AF5EFE539C4}"/>
            </a:ext>
          </a:extLst>
        </xdr:cNvPr>
        <xdr:cNvSpPr/>
      </xdr:nvSpPr>
      <xdr:spPr>
        <a:xfrm>
          <a:off x="21272500" y="1437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13336</xdr:rowOff>
    </xdr:from>
    <xdr:to>
      <xdr:col>116</xdr:col>
      <xdr:colOff>63500</xdr:colOff>
      <xdr:row>84</xdr:row>
      <xdr:rowOff>28575</xdr:rowOff>
    </xdr:to>
    <xdr:cxnSp macro="">
      <xdr:nvCxnSpPr>
        <xdr:cNvPr id="604" name="直線コネクタ 603">
          <a:extLst>
            <a:ext uri="{FF2B5EF4-FFF2-40B4-BE49-F238E27FC236}">
              <a16:creationId xmlns:a16="http://schemas.microsoft.com/office/drawing/2014/main" id="{CB86E56E-6D05-4CAD-BE0B-635D87E46867}"/>
            </a:ext>
          </a:extLst>
        </xdr:cNvPr>
        <xdr:cNvCxnSpPr/>
      </xdr:nvCxnSpPr>
      <xdr:spPr>
        <a:xfrm flipV="1">
          <a:off x="21323300" y="14415136"/>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170180</xdr:rowOff>
    </xdr:from>
    <xdr:to>
      <xdr:col>107</xdr:col>
      <xdr:colOff>101600</xdr:colOff>
      <xdr:row>84</xdr:row>
      <xdr:rowOff>100330</xdr:rowOff>
    </xdr:to>
    <xdr:sp macro="" textlink="">
      <xdr:nvSpPr>
        <xdr:cNvPr id="605" name="楕円 604">
          <a:extLst>
            <a:ext uri="{FF2B5EF4-FFF2-40B4-BE49-F238E27FC236}">
              <a16:creationId xmlns:a16="http://schemas.microsoft.com/office/drawing/2014/main" id="{39CD13AF-8391-471C-B15D-53B3A757FE96}"/>
            </a:ext>
          </a:extLst>
        </xdr:cNvPr>
        <xdr:cNvSpPr/>
      </xdr:nvSpPr>
      <xdr:spPr>
        <a:xfrm>
          <a:off x="20383500" y="1440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28575</xdr:rowOff>
    </xdr:from>
    <xdr:to>
      <xdr:col>111</xdr:col>
      <xdr:colOff>177800</xdr:colOff>
      <xdr:row>84</xdr:row>
      <xdr:rowOff>49530</xdr:rowOff>
    </xdr:to>
    <xdr:cxnSp macro="">
      <xdr:nvCxnSpPr>
        <xdr:cNvPr id="606" name="直線コネクタ 605">
          <a:extLst>
            <a:ext uri="{FF2B5EF4-FFF2-40B4-BE49-F238E27FC236}">
              <a16:creationId xmlns:a16="http://schemas.microsoft.com/office/drawing/2014/main" id="{C3FEE335-96E6-4D0B-B0D2-CF6D6A997823}"/>
            </a:ext>
          </a:extLst>
        </xdr:cNvPr>
        <xdr:cNvCxnSpPr/>
      </xdr:nvCxnSpPr>
      <xdr:spPr>
        <a:xfrm flipV="1">
          <a:off x="20434300" y="1443037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6350</xdr:rowOff>
    </xdr:from>
    <xdr:to>
      <xdr:col>102</xdr:col>
      <xdr:colOff>165100</xdr:colOff>
      <xdr:row>84</xdr:row>
      <xdr:rowOff>107950</xdr:rowOff>
    </xdr:to>
    <xdr:sp macro="" textlink="">
      <xdr:nvSpPr>
        <xdr:cNvPr id="607" name="楕円 606">
          <a:extLst>
            <a:ext uri="{FF2B5EF4-FFF2-40B4-BE49-F238E27FC236}">
              <a16:creationId xmlns:a16="http://schemas.microsoft.com/office/drawing/2014/main" id="{C576CC8A-6E00-4061-805E-DF8ED1DF74EA}"/>
            </a:ext>
          </a:extLst>
        </xdr:cNvPr>
        <xdr:cNvSpPr/>
      </xdr:nvSpPr>
      <xdr:spPr>
        <a:xfrm>
          <a:off x="19494500" y="1440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49530</xdr:rowOff>
    </xdr:from>
    <xdr:to>
      <xdr:col>107</xdr:col>
      <xdr:colOff>50800</xdr:colOff>
      <xdr:row>84</xdr:row>
      <xdr:rowOff>57150</xdr:rowOff>
    </xdr:to>
    <xdr:cxnSp macro="">
      <xdr:nvCxnSpPr>
        <xdr:cNvPr id="608" name="直線コネクタ 607">
          <a:extLst>
            <a:ext uri="{FF2B5EF4-FFF2-40B4-BE49-F238E27FC236}">
              <a16:creationId xmlns:a16="http://schemas.microsoft.com/office/drawing/2014/main" id="{722CC57A-FAE1-4384-B500-AD7E9EA3DFEB}"/>
            </a:ext>
          </a:extLst>
        </xdr:cNvPr>
        <xdr:cNvCxnSpPr/>
      </xdr:nvCxnSpPr>
      <xdr:spPr>
        <a:xfrm flipV="1">
          <a:off x="19545300" y="144513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46355</xdr:rowOff>
    </xdr:from>
    <xdr:to>
      <xdr:col>98</xdr:col>
      <xdr:colOff>38100</xdr:colOff>
      <xdr:row>85</xdr:row>
      <xdr:rowOff>147955</xdr:rowOff>
    </xdr:to>
    <xdr:sp macro="" textlink="">
      <xdr:nvSpPr>
        <xdr:cNvPr id="609" name="楕円 608">
          <a:extLst>
            <a:ext uri="{FF2B5EF4-FFF2-40B4-BE49-F238E27FC236}">
              <a16:creationId xmlns:a16="http://schemas.microsoft.com/office/drawing/2014/main" id="{0E81090C-491C-4840-8331-29BFFC2586B0}"/>
            </a:ext>
          </a:extLst>
        </xdr:cNvPr>
        <xdr:cNvSpPr/>
      </xdr:nvSpPr>
      <xdr:spPr>
        <a:xfrm>
          <a:off x="18605500" y="1461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57150</xdr:rowOff>
    </xdr:from>
    <xdr:to>
      <xdr:col>102</xdr:col>
      <xdr:colOff>114300</xdr:colOff>
      <xdr:row>85</xdr:row>
      <xdr:rowOff>97155</xdr:rowOff>
    </xdr:to>
    <xdr:cxnSp macro="">
      <xdr:nvCxnSpPr>
        <xdr:cNvPr id="610" name="直線コネクタ 609">
          <a:extLst>
            <a:ext uri="{FF2B5EF4-FFF2-40B4-BE49-F238E27FC236}">
              <a16:creationId xmlns:a16="http://schemas.microsoft.com/office/drawing/2014/main" id="{8439A492-F65C-493B-9C77-3842897D8855}"/>
            </a:ext>
          </a:extLst>
        </xdr:cNvPr>
        <xdr:cNvCxnSpPr/>
      </xdr:nvCxnSpPr>
      <xdr:spPr>
        <a:xfrm flipV="1">
          <a:off x="18656300" y="14458950"/>
          <a:ext cx="889000" cy="211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112413</xdr:rowOff>
    </xdr:from>
    <xdr:ext cx="469744" cy="259045"/>
    <xdr:sp macro="" textlink="">
      <xdr:nvSpPr>
        <xdr:cNvPr id="611" name="n_1aveValue【消防施設】&#10;一人当たり面積">
          <a:extLst>
            <a:ext uri="{FF2B5EF4-FFF2-40B4-BE49-F238E27FC236}">
              <a16:creationId xmlns:a16="http://schemas.microsoft.com/office/drawing/2014/main" id="{0F920DC5-0914-4C01-9D51-35C0DE03AEEE}"/>
            </a:ext>
          </a:extLst>
        </xdr:cNvPr>
        <xdr:cNvSpPr txBox="1"/>
      </xdr:nvSpPr>
      <xdr:spPr>
        <a:xfrm>
          <a:off x="21075727" y="14685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108602</xdr:rowOff>
    </xdr:from>
    <xdr:ext cx="469744" cy="259045"/>
    <xdr:sp macro="" textlink="">
      <xdr:nvSpPr>
        <xdr:cNvPr id="612" name="n_2aveValue【消防施設】&#10;一人当たり面積">
          <a:extLst>
            <a:ext uri="{FF2B5EF4-FFF2-40B4-BE49-F238E27FC236}">
              <a16:creationId xmlns:a16="http://schemas.microsoft.com/office/drawing/2014/main" id="{01662759-AE08-48E3-B833-66D490DA5A70}"/>
            </a:ext>
          </a:extLst>
        </xdr:cNvPr>
        <xdr:cNvSpPr txBox="1"/>
      </xdr:nvSpPr>
      <xdr:spPr>
        <a:xfrm>
          <a:off x="20199427" y="1468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120032</xdr:rowOff>
    </xdr:from>
    <xdr:ext cx="469744" cy="259045"/>
    <xdr:sp macro="" textlink="">
      <xdr:nvSpPr>
        <xdr:cNvPr id="613" name="n_3aveValue【消防施設】&#10;一人当たり面積">
          <a:extLst>
            <a:ext uri="{FF2B5EF4-FFF2-40B4-BE49-F238E27FC236}">
              <a16:creationId xmlns:a16="http://schemas.microsoft.com/office/drawing/2014/main" id="{D25E968F-5707-43B3-B651-18452234AAC6}"/>
            </a:ext>
          </a:extLst>
        </xdr:cNvPr>
        <xdr:cNvSpPr txBox="1"/>
      </xdr:nvSpPr>
      <xdr:spPr>
        <a:xfrm>
          <a:off x="19310427" y="14693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84472</xdr:rowOff>
    </xdr:from>
    <xdr:ext cx="469744" cy="259045"/>
    <xdr:sp macro="" textlink="">
      <xdr:nvSpPr>
        <xdr:cNvPr id="614" name="n_4aveValue【消防施設】&#10;一人当たり面積">
          <a:extLst>
            <a:ext uri="{FF2B5EF4-FFF2-40B4-BE49-F238E27FC236}">
              <a16:creationId xmlns:a16="http://schemas.microsoft.com/office/drawing/2014/main" id="{D853D0BF-F39E-4215-A52A-3E4B4F6A782B}"/>
            </a:ext>
          </a:extLst>
        </xdr:cNvPr>
        <xdr:cNvSpPr txBox="1"/>
      </xdr:nvSpPr>
      <xdr:spPr>
        <a:xfrm>
          <a:off x="18421427" y="14314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95902</xdr:rowOff>
    </xdr:from>
    <xdr:ext cx="469744" cy="259045"/>
    <xdr:sp macro="" textlink="">
      <xdr:nvSpPr>
        <xdr:cNvPr id="615" name="n_1mainValue【消防施設】&#10;一人当たり面積">
          <a:extLst>
            <a:ext uri="{FF2B5EF4-FFF2-40B4-BE49-F238E27FC236}">
              <a16:creationId xmlns:a16="http://schemas.microsoft.com/office/drawing/2014/main" id="{DD4AC577-5319-464F-806C-862B579A952A}"/>
            </a:ext>
          </a:extLst>
        </xdr:cNvPr>
        <xdr:cNvSpPr txBox="1"/>
      </xdr:nvSpPr>
      <xdr:spPr>
        <a:xfrm>
          <a:off x="21075727" y="14154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116857</xdr:rowOff>
    </xdr:from>
    <xdr:ext cx="469744" cy="259045"/>
    <xdr:sp macro="" textlink="">
      <xdr:nvSpPr>
        <xdr:cNvPr id="616" name="n_2mainValue【消防施設】&#10;一人当たり面積">
          <a:extLst>
            <a:ext uri="{FF2B5EF4-FFF2-40B4-BE49-F238E27FC236}">
              <a16:creationId xmlns:a16="http://schemas.microsoft.com/office/drawing/2014/main" id="{78C627B0-1086-4E40-8FA0-427C8F860224}"/>
            </a:ext>
          </a:extLst>
        </xdr:cNvPr>
        <xdr:cNvSpPr txBox="1"/>
      </xdr:nvSpPr>
      <xdr:spPr>
        <a:xfrm>
          <a:off x="20199427" y="14175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124477</xdr:rowOff>
    </xdr:from>
    <xdr:ext cx="469744" cy="259045"/>
    <xdr:sp macro="" textlink="">
      <xdr:nvSpPr>
        <xdr:cNvPr id="617" name="n_3mainValue【消防施設】&#10;一人当たり面積">
          <a:extLst>
            <a:ext uri="{FF2B5EF4-FFF2-40B4-BE49-F238E27FC236}">
              <a16:creationId xmlns:a16="http://schemas.microsoft.com/office/drawing/2014/main" id="{FAB76FED-6806-4D2C-9CD1-0504ABB86DFC}"/>
            </a:ext>
          </a:extLst>
        </xdr:cNvPr>
        <xdr:cNvSpPr txBox="1"/>
      </xdr:nvSpPr>
      <xdr:spPr>
        <a:xfrm>
          <a:off x="19310427" y="1418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139082</xdr:rowOff>
    </xdr:from>
    <xdr:ext cx="469744" cy="259045"/>
    <xdr:sp macro="" textlink="">
      <xdr:nvSpPr>
        <xdr:cNvPr id="618" name="n_4mainValue【消防施設】&#10;一人当たり面積">
          <a:extLst>
            <a:ext uri="{FF2B5EF4-FFF2-40B4-BE49-F238E27FC236}">
              <a16:creationId xmlns:a16="http://schemas.microsoft.com/office/drawing/2014/main" id="{A0003490-5E53-4D1F-AD9A-C15E7DBF2098}"/>
            </a:ext>
          </a:extLst>
        </xdr:cNvPr>
        <xdr:cNvSpPr txBox="1"/>
      </xdr:nvSpPr>
      <xdr:spPr>
        <a:xfrm>
          <a:off x="18421427" y="14712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19" name="正方形/長方形 618">
          <a:extLst>
            <a:ext uri="{FF2B5EF4-FFF2-40B4-BE49-F238E27FC236}">
              <a16:creationId xmlns:a16="http://schemas.microsoft.com/office/drawing/2014/main" id="{166B1EF4-79C0-4590-9C9C-5823614645F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20" name="正方形/長方形 619">
          <a:extLst>
            <a:ext uri="{FF2B5EF4-FFF2-40B4-BE49-F238E27FC236}">
              <a16:creationId xmlns:a16="http://schemas.microsoft.com/office/drawing/2014/main" id="{E1BFBD11-F250-455A-AB58-942EAED8F349}"/>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21" name="正方形/長方形 620">
          <a:extLst>
            <a:ext uri="{FF2B5EF4-FFF2-40B4-BE49-F238E27FC236}">
              <a16:creationId xmlns:a16="http://schemas.microsoft.com/office/drawing/2014/main" id="{E55E2A29-990F-4362-9BE7-51DA40794DB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22" name="正方形/長方形 621">
          <a:extLst>
            <a:ext uri="{FF2B5EF4-FFF2-40B4-BE49-F238E27FC236}">
              <a16:creationId xmlns:a16="http://schemas.microsoft.com/office/drawing/2014/main" id="{3D1B3073-5E64-4E2A-ADBA-155B42BCAE0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23" name="正方形/長方形 622">
          <a:extLst>
            <a:ext uri="{FF2B5EF4-FFF2-40B4-BE49-F238E27FC236}">
              <a16:creationId xmlns:a16="http://schemas.microsoft.com/office/drawing/2014/main" id="{4AF3BA7A-4FBE-4E7C-85E7-D4B3A581BFCA}"/>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4" name="正方形/長方形 623">
          <a:extLst>
            <a:ext uri="{FF2B5EF4-FFF2-40B4-BE49-F238E27FC236}">
              <a16:creationId xmlns:a16="http://schemas.microsoft.com/office/drawing/2014/main" id="{D5103825-FD7A-4FF4-B06C-93A718DE060A}"/>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5" name="正方形/長方形 624">
          <a:extLst>
            <a:ext uri="{FF2B5EF4-FFF2-40B4-BE49-F238E27FC236}">
              <a16:creationId xmlns:a16="http://schemas.microsoft.com/office/drawing/2014/main" id="{3D69DFCA-62ED-44FB-BC9C-0125CF3FD86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6" name="正方形/長方形 625">
          <a:extLst>
            <a:ext uri="{FF2B5EF4-FFF2-40B4-BE49-F238E27FC236}">
              <a16:creationId xmlns:a16="http://schemas.microsoft.com/office/drawing/2014/main" id="{8DCA84DB-7BEB-410C-BC61-B10F45154836}"/>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7" name="テキスト ボックス 626">
          <a:extLst>
            <a:ext uri="{FF2B5EF4-FFF2-40B4-BE49-F238E27FC236}">
              <a16:creationId xmlns:a16="http://schemas.microsoft.com/office/drawing/2014/main" id="{2B893369-DF4A-4591-8491-985AC329D5E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8" name="直線コネクタ 627">
          <a:extLst>
            <a:ext uri="{FF2B5EF4-FFF2-40B4-BE49-F238E27FC236}">
              <a16:creationId xmlns:a16="http://schemas.microsoft.com/office/drawing/2014/main" id="{7A917D84-7B4C-4661-9949-234B0C0D7333}"/>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29" name="テキスト ボックス 628">
          <a:extLst>
            <a:ext uri="{FF2B5EF4-FFF2-40B4-BE49-F238E27FC236}">
              <a16:creationId xmlns:a16="http://schemas.microsoft.com/office/drawing/2014/main" id="{AC7DC9B4-B610-4F92-8333-A38384B2F911}"/>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30" name="直線コネクタ 629">
          <a:extLst>
            <a:ext uri="{FF2B5EF4-FFF2-40B4-BE49-F238E27FC236}">
              <a16:creationId xmlns:a16="http://schemas.microsoft.com/office/drawing/2014/main" id="{4A2767CB-684D-4448-ADA5-D8421A6C3EA2}"/>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31" name="テキスト ボックス 630">
          <a:extLst>
            <a:ext uri="{FF2B5EF4-FFF2-40B4-BE49-F238E27FC236}">
              <a16:creationId xmlns:a16="http://schemas.microsoft.com/office/drawing/2014/main" id="{95EEE848-23DE-4570-8B09-62270639AB5B}"/>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32" name="直線コネクタ 631">
          <a:extLst>
            <a:ext uri="{FF2B5EF4-FFF2-40B4-BE49-F238E27FC236}">
              <a16:creationId xmlns:a16="http://schemas.microsoft.com/office/drawing/2014/main" id="{52960C9C-8BE7-4B89-A667-1FEF0325DDD8}"/>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33" name="テキスト ボックス 632">
          <a:extLst>
            <a:ext uri="{FF2B5EF4-FFF2-40B4-BE49-F238E27FC236}">
              <a16:creationId xmlns:a16="http://schemas.microsoft.com/office/drawing/2014/main" id="{A97A3C93-0EF4-4BCC-8C62-AB98E3A6D25D}"/>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34" name="直線コネクタ 633">
          <a:extLst>
            <a:ext uri="{FF2B5EF4-FFF2-40B4-BE49-F238E27FC236}">
              <a16:creationId xmlns:a16="http://schemas.microsoft.com/office/drawing/2014/main" id="{F2500F17-642E-4005-86F1-CD8C6C15896D}"/>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35" name="テキスト ボックス 634">
          <a:extLst>
            <a:ext uri="{FF2B5EF4-FFF2-40B4-BE49-F238E27FC236}">
              <a16:creationId xmlns:a16="http://schemas.microsoft.com/office/drawing/2014/main" id="{87F9FFD4-7CB0-4EF8-B162-9FCFBC05D364}"/>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36" name="直線コネクタ 635">
          <a:extLst>
            <a:ext uri="{FF2B5EF4-FFF2-40B4-BE49-F238E27FC236}">
              <a16:creationId xmlns:a16="http://schemas.microsoft.com/office/drawing/2014/main" id="{B653F9BE-2206-42F8-8D7C-D8C0A81CBC59}"/>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37" name="テキスト ボックス 636">
          <a:extLst>
            <a:ext uri="{FF2B5EF4-FFF2-40B4-BE49-F238E27FC236}">
              <a16:creationId xmlns:a16="http://schemas.microsoft.com/office/drawing/2014/main" id="{8FE47968-D729-49FA-B2FF-9AA4C7D72847}"/>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38" name="直線コネクタ 637">
          <a:extLst>
            <a:ext uri="{FF2B5EF4-FFF2-40B4-BE49-F238E27FC236}">
              <a16:creationId xmlns:a16="http://schemas.microsoft.com/office/drawing/2014/main" id="{E69B69A5-79C0-4C07-8692-A33945BB1459}"/>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39" name="テキスト ボックス 638">
          <a:extLst>
            <a:ext uri="{FF2B5EF4-FFF2-40B4-BE49-F238E27FC236}">
              <a16:creationId xmlns:a16="http://schemas.microsoft.com/office/drawing/2014/main" id="{CFD0F2C7-12DF-435F-A849-8E2478FE1346}"/>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40" name="直線コネクタ 639">
          <a:extLst>
            <a:ext uri="{FF2B5EF4-FFF2-40B4-BE49-F238E27FC236}">
              <a16:creationId xmlns:a16="http://schemas.microsoft.com/office/drawing/2014/main" id="{8E9D2870-A562-4DE2-BDAB-14E5A28B8C43}"/>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41" name="テキスト ボックス 640">
          <a:extLst>
            <a:ext uri="{FF2B5EF4-FFF2-40B4-BE49-F238E27FC236}">
              <a16:creationId xmlns:a16="http://schemas.microsoft.com/office/drawing/2014/main" id="{CB47769A-EDE5-42E2-801E-55192CFC15C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42" name="直線コネクタ 641">
          <a:extLst>
            <a:ext uri="{FF2B5EF4-FFF2-40B4-BE49-F238E27FC236}">
              <a16:creationId xmlns:a16="http://schemas.microsoft.com/office/drawing/2014/main" id="{9F638532-EED6-47B7-8176-71141E650493}"/>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3" name="【庁舎】&#10;有形固定資産減価償却率グラフ枠">
          <a:extLst>
            <a:ext uri="{FF2B5EF4-FFF2-40B4-BE49-F238E27FC236}">
              <a16:creationId xmlns:a16="http://schemas.microsoft.com/office/drawing/2014/main" id="{3F0776B0-9CBC-4DB8-B3FC-481AEF208E3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4355</xdr:rowOff>
    </xdr:from>
    <xdr:to>
      <xdr:col>85</xdr:col>
      <xdr:colOff>126364</xdr:colOff>
      <xdr:row>109</xdr:row>
      <xdr:rowOff>35379</xdr:rowOff>
    </xdr:to>
    <xdr:cxnSp macro="">
      <xdr:nvCxnSpPr>
        <xdr:cNvPr id="644" name="直線コネクタ 643">
          <a:extLst>
            <a:ext uri="{FF2B5EF4-FFF2-40B4-BE49-F238E27FC236}">
              <a16:creationId xmlns:a16="http://schemas.microsoft.com/office/drawing/2014/main" id="{2AF1BEBC-DFED-432C-993E-A9B8B7D6277E}"/>
            </a:ext>
          </a:extLst>
        </xdr:cNvPr>
        <xdr:cNvCxnSpPr/>
      </xdr:nvCxnSpPr>
      <xdr:spPr>
        <a:xfrm flipV="1">
          <a:off x="16318864" y="17149355"/>
          <a:ext cx="0" cy="1574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45" name="【庁舎】&#10;有形固定資産減価償却率最小値テキスト">
          <a:extLst>
            <a:ext uri="{FF2B5EF4-FFF2-40B4-BE49-F238E27FC236}">
              <a16:creationId xmlns:a16="http://schemas.microsoft.com/office/drawing/2014/main" id="{9E8C3918-65D0-4460-ABCB-40B6348BF121}"/>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46" name="直線コネクタ 645">
          <a:extLst>
            <a:ext uri="{FF2B5EF4-FFF2-40B4-BE49-F238E27FC236}">
              <a16:creationId xmlns:a16="http://schemas.microsoft.com/office/drawing/2014/main" id="{6DEB5F8F-C60F-43A7-8614-88D9619565AE}"/>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122482</xdr:rowOff>
    </xdr:from>
    <xdr:ext cx="340478" cy="259045"/>
    <xdr:sp macro="" textlink="">
      <xdr:nvSpPr>
        <xdr:cNvPr id="647" name="【庁舎】&#10;有形固定資産減価償却率最大値テキスト">
          <a:extLst>
            <a:ext uri="{FF2B5EF4-FFF2-40B4-BE49-F238E27FC236}">
              <a16:creationId xmlns:a16="http://schemas.microsoft.com/office/drawing/2014/main" id="{487569FA-05F6-4E6C-86B5-87AB5467EA50}"/>
            </a:ext>
          </a:extLst>
        </xdr:cNvPr>
        <xdr:cNvSpPr txBox="1"/>
      </xdr:nvSpPr>
      <xdr:spPr>
        <a:xfrm>
          <a:off x="16357600" y="169245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4355</xdr:rowOff>
    </xdr:from>
    <xdr:to>
      <xdr:col>86</xdr:col>
      <xdr:colOff>25400</xdr:colOff>
      <xdr:row>100</xdr:row>
      <xdr:rowOff>4355</xdr:rowOff>
    </xdr:to>
    <xdr:cxnSp macro="">
      <xdr:nvCxnSpPr>
        <xdr:cNvPr id="648" name="直線コネクタ 647">
          <a:extLst>
            <a:ext uri="{FF2B5EF4-FFF2-40B4-BE49-F238E27FC236}">
              <a16:creationId xmlns:a16="http://schemas.microsoft.com/office/drawing/2014/main" id="{2EE3175B-0FEA-4361-B8A0-11012BA9B9FB}"/>
            </a:ext>
          </a:extLst>
        </xdr:cNvPr>
        <xdr:cNvCxnSpPr/>
      </xdr:nvCxnSpPr>
      <xdr:spPr>
        <a:xfrm>
          <a:off x="16230600" y="17149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40113</xdr:rowOff>
    </xdr:from>
    <xdr:ext cx="405111" cy="259045"/>
    <xdr:sp macro="" textlink="">
      <xdr:nvSpPr>
        <xdr:cNvPr id="649" name="【庁舎】&#10;有形固定資産減価償却率平均値テキスト">
          <a:extLst>
            <a:ext uri="{FF2B5EF4-FFF2-40B4-BE49-F238E27FC236}">
              <a16:creationId xmlns:a16="http://schemas.microsoft.com/office/drawing/2014/main" id="{60960166-3957-44D9-BA88-F59373FF2150}"/>
            </a:ext>
          </a:extLst>
        </xdr:cNvPr>
        <xdr:cNvSpPr txBox="1"/>
      </xdr:nvSpPr>
      <xdr:spPr>
        <a:xfrm>
          <a:off x="16357600" y="176994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17236</xdr:rowOff>
    </xdr:from>
    <xdr:to>
      <xdr:col>85</xdr:col>
      <xdr:colOff>177800</xdr:colOff>
      <xdr:row>104</xdr:row>
      <xdr:rowOff>118836</xdr:rowOff>
    </xdr:to>
    <xdr:sp macro="" textlink="">
      <xdr:nvSpPr>
        <xdr:cNvPr id="650" name="フローチャート: 判断 649">
          <a:extLst>
            <a:ext uri="{FF2B5EF4-FFF2-40B4-BE49-F238E27FC236}">
              <a16:creationId xmlns:a16="http://schemas.microsoft.com/office/drawing/2014/main" id="{AD39DD80-3138-4C8F-9067-A4713161A6E9}"/>
            </a:ext>
          </a:extLst>
        </xdr:cNvPr>
        <xdr:cNvSpPr/>
      </xdr:nvSpPr>
      <xdr:spPr>
        <a:xfrm>
          <a:off x="16268700" y="1784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2539</xdr:rowOff>
    </xdr:from>
    <xdr:to>
      <xdr:col>81</xdr:col>
      <xdr:colOff>101600</xdr:colOff>
      <xdr:row>104</xdr:row>
      <xdr:rowOff>104139</xdr:rowOff>
    </xdr:to>
    <xdr:sp macro="" textlink="">
      <xdr:nvSpPr>
        <xdr:cNvPr id="651" name="フローチャート: 判断 650">
          <a:extLst>
            <a:ext uri="{FF2B5EF4-FFF2-40B4-BE49-F238E27FC236}">
              <a16:creationId xmlns:a16="http://schemas.microsoft.com/office/drawing/2014/main" id="{B3BD3F8D-403F-43FF-9EFC-175ED58DB8EA}"/>
            </a:ext>
          </a:extLst>
        </xdr:cNvPr>
        <xdr:cNvSpPr/>
      </xdr:nvSpPr>
      <xdr:spPr>
        <a:xfrm>
          <a:off x="15430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4173</xdr:rowOff>
    </xdr:from>
    <xdr:to>
      <xdr:col>76</xdr:col>
      <xdr:colOff>165100</xdr:colOff>
      <xdr:row>104</xdr:row>
      <xdr:rowOff>105773</xdr:rowOff>
    </xdr:to>
    <xdr:sp macro="" textlink="">
      <xdr:nvSpPr>
        <xdr:cNvPr id="652" name="フローチャート: 判断 651">
          <a:extLst>
            <a:ext uri="{FF2B5EF4-FFF2-40B4-BE49-F238E27FC236}">
              <a16:creationId xmlns:a16="http://schemas.microsoft.com/office/drawing/2014/main" id="{2382AC19-933A-4AF4-A913-C9BC3E6C6D17}"/>
            </a:ext>
          </a:extLst>
        </xdr:cNvPr>
        <xdr:cNvSpPr/>
      </xdr:nvSpPr>
      <xdr:spPr>
        <a:xfrm>
          <a:off x="145415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92348</xdr:rowOff>
    </xdr:from>
    <xdr:to>
      <xdr:col>72</xdr:col>
      <xdr:colOff>38100</xdr:colOff>
      <xdr:row>105</xdr:row>
      <xdr:rowOff>22498</xdr:rowOff>
    </xdr:to>
    <xdr:sp macro="" textlink="">
      <xdr:nvSpPr>
        <xdr:cNvPr id="653" name="フローチャート: 判断 652">
          <a:extLst>
            <a:ext uri="{FF2B5EF4-FFF2-40B4-BE49-F238E27FC236}">
              <a16:creationId xmlns:a16="http://schemas.microsoft.com/office/drawing/2014/main" id="{19F8FF69-C24B-469F-B549-4D3FE4199AC9}"/>
            </a:ext>
          </a:extLst>
        </xdr:cNvPr>
        <xdr:cNvSpPr/>
      </xdr:nvSpPr>
      <xdr:spPr>
        <a:xfrm>
          <a:off x="13652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164193</xdr:rowOff>
    </xdr:from>
    <xdr:to>
      <xdr:col>67</xdr:col>
      <xdr:colOff>101600</xdr:colOff>
      <xdr:row>105</xdr:row>
      <xdr:rowOff>94343</xdr:rowOff>
    </xdr:to>
    <xdr:sp macro="" textlink="">
      <xdr:nvSpPr>
        <xdr:cNvPr id="654" name="フローチャート: 判断 653">
          <a:extLst>
            <a:ext uri="{FF2B5EF4-FFF2-40B4-BE49-F238E27FC236}">
              <a16:creationId xmlns:a16="http://schemas.microsoft.com/office/drawing/2014/main" id="{8FF174C8-809B-4BE9-A30C-CEB0A630510D}"/>
            </a:ext>
          </a:extLst>
        </xdr:cNvPr>
        <xdr:cNvSpPr/>
      </xdr:nvSpPr>
      <xdr:spPr>
        <a:xfrm>
          <a:off x="12763500" y="1799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55" name="テキスト ボックス 654">
          <a:extLst>
            <a:ext uri="{FF2B5EF4-FFF2-40B4-BE49-F238E27FC236}">
              <a16:creationId xmlns:a16="http://schemas.microsoft.com/office/drawing/2014/main" id="{3A5493E7-97F3-4EF5-9788-F31EA0E243B5}"/>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56" name="テキスト ボックス 655">
          <a:extLst>
            <a:ext uri="{FF2B5EF4-FFF2-40B4-BE49-F238E27FC236}">
              <a16:creationId xmlns:a16="http://schemas.microsoft.com/office/drawing/2014/main" id="{6AD7C6EE-3844-44BE-8249-6AC056A360F7}"/>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57" name="テキスト ボックス 656">
          <a:extLst>
            <a:ext uri="{FF2B5EF4-FFF2-40B4-BE49-F238E27FC236}">
              <a16:creationId xmlns:a16="http://schemas.microsoft.com/office/drawing/2014/main" id="{C62825E0-798C-4D16-90D5-7D99F84DE363}"/>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8" name="テキスト ボックス 657">
          <a:extLst>
            <a:ext uri="{FF2B5EF4-FFF2-40B4-BE49-F238E27FC236}">
              <a16:creationId xmlns:a16="http://schemas.microsoft.com/office/drawing/2014/main" id="{45444800-6D2D-4C34-AE90-C1087835FBC3}"/>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9" name="テキスト ボックス 658">
          <a:extLst>
            <a:ext uri="{FF2B5EF4-FFF2-40B4-BE49-F238E27FC236}">
              <a16:creationId xmlns:a16="http://schemas.microsoft.com/office/drawing/2014/main" id="{976B4400-A2C8-48B6-BF0B-2227D58E769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7438</xdr:rowOff>
    </xdr:from>
    <xdr:to>
      <xdr:col>85</xdr:col>
      <xdr:colOff>177800</xdr:colOff>
      <xdr:row>107</xdr:row>
      <xdr:rowOff>109038</xdr:rowOff>
    </xdr:to>
    <xdr:sp macro="" textlink="">
      <xdr:nvSpPr>
        <xdr:cNvPr id="660" name="楕円 659">
          <a:extLst>
            <a:ext uri="{FF2B5EF4-FFF2-40B4-BE49-F238E27FC236}">
              <a16:creationId xmlns:a16="http://schemas.microsoft.com/office/drawing/2014/main" id="{4A4D90E6-4D77-4E63-8A4B-4426EC3EC438}"/>
            </a:ext>
          </a:extLst>
        </xdr:cNvPr>
        <xdr:cNvSpPr/>
      </xdr:nvSpPr>
      <xdr:spPr>
        <a:xfrm>
          <a:off x="16268700" y="1835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157315</xdr:rowOff>
    </xdr:from>
    <xdr:ext cx="405111" cy="259045"/>
    <xdr:sp macro="" textlink="">
      <xdr:nvSpPr>
        <xdr:cNvPr id="661" name="【庁舎】&#10;有形固定資産減価償却率該当値テキスト">
          <a:extLst>
            <a:ext uri="{FF2B5EF4-FFF2-40B4-BE49-F238E27FC236}">
              <a16:creationId xmlns:a16="http://schemas.microsoft.com/office/drawing/2014/main" id="{D74E78EE-494F-4C3C-B17C-0A29BBCFE492}"/>
            </a:ext>
          </a:extLst>
        </xdr:cNvPr>
        <xdr:cNvSpPr txBox="1"/>
      </xdr:nvSpPr>
      <xdr:spPr>
        <a:xfrm>
          <a:off x="16357600" y="18331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154395</xdr:rowOff>
    </xdr:from>
    <xdr:to>
      <xdr:col>81</xdr:col>
      <xdr:colOff>101600</xdr:colOff>
      <xdr:row>107</xdr:row>
      <xdr:rowOff>84545</xdr:rowOff>
    </xdr:to>
    <xdr:sp macro="" textlink="">
      <xdr:nvSpPr>
        <xdr:cNvPr id="662" name="楕円 661">
          <a:extLst>
            <a:ext uri="{FF2B5EF4-FFF2-40B4-BE49-F238E27FC236}">
              <a16:creationId xmlns:a16="http://schemas.microsoft.com/office/drawing/2014/main" id="{4F3F5A41-24F3-4E8F-BEBC-E9304308F4AF}"/>
            </a:ext>
          </a:extLst>
        </xdr:cNvPr>
        <xdr:cNvSpPr/>
      </xdr:nvSpPr>
      <xdr:spPr>
        <a:xfrm>
          <a:off x="15430500" y="1832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33745</xdr:rowOff>
    </xdr:from>
    <xdr:to>
      <xdr:col>85</xdr:col>
      <xdr:colOff>127000</xdr:colOff>
      <xdr:row>107</xdr:row>
      <xdr:rowOff>58238</xdr:rowOff>
    </xdr:to>
    <xdr:cxnSp macro="">
      <xdr:nvCxnSpPr>
        <xdr:cNvPr id="663" name="直線コネクタ 662">
          <a:extLst>
            <a:ext uri="{FF2B5EF4-FFF2-40B4-BE49-F238E27FC236}">
              <a16:creationId xmlns:a16="http://schemas.microsoft.com/office/drawing/2014/main" id="{DB965F49-DCFE-452D-91B1-964E4D02D294}"/>
            </a:ext>
          </a:extLst>
        </xdr:cNvPr>
        <xdr:cNvCxnSpPr/>
      </xdr:nvCxnSpPr>
      <xdr:spPr>
        <a:xfrm>
          <a:off x="15481300" y="18378895"/>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139700</xdr:rowOff>
    </xdr:from>
    <xdr:to>
      <xdr:col>76</xdr:col>
      <xdr:colOff>165100</xdr:colOff>
      <xdr:row>107</xdr:row>
      <xdr:rowOff>69850</xdr:rowOff>
    </xdr:to>
    <xdr:sp macro="" textlink="">
      <xdr:nvSpPr>
        <xdr:cNvPr id="664" name="楕円 663">
          <a:extLst>
            <a:ext uri="{FF2B5EF4-FFF2-40B4-BE49-F238E27FC236}">
              <a16:creationId xmlns:a16="http://schemas.microsoft.com/office/drawing/2014/main" id="{80B2CF38-9ADA-4560-B637-B4009CC53C3F}"/>
            </a:ext>
          </a:extLst>
        </xdr:cNvPr>
        <xdr:cNvSpPr/>
      </xdr:nvSpPr>
      <xdr:spPr>
        <a:xfrm>
          <a:off x="14541500" y="1831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19050</xdr:rowOff>
    </xdr:from>
    <xdr:to>
      <xdr:col>81</xdr:col>
      <xdr:colOff>50800</xdr:colOff>
      <xdr:row>107</xdr:row>
      <xdr:rowOff>33745</xdr:rowOff>
    </xdr:to>
    <xdr:cxnSp macro="">
      <xdr:nvCxnSpPr>
        <xdr:cNvPr id="665" name="直線コネクタ 664">
          <a:extLst>
            <a:ext uri="{FF2B5EF4-FFF2-40B4-BE49-F238E27FC236}">
              <a16:creationId xmlns:a16="http://schemas.microsoft.com/office/drawing/2014/main" id="{A99BDF6E-73E6-4B9A-A28A-11EE3D43D209}"/>
            </a:ext>
          </a:extLst>
        </xdr:cNvPr>
        <xdr:cNvCxnSpPr/>
      </xdr:nvCxnSpPr>
      <xdr:spPr>
        <a:xfrm>
          <a:off x="14592300" y="18364200"/>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30299</xdr:rowOff>
    </xdr:from>
    <xdr:to>
      <xdr:col>72</xdr:col>
      <xdr:colOff>38100</xdr:colOff>
      <xdr:row>107</xdr:row>
      <xdr:rowOff>131899</xdr:rowOff>
    </xdr:to>
    <xdr:sp macro="" textlink="">
      <xdr:nvSpPr>
        <xdr:cNvPr id="666" name="楕円 665">
          <a:extLst>
            <a:ext uri="{FF2B5EF4-FFF2-40B4-BE49-F238E27FC236}">
              <a16:creationId xmlns:a16="http://schemas.microsoft.com/office/drawing/2014/main" id="{359B70D7-D353-4596-9CDC-75A869D6E894}"/>
            </a:ext>
          </a:extLst>
        </xdr:cNvPr>
        <xdr:cNvSpPr/>
      </xdr:nvSpPr>
      <xdr:spPr>
        <a:xfrm>
          <a:off x="13652500" y="1837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19050</xdr:rowOff>
    </xdr:from>
    <xdr:to>
      <xdr:col>76</xdr:col>
      <xdr:colOff>114300</xdr:colOff>
      <xdr:row>107</xdr:row>
      <xdr:rowOff>81099</xdr:rowOff>
    </xdr:to>
    <xdr:cxnSp macro="">
      <xdr:nvCxnSpPr>
        <xdr:cNvPr id="667" name="直線コネクタ 666">
          <a:extLst>
            <a:ext uri="{FF2B5EF4-FFF2-40B4-BE49-F238E27FC236}">
              <a16:creationId xmlns:a16="http://schemas.microsoft.com/office/drawing/2014/main" id="{2DE46D7E-F496-4FD1-8AD6-173F0D19EFF1}"/>
            </a:ext>
          </a:extLst>
        </xdr:cNvPr>
        <xdr:cNvCxnSpPr/>
      </xdr:nvCxnSpPr>
      <xdr:spPr>
        <a:xfrm flipV="1">
          <a:off x="13703300" y="18364200"/>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98879</xdr:rowOff>
    </xdr:from>
    <xdr:to>
      <xdr:col>67</xdr:col>
      <xdr:colOff>101600</xdr:colOff>
      <xdr:row>108</xdr:row>
      <xdr:rowOff>29029</xdr:rowOff>
    </xdr:to>
    <xdr:sp macro="" textlink="">
      <xdr:nvSpPr>
        <xdr:cNvPr id="668" name="楕円 667">
          <a:extLst>
            <a:ext uri="{FF2B5EF4-FFF2-40B4-BE49-F238E27FC236}">
              <a16:creationId xmlns:a16="http://schemas.microsoft.com/office/drawing/2014/main" id="{A3F7F538-066B-4C00-9E82-956F75B65FF7}"/>
            </a:ext>
          </a:extLst>
        </xdr:cNvPr>
        <xdr:cNvSpPr/>
      </xdr:nvSpPr>
      <xdr:spPr>
        <a:xfrm>
          <a:off x="12763500" y="1844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81099</xdr:rowOff>
    </xdr:from>
    <xdr:to>
      <xdr:col>71</xdr:col>
      <xdr:colOff>177800</xdr:colOff>
      <xdr:row>107</xdr:row>
      <xdr:rowOff>149679</xdr:rowOff>
    </xdr:to>
    <xdr:cxnSp macro="">
      <xdr:nvCxnSpPr>
        <xdr:cNvPr id="669" name="直線コネクタ 668">
          <a:extLst>
            <a:ext uri="{FF2B5EF4-FFF2-40B4-BE49-F238E27FC236}">
              <a16:creationId xmlns:a16="http://schemas.microsoft.com/office/drawing/2014/main" id="{D7673159-8964-4C98-ADA4-DA25336286F4}"/>
            </a:ext>
          </a:extLst>
        </xdr:cNvPr>
        <xdr:cNvCxnSpPr/>
      </xdr:nvCxnSpPr>
      <xdr:spPr>
        <a:xfrm flipV="1">
          <a:off x="12814300" y="18426249"/>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120666</xdr:rowOff>
    </xdr:from>
    <xdr:ext cx="405111" cy="259045"/>
    <xdr:sp macro="" textlink="">
      <xdr:nvSpPr>
        <xdr:cNvPr id="670" name="n_1aveValue【庁舎】&#10;有形固定資産減価償却率">
          <a:extLst>
            <a:ext uri="{FF2B5EF4-FFF2-40B4-BE49-F238E27FC236}">
              <a16:creationId xmlns:a16="http://schemas.microsoft.com/office/drawing/2014/main" id="{81E00293-554D-4C87-860F-0AA88623788A}"/>
            </a:ext>
          </a:extLst>
        </xdr:cNvPr>
        <xdr:cNvSpPr txBox="1"/>
      </xdr:nvSpPr>
      <xdr:spPr>
        <a:xfrm>
          <a:off x="152660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122300</xdr:rowOff>
    </xdr:from>
    <xdr:ext cx="405111" cy="259045"/>
    <xdr:sp macro="" textlink="">
      <xdr:nvSpPr>
        <xdr:cNvPr id="671" name="n_2aveValue【庁舎】&#10;有形固定資産減価償却率">
          <a:extLst>
            <a:ext uri="{FF2B5EF4-FFF2-40B4-BE49-F238E27FC236}">
              <a16:creationId xmlns:a16="http://schemas.microsoft.com/office/drawing/2014/main" id="{0EA4344F-1D6D-4F51-ABEE-24E183D25BAB}"/>
            </a:ext>
          </a:extLst>
        </xdr:cNvPr>
        <xdr:cNvSpPr txBox="1"/>
      </xdr:nvSpPr>
      <xdr:spPr>
        <a:xfrm>
          <a:off x="14389744" y="1761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39025</xdr:rowOff>
    </xdr:from>
    <xdr:ext cx="405111" cy="259045"/>
    <xdr:sp macro="" textlink="">
      <xdr:nvSpPr>
        <xdr:cNvPr id="672" name="n_3aveValue【庁舎】&#10;有形固定資産減価償却率">
          <a:extLst>
            <a:ext uri="{FF2B5EF4-FFF2-40B4-BE49-F238E27FC236}">
              <a16:creationId xmlns:a16="http://schemas.microsoft.com/office/drawing/2014/main" id="{45828888-DC71-4897-B192-7615ADD86A7D}"/>
            </a:ext>
          </a:extLst>
        </xdr:cNvPr>
        <xdr:cNvSpPr txBox="1"/>
      </xdr:nvSpPr>
      <xdr:spPr>
        <a:xfrm>
          <a:off x="13500744" y="1769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110870</xdr:rowOff>
    </xdr:from>
    <xdr:ext cx="405111" cy="259045"/>
    <xdr:sp macro="" textlink="">
      <xdr:nvSpPr>
        <xdr:cNvPr id="673" name="n_4aveValue【庁舎】&#10;有形固定資産減価償却率">
          <a:extLst>
            <a:ext uri="{FF2B5EF4-FFF2-40B4-BE49-F238E27FC236}">
              <a16:creationId xmlns:a16="http://schemas.microsoft.com/office/drawing/2014/main" id="{BEEDD658-CCF4-4EE7-8D00-ECB6C69F3B11}"/>
            </a:ext>
          </a:extLst>
        </xdr:cNvPr>
        <xdr:cNvSpPr txBox="1"/>
      </xdr:nvSpPr>
      <xdr:spPr>
        <a:xfrm>
          <a:off x="12611744" y="1777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75672</xdr:rowOff>
    </xdr:from>
    <xdr:ext cx="405111" cy="259045"/>
    <xdr:sp macro="" textlink="">
      <xdr:nvSpPr>
        <xdr:cNvPr id="674" name="n_1mainValue【庁舎】&#10;有形固定資産減価償却率">
          <a:extLst>
            <a:ext uri="{FF2B5EF4-FFF2-40B4-BE49-F238E27FC236}">
              <a16:creationId xmlns:a16="http://schemas.microsoft.com/office/drawing/2014/main" id="{7B784FAD-1ED6-4569-BDE9-4A35A7CC07E1}"/>
            </a:ext>
          </a:extLst>
        </xdr:cNvPr>
        <xdr:cNvSpPr txBox="1"/>
      </xdr:nvSpPr>
      <xdr:spPr>
        <a:xfrm>
          <a:off x="15266044" y="1842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60977</xdr:rowOff>
    </xdr:from>
    <xdr:ext cx="405111" cy="259045"/>
    <xdr:sp macro="" textlink="">
      <xdr:nvSpPr>
        <xdr:cNvPr id="675" name="n_2mainValue【庁舎】&#10;有形固定資産減価償却率">
          <a:extLst>
            <a:ext uri="{FF2B5EF4-FFF2-40B4-BE49-F238E27FC236}">
              <a16:creationId xmlns:a16="http://schemas.microsoft.com/office/drawing/2014/main" id="{D0CF9F26-986B-4870-82DD-C3E3563F4DEB}"/>
            </a:ext>
          </a:extLst>
        </xdr:cNvPr>
        <xdr:cNvSpPr txBox="1"/>
      </xdr:nvSpPr>
      <xdr:spPr>
        <a:xfrm>
          <a:off x="14389744" y="1840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123026</xdr:rowOff>
    </xdr:from>
    <xdr:ext cx="405111" cy="259045"/>
    <xdr:sp macro="" textlink="">
      <xdr:nvSpPr>
        <xdr:cNvPr id="676" name="n_3mainValue【庁舎】&#10;有形固定資産減価償却率">
          <a:extLst>
            <a:ext uri="{FF2B5EF4-FFF2-40B4-BE49-F238E27FC236}">
              <a16:creationId xmlns:a16="http://schemas.microsoft.com/office/drawing/2014/main" id="{B70050F2-536C-4A2F-A64B-671D290613B7}"/>
            </a:ext>
          </a:extLst>
        </xdr:cNvPr>
        <xdr:cNvSpPr txBox="1"/>
      </xdr:nvSpPr>
      <xdr:spPr>
        <a:xfrm>
          <a:off x="13500744" y="18468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20156</xdr:rowOff>
    </xdr:from>
    <xdr:ext cx="405111" cy="259045"/>
    <xdr:sp macro="" textlink="">
      <xdr:nvSpPr>
        <xdr:cNvPr id="677" name="n_4mainValue【庁舎】&#10;有形固定資産減価償却率">
          <a:extLst>
            <a:ext uri="{FF2B5EF4-FFF2-40B4-BE49-F238E27FC236}">
              <a16:creationId xmlns:a16="http://schemas.microsoft.com/office/drawing/2014/main" id="{2CB890C6-0F0D-420A-953B-3B37DB751574}"/>
            </a:ext>
          </a:extLst>
        </xdr:cNvPr>
        <xdr:cNvSpPr txBox="1"/>
      </xdr:nvSpPr>
      <xdr:spPr>
        <a:xfrm>
          <a:off x="12611744" y="18536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78" name="正方形/長方形 677">
          <a:extLst>
            <a:ext uri="{FF2B5EF4-FFF2-40B4-BE49-F238E27FC236}">
              <a16:creationId xmlns:a16="http://schemas.microsoft.com/office/drawing/2014/main" id="{9CFB9B5D-2ED2-468E-AE5A-D1D60BF70F3A}"/>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79" name="正方形/長方形 678">
          <a:extLst>
            <a:ext uri="{FF2B5EF4-FFF2-40B4-BE49-F238E27FC236}">
              <a16:creationId xmlns:a16="http://schemas.microsoft.com/office/drawing/2014/main" id="{CCE3ECA9-E3FF-4814-932B-8376D13BF55C}"/>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80" name="正方形/長方形 679">
          <a:extLst>
            <a:ext uri="{FF2B5EF4-FFF2-40B4-BE49-F238E27FC236}">
              <a16:creationId xmlns:a16="http://schemas.microsoft.com/office/drawing/2014/main" id="{AAC2BC22-69C4-4A58-9474-91EDD06E6363}"/>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81" name="正方形/長方形 680">
          <a:extLst>
            <a:ext uri="{FF2B5EF4-FFF2-40B4-BE49-F238E27FC236}">
              <a16:creationId xmlns:a16="http://schemas.microsoft.com/office/drawing/2014/main" id="{C453BCA0-302B-4F1D-ACF7-F2682574BA4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82" name="正方形/長方形 681">
          <a:extLst>
            <a:ext uri="{FF2B5EF4-FFF2-40B4-BE49-F238E27FC236}">
              <a16:creationId xmlns:a16="http://schemas.microsoft.com/office/drawing/2014/main" id="{BA4D5566-DE22-404A-88BE-FE05D7CE7331}"/>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83" name="正方形/長方形 682">
          <a:extLst>
            <a:ext uri="{FF2B5EF4-FFF2-40B4-BE49-F238E27FC236}">
              <a16:creationId xmlns:a16="http://schemas.microsoft.com/office/drawing/2014/main" id="{49773030-C0EF-4CA9-86E7-A9070A95B4E5}"/>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84" name="正方形/長方形 683">
          <a:extLst>
            <a:ext uri="{FF2B5EF4-FFF2-40B4-BE49-F238E27FC236}">
              <a16:creationId xmlns:a16="http://schemas.microsoft.com/office/drawing/2014/main" id="{32819925-A5A7-4431-A0C7-FE087D355FA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85" name="正方形/長方形 684">
          <a:extLst>
            <a:ext uri="{FF2B5EF4-FFF2-40B4-BE49-F238E27FC236}">
              <a16:creationId xmlns:a16="http://schemas.microsoft.com/office/drawing/2014/main" id="{9A110FCA-9B6D-430F-B95C-D1E6B63AE9D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86" name="テキスト ボックス 685">
          <a:extLst>
            <a:ext uri="{FF2B5EF4-FFF2-40B4-BE49-F238E27FC236}">
              <a16:creationId xmlns:a16="http://schemas.microsoft.com/office/drawing/2014/main" id="{316C498F-3C96-408E-B476-07CD42915D1D}"/>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87" name="直線コネクタ 686">
          <a:extLst>
            <a:ext uri="{FF2B5EF4-FFF2-40B4-BE49-F238E27FC236}">
              <a16:creationId xmlns:a16="http://schemas.microsoft.com/office/drawing/2014/main" id="{97CBDC60-2BB6-492E-BD27-6CF221E00393}"/>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88" name="直線コネクタ 687">
          <a:extLst>
            <a:ext uri="{FF2B5EF4-FFF2-40B4-BE49-F238E27FC236}">
              <a16:creationId xmlns:a16="http://schemas.microsoft.com/office/drawing/2014/main" id="{EF5C5531-BF53-496E-93FF-481E88D5C938}"/>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89" name="テキスト ボックス 688">
          <a:extLst>
            <a:ext uri="{FF2B5EF4-FFF2-40B4-BE49-F238E27FC236}">
              <a16:creationId xmlns:a16="http://schemas.microsoft.com/office/drawing/2014/main" id="{3BA96FB1-C693-4E46-ABDD-46B685CB3366}"/>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90" name="直線コネクタ 689">
          <a:extLst>
            <a:ext uri="{FF2B5EF4-FFF2-40B4-BE49-F238E27FC236}">
              <a16:creationId xmlns:a16="http://schemas.microsoft.com/office/drawing/2014/main" id="{431C0498-298D-49B1-AABB-F9918A451D4D}"/>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91" name="テキスト ボックス 690">
          <a:extLst>
            <a:ext uri="{FF2B5EF4-FFF2-40B4-BE49-F238E27FC236}">
              <a16:creationId xmlns:a16="http://schemas.microsoft.com/office/drawing/2014/main" id="{F3B09BA6-0913-4DF7-911C-610EF1768FBD}"/>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92" name="直線コネクタ 691">
          <a:extLst>
            <a:ext uri="{FF2B5EF4-FFF2-40B4-BE49-F238E27FC236}">
              <a16:creationId xmlns:a16="http://schemas.microsoft.com/office/drawing/2014/main" id="{07C0D4D3-89EB-4426-A7FB-BEE6501BEE8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93" name="テキスト ボックス 692">
          <a:extLst>
            <a:ext uri="{FF2B5EF4-FFF2-40B4-BE49-F238E27FC236}">
              <a16:creationId xmlns:a16="http://schemas.microsoft.com/office/drawing/2014/main" id="{AA0828A1-FC39-47D8-9B52-C3519603DDA8}"/>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94" name="直線コネクタ 693">
          <a:extLst>
            <a:ext uri="{FF2B5EF4-FFF2-40B4-BE49-F238E27FC236}">
              <a16:creationId xmlns:a16="http://schemas.microsoft.com/office/drawing/2014/main" id="{2EFE1119-382A-4267-A1D1-4FA821758EDB}"/>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95" name="テキスト ボックス 694">
          <a:extLst>
            <a:ext uri="{FF2B5EF4-FFF2-40B4-BE49-F238E27FC236}">
              <a16:creationId xmlns:a16="http://schemas.microsoft.com/office/drawing/2014/main" id="{B66CDEF6-E725-4E3B-A790-DA5FC56FCD1B}"/>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96" name="直線コネクタ 695">
          <a:extLst>
            <a:ext uri="{FF2B5EF4-FFF2-40B4-BE49-F238E27FC236}">
              <a16:creationId xmlns:a16="http://schemas.microsoft.com/office/drawing/2014/main" id="{75F01510-765C-42F7-B142-52D9F483132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97" name="テキスト ボックス 696">
          <a:extLst>
            <a:ext uri="{FF2B5EF4-FFF2-40B4-BE49-F238E27FC236}">
              <a16:creationId xmlns:a16="http://schemas.microsoft.com/office/drawing/2014/main" id="{BD376216-4209-470C-B7D0-F605858B0139}"/>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98" name="直線コネクタ 697">
          <a:extLst>
            <a:ext uri="{FF2B5EF4-FFF2-40B4-BE49-F238E27FC236}">
              <a16:creationId xmlns:a16="http://schemas.microsoft.com/office/drawing/2014/main" id="{4911DFF9-24E9-4333-8ED1-31EDD04E3E6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99" name="テキスト ボックス 698">
          <a:extLst>
            <a:ext uri="{FF2B5EF4-FFF2-40B4-BE49-F238E27FC236}">
              <a16:creationId xmlns:a16="http://schemas.microsoft.com/office/drawing/2014/main" id="{7E013D7F-BC90-4357-8392-C3ADF0A47858}"/>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00" name="直線コネクタ 699">
          <a:extLst>
            <a:ext uri="{FF2B5EF4-FFF2-40B4-BE49-F238E27FC236}">
              <a16:creationId xmlns:a16="http://schemas.microsoft.com/office/drawing/2014/main" id="{1E92DE7E-A316-4981-938E-0C9E917A817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01" name="テキスト ボックス 700">
          <a:extLst>
            <a:ext uri="{FF2B5EF4-FFF2-40B4-BE49-F238E27FC236}">
              <a16:creationId xmlns:a16="http://schemas.microsoft.com/office/drawing/2014/main" id="{2555B4C3-2BFA-483F-95D8-3750D02CEFF5}"/>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02" name="【庁舎】&#10;一人当たり面積グラフ枠">
          <a:extLst>
            <a:ext uri="{FF2B5EF4-FFF2-40B4-BE49-F238E27FC236}">
              <a16:creationId xmlns:a16="http://schemas.microsoft.com/office/drawing/2014/main" id="{65ABCDE6-4052-448D-A4BE-853C79B087B1}"/>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110489</xdr:rowOff>
    </xdr:from>
    <xdr:to>
      <xdr:col>116</xdr:col>
      <xdr:colOff>62864</xdr:colOff>
      <xdr:row>107</xdr:row>
      <xdr:rowOff>161108</xdr:rowOff>
    </xdr:to>
    <xdr:cxnSp macro="">
      <xdr:nvCxnSpPr>
        <xdr:cNvPr id="703" name="直線コネクタ 702">
          <a:extLst>
            <a:ext uri="{FF2B5EF4-FFF2-40B4-BE49-F238E27FC236}">
              <a16:creationId xmlns:a16="http://schemas.microsoft.com/office/drawing/2014/main" id="{34349207-E30B-4264-B3FC-6FF83714C53B}"/>
            </a:ext>
          </a:extLst>
        </xdr:cNvPr>
        <xdr:cNvCxnSpPr/>
      </xdr:nvCxnSpPr>
      <xdr:spPr>
        <a:xfrm flipV="1">
          <a:off x="22160864" y="17084039"/>
          <a:ext cx="0" cy="1422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164935</xdr:rowOff>
    </xdr:from>
    <xdr:ext cx="469744" cy="259045"/>
    <xdr:sp macro="" textlink="">
      <xdr:nvSpPr>
        <xdr:cNvPr id="704" name="【庁舎】&#10;一人当たり面積最小値テキスト">
          <a:extLst>
            <a:ext uri="{FF2B5EF4-FFF2-40B4-BE49-F238E27FC236}">
              <a16:creationId xmlns:a16="http://schemas.microsoft.com/office/drawing/2014/main" id="{49AFCFBE-8C6A-4DB5-B7CC-BEF0280DB495}"/>
            </a:ext>
          </a:extLst>
        </xdr:cNvPr>
        <xdr:cNvSpPr txBox="1"/>
      </xdr:nvSpPr>
      <xdr:spPr>
        <a:xfrm>
          <a:off x="22199600" y="18510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161108</xdr:rowOff>
    </xdr:from>
    <xdr:to>
      <xdr:col>116</xdr:col>
      <xdr:colOff>152400</xdr:colOff>
      <xdr:row>107</xdr:row>
      <xdr:rowOff>161108</xdr:rowOff>
    </xdr:to>
    <xdr:cxnSp macro="">
      <xdr:nvCxnSpPr>
        <xdr:cNvPr id="705" name="直線コネクタ 704">
          <a:extLst>
            <a:ext uri="{FF2B5EF4-FFF2-40B4-BE49-F238E27FC236}">
              <a16:creationId xmlns:a16="http://schemas.microsoft.com/office/drawing/2014/main" id="{AEE0649D-3D2B-493E-B3FE-E69E3E09F933}"/>
            </a:ext>
          </a:extLst>
        </xdr:cNvPr>
        <xdr:cNvCxnSpPr/>
      </xdr:nvCxnSpPr>
      <xdr:spPr>
        <a:xfrm>
          <a:off x="22072600" y="18506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57166</xdr:rowOff>
    </xdr:from>
    <xdr:ext cx="469744" cy="259045"/>
    <xdr:sp macro="" textlink="">
      <xdr:nvSpPr>
        <xdr:cNvPr id="706" name="【庁舎】&#10;一人当たり面積最大値テキスト">
          <a:extLst>
            <a:ext uri="{FF2B5EF4-FFF2-40B4-BE49-F238E27FC236}">
              <a16:creationId xmlns:a16="http://schemas.microsoft.com/office/drawing/2014/main" id="{2B98A32E-9F61-44DB-A69E-AEA04376AE96}"/>
            </a:ext>
          </a:extLst>
        </xdr:cNvPr>
        <xdr:cNvSpPr txBox="1"/>
      </xdr:nvSpPr>
      <xdr:spPr>
        <a:xfrm>
          <a:off x="22199600" y="1685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110489</xdr:rowOff>
    </xdr:from>
    <xdr:to>
      <xdr:col>116</xdr:col>
      <xdr:colOff>152400</xdr:colOff>
      <xdr:row>99</xdr:row>
      <xdr:rowOff>110489</xdr:rowOff>
    </xdr:to>
    <xdr:cxnSp macro="">
      <xdr:nvCxnSpPr>
        <xdr:cNvPr id="707" name="直線コネクタ 706">
          <a:extLst>
            <a:ext uri="{FF2B5EF4-FFF2-40B4-BE49-F238E27FC236}">
              <a16:creationId xmlns:a16="http://schemas.microsoft.com/office/drawing/2014/main" id="{812EFCC2-6A42-4AEA-9FA9-C84FEE162276}"/>
            </a:ext>
          </a:extLst>
        </xdr:cNvPr>
        <xdr:cNvCxnSpPr/>
      </xdr:nvCxnSpPr>
      <xdr:spPr>
        <a:xfrm>
          <a:off x="22072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108329</xdr:rowOff>
    </xdr:from>
    <xdr:ext cx="469744" cy="259045"/>
    <xdr:sp macro="" textlink="">
      <xdr:nvSpPr>
        <xdr:cNvPr id="708" name="【庁舎】&#10;一人当たり面積平均値テキスト">
          <a:extLst>
            <a:ext uri="{FF2B5EF4-FFF2-40B4-BE49-F238E27FC236}">
              <a16:creationId xmlns:a16="http://schemas.microsoft.com/office/drawing/2014/main" id="{568FE49E-B9C6-45FF-9967-9E45AF1D7259}"/>
            </a:ext>
          </a:extLst>
        </xdr:cNvPr>
        <xdr:cNvSpPr txBox="1"/>
      </xdr:nvSpPr>
      <xdr:spPr>
        <a:xfrm>
          <a:off x="22199600" y="181105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129902</xdr:rowOff>
    </xdr:from>
    <xdr:to>
      <xdr:col>116</xdr:col>
      <xdr:colOff>114300</xdr:colOff>
      <xdr:row>106</xdr:row>
      <xdr:rowOff>60052</xdr:rowOff>
    </xdr:to>
    <xdr:sp macro="" textlink="">
      <xdr:nvSpPr>
        <xdr:cNvPr id="709" name="フローチャート: 判断 708">
          <a:extLst>
            <a:ext uri="{FF2B5EF4-FFF2-40B4-BE49-F238E27FC236}">
              <a16:creationId xmlns:a16="http://schemas.microsoft.com/office/drawing/2014/main" id="{CCBB77C2-6C34-477B-9CED-D8EA3BC9E532}"/>
            </a:ext>
          </a:extLst>
        </xdr:cNvPr>
        <xdr:cNvSpPr/>
      </xdr:nvSpPr>
      <xdr:spPr>
        <a:xfrm>
          <a:off x="22110700" y="1813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118473</xdr:rowOff>
    </xdr:from>
    <xdr:to>
      <xdr:col>112</xdr:col>
      <xdr:colOff>38100</xdr:colOff>
      <xdr:row>106</xdr:row>
      <xdr:rowOff>48623</xdr:rowOff>
    </xdr:to>
    <xdr:sp macro="" textlink="">
      <xdr:nvSpPr>
        <xdr:cNvPr id="710" name="フローチャート: 判断 709">
          <a:extLst>
            <a:ext uri="{FF2B5EF4-FFF2-40B4-BE49-F238E27FC236}">
              <a16:creationId xmlns:a16="http://schemas.microsoft.com/office/drawing/2014/main" id="{425B81D1-4ECE-4836-AC93-512F54B8BDF6}"/>
            </a:ext>
          </a:extLst>
        </xdr:cNvPr>
        <xdr:cNvSpPr/>
      </xdr:nvSpPr>
      <xdr:spPr>
        <a:xfrm>
          <a:off x="21272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120106</xdr:rowOff>
    </xdr:from>
    <xdr:to>
      <xdr:col>107</xdr:col>
      <xdr:colOff>101600</xdr:colOff>
      <xdr:row>106</xdr:row>
      <xdr:rowOff>50256</xdr:rowOff>
    </xdr:to>
    <xdr:sp macro="" textlink="">
      <xdr:nvSpPr>
        <xdr:cNvPr id="711" name="フローチャート: 判断 710">
          <a:extLst>
            <a:ext uri="{FF2B5EF4-FFF2-40B4-BE49-F238E27FC236}">
              <a16:creationId xmlns:a16="http://schemas.microsoft.com/office/drawing/2014/main" id="{984263FC-ABA8-4AAB-A6C7-96772CB5CA1B}"/>
            </a:ext>
          </a:extLst>
        </xdr:cNvPr>
        <xdr:cNvSpPr/>
      </xdr:nvSpPr>
      <xdr:spPr>
        <a:xfrm>
          <a:off x="20383500" y="1812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108676</xdr:rowOff>
    </xdr:from>
    <xdr:to>
      <xdr:col>102</xdr:col>
      <xdr:colOff>165100</xdr:colOff>
      <xdr:row>106</xdr:row>
      <xdr:rowOff>38826</xdr:rowOff>
    </xdr:to>
    <xdr:sp macro="" textlink="">
      <xdr:nvSpPr>
        <xdr:cNvPr id="712" name="フローチャート: 判断 711">
          <a:extLst>
            <a:ext uri="{FF2B5EF4-FFF2-40B4-BE49-F238E27FC236}">
              <a16:creationId xmlns:a16="http://schemas.microsoft.com/office/drawing/2014/main" id="{D95E2201-7288-4781-B148-55CD7EE9D683}"/>
            </a:ext>
          </a:extLst>
        </xdr:cNvPr>
        <xdr:cNvSpPr/>
      </xdr:nvSpPr>
      <xdr:spPr>
        <a:xfrm>
          <a:off x="19494500" y="1811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102144</xdr:rowOff>
    </xdr:from>
    <xdr:to>
      <xdr:col>98</xdr:col>
      <xdr:colOff>38100</xdr:colOff>
      <xdr:row>106</xdr:row>
      <xdr:rowOff>32294</xdr:rowOff>
    </xdr:to>
    <xdr:sp macro="" textlink="">
      <xdr:nvSpPr>
        <xdr:cNvPr id="713" name="フローチャート: 判断 712">
          <a:extLst>
            <a:ext uri="{FF2B5EF4-FFF2-40B4-BE49-F238E27FC236}">
              <a16:creationId xmlns:a16="http://schemas.microsoft.com/office/drawing/2014/main" id="{F228A917-F777-46A7-8E0D-5EF66609C232}"/>
            </a:ext>
          </a:extLst>
        </xdr:cNvPr>
        <xdr:cNvSpPr/>
      </xdr:nvSpPr>
      <xdr:spPr>
        <a:xfrm>
          <a:off x="186055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14" name="テキスト ボックス 713">
          <a:extLst>
            <a:ext uri="{FF2B5EF4-FFF2-40B4-BE49-F238E27FC236}">
              <a16:creationId xmlns:a16="http://schemas.microsoft.com/office/drawing/2014/main" id="{8E822A0B-A177-4F57-8732-46D3D087A492}"/>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15" name="テキスト ボックス 714">
          <a:extLst>
            <a:ext uri="{FF2B5EF4-FFF2-40B4-BE49-F238E27FC236}">
              <a16:creationId xmlns:a16="http://schemas.microsoft.com/office/drawing/2014/main" id="{2FA78950-2E95-4417-A14A-46DA5E2333F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16" name="テキスト ボックス 715">
          <a:extLst>
            <a:ext uri="{FF2B5EF4-FFF2-40B4-BE49-F238E27FC236}">
              <a16:creationId xmlns:a16="http://schemas.microsoft.com/office/drawing/2014/main" id="{FE101CA0-E780-4724-B468-E377707531EF}"/>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17" name="テキスト ボックス 716">
          <a:extLst>
            <a:ext uri="{FF2B5EF4-FFF2-40B4-BE49-F238E27FC236}">
              <a16:creationId xmlns:a16="http://schemas.microsoft.com/office/drawing/2014/main" id="{0A43BEB7-0D7C-466E-8B18-FFF488551A6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18" name="テキスト ボックス 717">
          <a:extLst>
            <a:ext uri="{FF2B5EF4-FFF2-40B4-BE49-F238E27FC236}">
              <a16:creationId xmlns:a16="http://schemas.microsoft.com/office/drawing/2014/main" id="{1B3C50A4-685C-4E5C-99C2-FC4271F36688}"/>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162561</xdr:rowOff>
    </xdr:from>
    <xdr:to>
      <xdr:col>116</xdr:col>
      <xdr:colOff>114300</xdr:colOff>
      <xdr:row>104</xdr:row>
      <xdr:rowOff>92711</xdr:rowOff>
    </xdr:to>
    <xdr:sp macro="" textlink="">
      <xdr:nvSpPr>
        <xdr:cNvPr id="719" name="楕円 718">
          <a:extLst>
            <a:ext uri="{FF2B5EF4-FFF2-40B4-BE49-F238E27FC236}">
              <a16:creationId xmlns:a16="http://schemas.microsoft.com/office/drawing/2014/main" id="{69DB7E94-8660-4402-BEF7-B0C5CAB027F9}"/>
            </a:ext>
          </a:extLst>
        </xdr:cNvPr>
        <xdr:cNvSpPr/>
      </xdr:nvSpPr>
      <xdr:spPr>
        <a:xfrm>
          <a:off x="22110700" y="1782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13988</xdr:rowOff>
    </xdr:from>
    <xdr:ext cx="469744" cy="259045"/>
    <xdr:sp macro="" textlink="">
      <xdr:nvSpPr>
        <xdr:cNvPr id="720" name="【庁舎】&#10;一人当たり面積該当値テキスト">
          <a:extLst>
            <a:ext uri="{FF2B5EF4-FFF2-40B4-BE49-F238E27FC236}">
              <a16:creationId xmlns:a16="http://schemas.microsoft.com/office/drawing/2014/main" id="{7C506678-4041-4225-96B1-032044B9A626}"/>
            </a:ext>
          </a:extLst>
        </xdr:cNvPr>
        <xdr:cNvSpPr txBox="1"/>
      </xdr:nvSpPr>
      <xdr:spPr>
        <a:xfrm>
          <a:off x="22199600" y="17673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13970</xdr:rowOff>
    </xdr:from>
    <xdr:to>
      <xdr:col>112</xdr:col>
      <xdr:colOff>38100</xdr:colOff>
      <xdr:row>104</xdr:row>
      <xdr:rowOff>115570</xdr:rowOff>
    </xdr:to>
    <xdr:sp macro="" textlink="">
      <xdr:nvSpPr>
        <xdr:cNvPr id="721" name="楕円 720">
          <a:extLst>
            <a:ext uri="{FF2B5EF4-FFF2-40B4-BE49-F238E27FC236}">
              <a16:creationId xmlns:a16="http://schemas.microsoft.com/office/drawing/2014/main" id="{CC2C52C5-D481-4D61-A95B-9E261E273D94}"/>
            </a:ext>
          </a:extLst>
        </xdr:cNvPr>
        <xdr:cNvSpPr/>
      </xdr:nvSpPr>
      <xdr:spPr>
        <a:xfrm>
          <a:off x="21272500" y="1784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41911</xdr:rowOff>
    </xdr:from>
    <xdr:to>
      <xdr:col>116</xdr:col>
      <xdr:colOff>63500</xdr:colOff>
      <xdr:row>104</xdr:row>
      <xdr:rowOff>64770</xdr:rowOff>
    </xdr:to>
    <xdr:cxnSp macro="">
      <xdr:nvCxnSpPr>
        <xdr:cNvPr id="722" name="直線コネクタ 721">
          <a:extLst>
            <a:ext uri="{FF2B5EF4-FFF2-40B4-BE49-F238E27FC236}">
              <a16:creationId xmlns:a16="http://schemas.microsoft.com/office/drawing/2014/main" id="{1566063C-D974-4802-9851-4CB193592AEE}"/>
            </a:ext>
          </a:extLst>
        </xdr:cNvPr>
        <xdr:cNvCxnSpPr/>
      </xdr:nvCxnSpPr>
      <xdr:spPr>
        <a:xfrm flipV="1">
          <a:off x="21323300" y="17872711"/>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36830</xdr:rowOff>
    </xdr:from>
    <xdr:to>
      <xdr:col>107</xdr:col>
      <xdr:colOff>101600</xdr:colOff>
      <xdr:row>104</xdr:row>
      <xdr:rowOff>138430</xdr:rowOff>
    </xdr:to>
    <xdr:sp macro="" textlink="">
      <xdr:nvSpPr>
        <xdr:cNvPr id="723" name="楕円 722">
          <a:extLst>
            <a:ext uri="{FF2B5EF4-FFF2-40B4-BE49-F238E27FC236}">
              <a16:creationId xmlns:a16="http://schemas.microsoft.com/office/drawing/2014/main" id="{C6350007-2F0F-46DF-B892-E86FD7112B99}"/>
            </a:ext>
          </a:extLst>
        </xdr:cNvPr>
        <xdr:cNvSpPr/>
      </xdr:nvSpPr>
      <xdr:spPr>
        <a:xfrm>
          <a:off x="20383500" y="1786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64770</xdr:rowOff>
    </xdr:from>
    <xdr:to>
      <xdr:col>111</xdr:col>
      <xdr:colOff>177800</xdr:colOff>
      <xdr:row>104</xdr:row>
      <xdr:rowOff>87630</xdr:rowOff>
    </xdr:to>
    <xdr:cxnSp macro="">
      <xdr:nvCxnSpPr>
        <xdr:cNvPr id="724" name="直線コネクタ 723">
          <a:extLst>
            <a:ext uri="{FF2B5EF4-FFF2-40B4-BE49-F238E27FC236}">
              <a16:creationId xmlns:a16="http://schemas.microsoft.com/office/drawing/2014/main" id="{FB237AA9-31E0-435E-992E-4F2C6EF0635B}"/>
            </a:ext>
          </a:extLst>
        </xdr:cNvPr>
        <xdr:cNvCxnSpPr/>
      </xdr:nvCxnSpPr>
      <xdr:spPr>
        <a:xfrm flipV="1">
          <a:off x="20434300" y="1789557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56424</xdr:rowOff>
    </xdr:from>
    <xdr:to>
      <xdr:col>102</xdr:col>
      <xdr:colOff>165100</xdr:colOff>
      <xdr:row>104</xdr:row>
      <xdr:rowOff>158024</xdr:rowOff>
    </xdr:to>
    <xdr:sp macro="" textlink="">
      <xdr:nvSpPr>
        <xdr:cNvPr id="725" name="楕円 724">
          <a:extLst>
            <a:ext uri="{FF2B5EF4-FFF2-40B4-BE49-F238E27FC236}">
              <a16:creationId xmlns:a16="http://schemas.microsoft.com/office/drawing/2014/main" id="{49044883-659C-4601-B87D-1D1217D7E6FB}"/>
            </a:ext>
          </a:extLst>
        </xdr:cNvPr>
        <xdr:cNvSpPr/>
      </xdr:nvSpPr>
      <xdr:spPr>
        <a:xfrm>
          <a:off x="19494500" y="1788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87630</xdr:rowOff>
    </xdr:from>
    <xdr:to>
      <xdr:col>107</xdr:col>
      <xdr:colOff>50800</xdr:colOff>
      <xdr:row>104</xdr:row>
      <xdr:rowOff>107224</xdr:rowOff>
    </xdr:to>
    <xdr:cxnSp macro="">
      <xdr:nvCxnSpPr>
        <xdr:cNvPr id="726" name="直線コネクタ 725">
          <a:extLst>
            <a:ext uri="{FF2B5EF4-FFF2-40B4-BE49-F238E27FC236}">
              <a16:creationId xmlns:a16="http://schemas.microsoft.com/office/drawing/2014/main" id="{22EFE286-A3F7-453F-8FE1-30E67A90DDFF}"/>
            </a:ext>
          </a:extLst>
        </xdr:cNvPr>
        <xdr:cNvCxnSpPr/>
      </xdr:nvCxnSpPr>
      <xdr:spPr>
        <a:xfrm flipV="1">
          <a:off x="19545300" y="1791843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108676</xdr:rowOff>
    </xdr:from>
    <xdr:to>
      <xdr:col>98</xdr:col>
      <xdr:colOff>38100</xdr:colOff>
      <xdr:row>105</xdr:row>
      <xdr:rowOff>38826</xdr:rowOff>
    </xdr:to>
    <xdr:sp macro="" textlink="">
      <xdr:nvSpPr>
        <xdr:cNvPr id="727" name="楕円 726">
          <a:extLst>
            <a:ext uri="{FF2B5EF4-FFF2-40B4-BE49-F238E27FC236}">
              <a16:creationId xmlns:a16="http://schemas.microsoft.com/office/drawing/2014/main" id="{D7FA8EFF-F1FD-4017-9ED5-B26B268EB3CA}"/>
            </a:ext>
          </a:extLst>
        </xdr:cNvPr>
        <xdr:cNvSpPr/>
      </xdr:nvSpPr>
      <xdr:spPr>
        <a:xfrm>
          <a:off x="18605500" y="17939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107224</xdr:rowOff>
    </xdr:from>
    <xdr:to>
      <xdr:col>102</xdr:col>
      <xdr:colOff>114300</xdr:colOff>
      <xdr:row>104</xdr:row>
      <xdr:rowOff>159476</xdr:rowOff>
    </xdr:to>
    <xdr:cxnSp macro="">
      <xdr:nvCxnSpPr>
        <xdr:cNvPr id="728" name="直線コネクタ 727">
          <a:extLst>
            <a:ext uri="{FF2B5EF4-FFF2-40B4-BE49-F238E27FC236}">
              <a16:creationId xmlns:a16="http://schemas.microsoft.com/office/drawing/2014/main" id="{055387DB-4C1F-47D4-BB2E-CBC1ADC07F8A}"/>
            </a:ext>
          </a:extLst>
        </xdr:cNvPr>
        <xdr:cNvCxnSpPr/>
      </xdr:nvCxnSpPr>
      <xdr:spPr>
        <a:xfrm flipV="1">
          <a:off x="18656300" y="17938024"/>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39750</xdr:rowOff>
    </xdr:from>
    <xdr:ext cx="469744" cy="259045"/>
    <xdr:sp macro="" textlink="">
      <xdr:nvSpPr>
        <xdr:cNvPr id="729" name="n_1aveValue【庁舎】&#10;一人当たり面積">
          <a:extLst>
            <a:ext uri="{FF2B5EF4-FFF2-40B4-BE49-F238E27FC236}">
              <a16:creationId xmlns:a16="http://schemas.microsoft.com/office/drawing/2014/main" id="{5650314B-C5A7-47D2-8958-5849AA3CB643}"/>
            </a:ext>
          </a:extLst>
        </xdr:cNvPr>
        <xdr:cNvSpPr txBox="1"/>
      </xdr:nvSpPr>
      <xdr:spPr>
        <a:xfrm>
          <a:off x="21075727" y="18213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41383</xdr:rowOff>
    </xdr:from>
    <xdr:ext cx="469744" cy="259045"/>
    <xdr:sp macro="" textlink="">
      <xdr:nvSpPr>
        <xdr:cNvPr id="730" name="n_2aveValue【庁舎】&#10;一人当たり面積">
          <a:extLst>
            <a:ext uri="{FF2B5EF4-FFF2-40B4-BE49-F238E27FC236}">
              <a16:creationId xmlns:a16="http://schemas.microsoft.com/office/drawing/2014/main" id="{468ACBF3-9640-4F5B-8CFC-91E93D49C220}"/>
            </a:ext>
          </a:extLst>
        </xdr:cNvPr>
        <xdr:cNvSpPr txBox="1"/>
      </xdr:nvSpPr>
      <xdr:spPr>
        <a:xfrm>
          <a:off x="20199427" y="18215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29953</xdr:rowOff>
    </xdr:from>
    <xdr:ext cx="469744" cy="259045"/>
    <xdr:sp macro="" textlink="">
      <xdr:nvSpPr>
        <xdr:cNvPr id="731" name="n_3aveValue【庁舎】&#10;一人当たり面積">
          <a:extLst>
            <a:ext uri="{FF2B5EF4-FFF2-40B4-BE49-F238E27FC236}">
              <a16:creationId xmlns:a16="http://schemas.microsoft.com/office/drawing/2014/main" id="{BF6AC8B0-0B25-4605-A59C-29F3E7ACDDF1}"/>
            </a:ext>
          </a:extLst>
        </xdr:cNvPr>
        <xdr:cNvSpPr txBox="1"/>
      </xdr:nvSpPr>
      <xdr:spPr>
        <a:xfrm>
          <a:off x="19310427" y="18203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23421</xdr:rowOff>
    </xdr:from>
    <xdr:ext cx="469744" cy="259045"/>
    <xdr:sp macro="" textlink="">
      <xdr:nvSpPr>
        <xdr:cNvPr id="732" name="n_4aveValue【庁舎】&#10;一人当たり面積">
          <a:extLst>
            <a:ext uri="{FF2B5EF4-FFF2-40B4-BE49-F238E27FC236}">
              <a16:creationId xmlns:a16="http://schemas.microsoft.com/office/drawing/2014/main" id="{CB8CE1B0-4D3F-4E8B-BADA-2BD5401B1886}"/>
            </a:ext>
          </a:extLst>
        </xdr:cNvPr>
        <xdr:cNvSpPr txBox="1"/>
      </xdr:nvSpPr>
      <xdr:spPr>
        <a:xfrm>
          <a:off x="18421427" y="1819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132097</xdr:rowOff>
    </xdr:from>
    <xdr:ext cx="469744" cy="259045"/>
    <xdr:sp macro="" textlink="">
      <xdr:nvSpPr>
        <xdr:cNvPr id="733" name="n_1mainValue【庁舎】&#10;一人当たり面積">
          <a:extLst>
            <a:ext uri="{FF2B5EF4-FFF2-40B4-BE49-F238E27FC236}">
              <a16:creationId xmlns:a16="http://schemas.microsoft.com/office/drawing/2014/main" id="{FFA51256-DE5D-4A9E-AE4C-5C464DC61BFE}"/>
            </a:ext>
          </a:extLst>
        </xdr:cNvPr>
        <xdr:cNvSpPr txBox="1"/>
      </xdr:nvSpPr>
      <xdr:spPr>
        <a:xfrm>
          <a:off x="21075727" y="17619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154957</xdr:rowOff>
    </xdr:from>
    <xdr:ext cx="469744" cy="259045"/>
    <xdr:sp macro="" textlink="">
      <xdr:nvSpPr>
        <xdr:cNvPr id="734" name="n_2mainValue【庁舎】&#10;一人当たり面積">
          <a:extLst>
            <a:ext uri="{FF2B5EF4-FFF2-40B4-BE49-F238E27FC236}">
              <a16:creationId xmlns:a16="http://schemas.microsoft.com/office/drawing/2014/main" id="{9445D554-4141-401B-861B-60D736E3B7B9}"/>
            </a:ext>
          </a:extLst>
        </xdr:cNvPr>
        <xdr:cNvSpPr txBox="1"/>
      </xdr:nvSpPr>
      <xdr:spPr>
        <a:xfrm>
          <a:off x="20199427" y="1764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3101</xdr:rowOff>
    </xdr:from>
    <xdr:ext cx="469744" cy="259045"/>
    <xdr:sp macro="" textlink="">
      <xdr:nvSpPr>
        <xdr:cNvPr id="735" name="n_3mainValue【庁舎】&#10;一人当たり面積">
          <a:extLst>
            <a:ext uri="{FF2B5EF4-FFF2-40B4-BE49-F238E27FC236}">
              <a16:creationId xmlns:a16="http://schemas.microsoft.com/office/drawing/2014/main" id="{18735CCA-5B85-4C98-8F23-EBE4B7721ACA}"/>
            </a:ext>
          </a:extLst>
        </xdr:cNvPr>
        <xdr:cNvSpPr txBox="1"/>
      </xdr:nvSpPr>
      <xdr:spPr>
        <a:xfrm>
          <a:off x="19310427" y="17662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55353</xdr:rowOff>
    </xdr:from>
    <xdr:ext cx="469744" cy="259045"/>
    <xdr:sp macro="" textlink="">
      <xdr:nvSpPr>
        <xdr:cNvPr id="736" name="n_4mainValue【庁舎】&#10;一人当たり面積">
          <a:extLst>
            <a:ext uri="{FF2B5EF4-FFF2-40B4-BE49-F238E27FC236}">
              <a16:creationId xmlns:a16="http://schemas.microsoft.com/office/drawing/2014/main" id="{E09F7EC7-D29D-48AE-82EC-1A7F728E30A5}"/>
            </a:ext>
          </a:extLst>
        </xdr:cNvPr>
        <xdr:cNvSpPr txBox="1"/>
      </xdr:nvSpPr>
      <xdr:spPr>
        <a:xfrm>
          <a:off x="18421427" y="17714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37" name="正方形/長方形 736">
          <a:extLst>
            <a:ext uri="{FF2B5EF4-FFF2-40B4-BE49-F238E27FC236}">
              <a16:creationId xmlns:a16="http://schemas.microsoft.com/office/drawing/2014/main" id="{61CF752C-F66F-43AA-B1B0-825EC7DB1FD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38" name="正方形/長方形 737">
          <a:extLst>
            <a:ext uri="{FF2B5EF4-FFF2-40B4-BE49-F238E27FC236}">
              <a16:creationId xmlns:a16="http://schemas.microsoft.com/office/drawing/2014/main" id="{F9B74BEE-B8AB-4BCA-879B-A7749EF6C4BF}"/>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39" name="テキスト ボックス 738">
          <a:extLst>
            <a:ext uri="{FF2B5EF4-FFF2-40B4-BE49-F238E27FC236}">
              <a16:creationId xmlns:a16="http://schemas.microsoft.com/office/drawing/2014/main" id="{D9209D8F-8DE3-415B-A3A9-D6FB2703887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類似団体と比較して特に有形固定資産減価償却率が高くなっている施設は、体育館・プール、福祉施設、庁舎である。</a:t>
          </a:r>
          <a:endParaRPr lang="ja-JP" altLang="ja-JP" sz="1400">
            <a:effectLst/>
          </a:endParaRPr>
        </a:p>
        <a:p>
          <a:r>
            <a:rPr kumimoji="1" lang="ja-JP" altLang="ja-JP" sz="1100">
              <a:solidFill>
                <a:schemeClr val="dk1"/>
              </a:solidFill>
              <a:effectLst/>
              <a:latin typeface="+mn-lt"/>
              <a:ea typeface="+mn-ea"/>
              <a:cs typeface="+mn-cs"/>
            </a:rPr>
            <a:t>庁舎については、有形固定資産減価償却率</a:t>
          </a:r>
          <a:r>
            <a:rPr kumimoji="1" lang="en-US" altLang="ja-JP" sz="1100">
              <a:solidFill>
                <a:schemeClr val="dk1"/>
              </a:solidFill>
              <a:effectLst/>
              <a:latin typeface="+mn-lt"/>
              <a:ea typeface="+mn-ea"/>
              <a:cs typeface="+mn-cs"/>
            </a:rPr>
            <a:t>80.4</a:t>
          </a:r>
          <a:r>
            <a:rPr kumimoji="1" lang="ja-JP" altLang="ja-JP" sz="1100">
              <a:solidFill>
                <a:schemeClr val="dk1"/>
              </a:solidFill>
              <a:effectLst/>
              <a:latin typeface="+mn-lt"/>
              <a:ea typeface="+mn-ea"/>
              <a:cs typeface="+mn-cs"/>
            </a:rPr>
            <a:t>％となっており、個別計画に基づき、大規模な改修を行うなど、老朽化対策に取り組んでいくこととしている。</a:t>
          </a:r>
          <a:endParaRPr lang="ja-JP" altLang="ja-JP" sz="1400">
            <a:effectLst/>
          </a:endParaRPr>
        </a:p>
        <a:p>
          <a:r>
            <a:rPr kumimoji="1" lang="ja-JP" altLang="ja-JP" sz="1100">
              <a:solidFill>
                <a:schemeClr val="dk1"/>
              </a:solidFill>
              <a:effectLst/>
              <a:latin typeface="+mn-lt"/>
              <a:ea typeface="+mn-ea"/>
              <a:cs typeface="+mn-cs"/>
            </a:rPr>
            <a:t>他の施設についても、有形固定資産減価償却率が高く、</a:t>
          </a:r>
          <a:r>
            <a:rPr kumimoji="1" lang="en-US" altLang="ja-JP" sz="1100">
              <a:solidFill>
                <a:schemeClr val="dk1"/>
              </a:solidFill>
              <a:effectLst/>
              <a:latin typeface="+mn-lt"/>
              <a:ea typeface="+mn-ea"/>
              <a:cs typeface="+mn-cs"/>
            </a:rPr>
            <a:t>R</a:t>
          </a:r>
          <a:r>
            <a:rPr kumimoji="1" lang="ja-JP" altLang="ja-JP" sz="1100">
              <a:solidFill>
                <a:schemeClr val="dk1"/>
              </a:solidFill>
              <a:effectLst/>
              <a:latin typeface="+mn-lt"/>
              <a:ea typeface="+mn-ea"/>
              <a:cs typeface="+mn-cs"/>
            </a:rPr>
            <a:t>４年度と比べても減価償却が進んできているのが分かるため、計画に基づき維持管理に係る経費の増加に留意しつつ、施設の統合、廃止等も含め検討していく。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熊本県芦北町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15,284
15,221
234.01
15,028,088
14,074,792
889,041
6,434,184
13,580,214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口の減少や全国平均を上回る高齢化率等により財政基盤が弱く、類似団体平均値を下回っている。歳出見直しや保育所の民間移譲等、行政の効率化を進め、近年は指数が少しずつ上昇してきているが、引き続き歳出の見直しや地方税の適正かつ公平な課税及び収納率の向上を図るとともに、ふるさと納税等の税外収入の強化により歳入を確保し、財政基盤の強化に努めていく。</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00233"/>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72269</xdr:rowOff>
    </xdr:from>
    <xdr:to>
      <xdr:col>23</xdr:col>
      <xdr:colOff>133350</xdr:colOff>
      <xdr:row>43</xdr:row>
      <xdr:rowOff>72269</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44461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14108</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0435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169031</xdr:rowOff>
    </xdr:from>
    <xdr:to>
      <xdr:col>23</xdr:col>
      <xdr:colOff>184150</xdr:colOff>
      <xdr:row>42</xdr:row>
      <xdr:rowOff>99181</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1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72269</xdr:rowOff>
    </xdr:from>
    <xdr:to>
      <xdr:col>19</xdr:col>
      <xdr:colOff>133350</xdr:colOff>
      <xdr:row>43</xdr:row>
      <xdr:rowOff>72269</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44461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169031</xdr:rowOff>
    </xdr:from>
    <xdr:to>
      <xdr:col>19</xdr:col>
      <xdr:colOff>184150</xdr:colOff>
      <xdr:row>42</xdr:row>
      <xdr:rowOff>99181</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1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109358</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69673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72269</xdr:rowOff>
    </xdr:from>
    <xdr:to>
      <xdr:col>15</xdr:col>
      <xdr:colOff>82550</xdr:colOff>
      <xdr:row>43</xdr:row>
      <xdr:rowOff>72269</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44461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157541</xdr:rowOff>
    </xdr:from>
    <xdr:to>
      <xdr:col>15</xdr:col>
      <xdr:colOff>133350</xdr:colOff>
      <xdr:row>42</xdr:row>
      <xdr:rowOff>87691</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18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97868</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695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72269</xdr:rowOff>
    </xdr:from>
    <xdr:to>
      <xdr:col>11</xdr:col>
      <xdr:colOff>31750</xdr:colOff>
      <xdr:row>43</xdr:row>
      <xdr:rowOff>83759</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flipV="1">
          <a:off x="1447800" y="7444619"/>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134559</xdr:rowOff>
    </xdr:from>
    <xdr:to>
      <xdr:col>11</xdr:col>
      <xdr:colOff>82550</xdr:colOff>
      <xdr:row>42</xdr:row>
      <xdr:rowOff>64709</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74886</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693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21469</xdr:rowOff>
    </xdr:from>
    <xdr:to>
      <xdr:col>23</xdr:col>
      <xdr:colOff>184150</xdr:colOff>
      <xdr:row>43</xdr:row>
      <xdr:rowOff>123069</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39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164996</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36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21469</xdr:rowOff>
    </xdr:from>
    <xdr:to>
      <xdr:col>19</xdr:col>
      <xdr:colOff>184150</xdr:colOff>
      <xdr:row>43</xdr:row>
      <xdr:rowOff>123069</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39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107846</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4801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21469</xdr:rowOff>
    </xdr:from>
    <xdr:to>
      <xdr:col>15</xdr:col>
      <xdr:colOff>133350</xdr:colOff>
      <xdr:row>43</xdr:row>
      <xdr:rowOff>123069</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39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107846</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48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21469</xdr:rowOff>
    </xdr:from>
    <xdr:to>
      <xdr:col>11</xdr:col>
      <xdr:colOff>82550</xdr:colOff>
      <xdr:row>43</xdr:row>
      <xdr:rowOff>123069</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39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107846</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48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32959</xdr:rowOff>
    </xdr:from>
    <xdr:to>
      <xdr:col>7</xdr:col>
      <xdr:colOff>31750</xdr:colOff>
      <xdr:row>43</xdr:row>
      <xdr:rowOff>134559</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119336</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491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経常収支比率が前年度よりも０．２ポイント減少した要因として「退職手当組合負担金の減」であると言える。経常収支比率については、今年度は減少したものの、今後上昇していくものと考えられるため、引き続き歳入確保及び経常経費の削減に努めていく。</a:t>
          </a: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155152</xdr:rowOff>
    </xdr:from>
    <xdr:to>
      <xdr:col>23</xdr:col>
      <xdr:colOff>133350</xdr:colOff>
      <xdr:row>67</xdr:row>
      <xdr:rowOff>148379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099252"/>
          <a:ext cx="0" cy="15362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120456</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607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148379</xdr:rowOff>
    </xdr:from>
    <xdr:to>
      <xdr:col>24</xdr:col>
      <xdr:colOff>12700</xdr:colOff>
      <xdr:row>67</xdr:row>
      <xdr:rowOff>148379</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635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70079</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84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155152</xdr:rowOff>
    </xdr:from>
    <xdr:to>
      <xdr:col>24</xdr:col>
      <xdr:colOff>12700</xdr:colOff>
      <xdr:row>58</xdr:row>
      <xdr:rowOff>155152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09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32808</xdr:rowOff>
    </xdr:from>
    <xdr:to>
      <xdr:col>23</xdr:col>
      <xdr:colOff>133350</xdr:colOff>
      <xdr:row>65</xdr:row>
      <xdr:rowOff>40852</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4114800" y="11177058"/>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141833</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9431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125306</xdr:rowOff>
    </xdr:from>
    <xdr:to>
      <xdr:col>23</xdr:col>
      <xdr:colOff>184150</xdr:colOff>
      <xdr:row>65</xdr:row>
      <xdr:rowOff>55456</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109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75565</xdr:rowOff>
    </xdr:from>
    <xdr:to>
      <xdr:col>19</xdr:col>
      <xdr:colOff>133350</xdr:colOff>
      <xdr:row>65</xdr:row>
      <xdr:rowOff>40852</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1048365"/>
          <a:ext cx="8890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101177</xdr:rowOff>
    </xdr:from>
    <xdr:to>
      <xdr:col>19</xdr:col>
      <xdr:colOff>184150</xdr:colOff>
      <xdr:row>65</xdr:row>
      <xdr:rowOff>31327</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107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41504</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842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75565</xdr:rowOff>
    </xdr:from>
    <xdr:to>
      <xdr:col>15</xdr:col>
      <xdr:colOff>82550</xdr:colOff>
      <xdr:row>66</xdr:row>
      <xdr:rowOff>58420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1048365"/>
          <a:ext cx="889000" cy="325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115781</xdr:rowOff>
    </xdr:from>
    <xdr:to>
      <xdr:col>15</xdr:col>
      <xdr:colOff>133350</xdr:colOff>
      <xdr:row>64</xdr:row>
      <xdr:rowOff>45931</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56108</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686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137371</xdr:rowOff>
    </xdr:from>
    <xdr:to>
      <xdr:col>11</xdr:col>
      <xdr:colOff>31750</xdr:colOff>
      <xdr:row>66</xdr:row>
      <xdr:rowOff>58420</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1447800" y="11281621"/>
          <a:ext cx="889000" cy="92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6138</xdr:rowOff>
    </xdr:from>
    <xdr:to>
      <xdr:col>11</xdr:col>
      <xdr:colOff>82550</xdr:colOff>
      <xdr:row>65</xdr:row>
      <xdr:rowOff>107738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117915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91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30269</xdr:rowOff>
    </xdr:from>
    <xdr:to>
      <xdr:col>7</xdr:col>
      <xdr:colOff>31750</xdr:colOff>
      <xdr:row>65</xdr:row>
      <xdr:rowOff>131869</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1174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142046</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943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153458</xdr:rowOff>
    </xdr:from>
    <xdr:to>
      <xdr:col>23</xdr:col>
      <xdr:colOff>184150</xdr:colOff>
      <xdr:row>65</xdr:row>
      <xdr:rowOff>83608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112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125535</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1098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161502</xdr:rowOff>
    </xdr:from>
    <xdr:to>
      <xdr:col>19</xdr:col>
      <xdr:colOff>184150</xdr:colOff>
      <xdr:row>65</xdr:row>
      <xdr:rowOff>91652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113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76429</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12206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24765</xdr:rowOff>
    </xdr:from>
    <xdr:to>
      <xdr:col>15</xdr:col>
      <xdr:colOff>133350</xdr:colOff>
      <xdr:row>64</xdr:row>
      <xdr:rowOff>126365</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99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111142</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1083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7620</xdr:rowOff>
    </xdr:from>
    <xdr:to>
      <xdr:col>11</xdr:col>
      <xdr:colOff>82550</xdr:colOff>
      <xdr:row>66</xdr:row>
      <xdr:rowOff>109220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132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93997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140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86571</xdr:rowOff>
    </xdr:from>
    <xdr:to>
      <xdr:col>7</xdr:col>
      <xdr:colOff>31750</xdr:colOff>
      <xdr:row>66</xdr:row>
      <xdr:rowOff>16721</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1230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1498</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1317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[232,451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人件費、物件費及び維持補修費の合計額の人口１人当たりの金額は、前年度よりも増加しており、類似団体と比較しても高い水準にある。</a:t>
          </a:r>
        </a:p>
        <a:p>
          <a:r>
            <a:rPr kumimoji="1" lang="ja-JP" altLang="en-US" sz="1300">
              <a:latin typeface="ＭＳ Ｐゴシック" panose="020B0600070205080204" pitchFamily="50" charset="-128"/>
              <a:ea typeface="ＭＳ Ｐゴシック" panose="020B0600070205080204" pitchFamily="50" charset="-128"/>
            </a:rPr>
            <a:t>本年度の増額要因としては、物件費の上昇によるもので、物価高騰に伴いごみ中間処理等業務を始めとした委託料等が増加していることが理由として挙げられる。　</a:t>
          </a:r>
        </a:p>
        <a:p>
          <a:r>
            <a:rPr kumimoji="1" lang="ja-JP" altLang="en-US" sz="1300">
              <a:latin typeface="ＭＳ Ｐゴシック" panose="020B0600070205080204" pitchFamily="50" charset="-128"/>
              <a:ea typeface="ＭＳ Ｐゴシック" panose="020B0600070205080204" pitchFamily="50" charset="-128"/>
            </a:rPr>
            <a:t>　今後も給与の適正化や施設管理マネジメントに基づく施設の適正な維持管理、行政の効率化に努めるとともに、事業の必要性を精査し、経費抑制を図っていく。</a:t>
          </a: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49101</xdr:rowOff>
    </xdr:from>
    <xdr:to>
      <xdr:col>23</xdr:col>
      <xdr:colOff>133350</xdr:colOff>
      <xdr:row>87</xdr:row>
      <xdr:rowOff>161083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936551"/>
          <a:ext cx="0" cy="11406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133160</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04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161083</xdr:rowOff>
    </xdr:from>
    <xdr:to>
      <xdr:col>24</xdr:col>
      <xdr:colOff>12700</xdr:colOff>
      <xdr:row>87</xdr:row>
      <xdr:rowOff>161083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077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135478</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680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49101</xdr:rowOff>
    </xdr:from>
    <xdr:to>
      <xdr:col>24</xdr:col>
      <xdr:colOff>12700</xdr:colOff>
      <xdr:row>81</xdr:row>
      <xdr:rowOff>49101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936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93838</xdr:rowOff>
    </xdr:from>
    <xdr:to>
      <xdr:col>23</xdr:col>
      <xdr:colOff>133350</xdr:colOff>
      <xdr:row>84</xdr:row>
      <xdr:rowOff>118509</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4495638"/>
          <a:ext cx="838200" cy="2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75251</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1341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58724</xdr:rowOff>
    </xdr:from>
    <xdr:to>
      <xdr:col>23</xdr:col>
      <xdr:colOff>184150</xdr:colOff>
      <xdr:row>83</xdr:row>
      <xdr:rowOff>160324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289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25733</xdr:rowOff>
    </xdr:from>
    <xdr:to>
      <xdr:col>19</xdr:col>
      <xdr:colOff>133350</xdr:colOff>
      <xdr:row>84</xdr:row>
      <xdr:rowOff>93838</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4427533"/>
          <a:ext cx="889000" cy="6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47943</xdr:rowOff>
    </xdr:from>
    <xdr:to>
      <xdr:col>19</xdr:col>
      <xdr:colOff>184150</xdr:colOff>
      <xdr:row>83</xdr:row>
      <xdr:rowOff>149543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278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159720</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047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25733</xdr:rowOff>
    </xdr:from>
    <xdr:to>
      <xdr:col>15</xdr:col>
      <xdr:colOff>82550</xdr:colOff>
      <xdr:row>84</xdr:row>
      <xdr:rowOff>78139</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2336800" y="14427533"/>
          <a:ext cx="889000" cy="5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6603</xdr:rowOff>
    </xdr:from>
    <xdr:to>
      <xdr:col>15</xdr:col>
      <xdr:colOff>133350</xdr:colOff>
      <xdr:row>83</xdr:row>
      <xdr:rowOff>108203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23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118380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005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76022</xdr:rowOff>
    </xdr:from>
    <xdr:to>
      <xdr:col>11</xdr:col>
      <xdr:colOff>31750</xdr:colOff>
      <xdr:row>84</xdr:row>
      <xdr:rowOff>78139</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4306372"/>
          <a:ext cx="889000" cy="173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142070</xdr:rowOff>
    </xdr:from>
    <xdr:to>
      <xdr:col>11</xdr:col>
      <xdr:colOff>82550</xdr:colOff>
      <xdr:row>83</xdr:row>
      <xdr:rowOff>72220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2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82397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3969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78550</xdr:rowOff>
    </xdr:from>
    <xdr:to>
      <xdr:col>7</xdr:col>
      <xdr:colOff>31750</xdr:colOff>
      <xdr:row>83</xdr:row>
      <xdr:rowOff>8700</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13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18877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390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67709</xdr:rowOff>
    </xdr:from>
    <xdr:to>
      <xdr:col>23</xdr:col>
      <xdr:colOff>184150</xdr:colOff>
      <xdr:row>84</xdr:row>
      <xdr:rowOff>169309</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469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39786</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4441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43038</xdr:rowOff>
    </xdr:from>
    <xdr:to>
      <xdr:col>19</xdr:col>
      <xdr:colOff>184150</xdr:colOff>
      <xdr:row>84</xdr:row>
      <xdr:rowOff>144638</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444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129415</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45312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146383</xdr:rowOff>
    </xdr:from>
    <xdr:to>
      <xdr:col>15</xdr:col>
      <xdr:colOff>133350</xdr:colOff>
      <xdr:row>84</xdr:row>
      <xdr:rowOff>76533</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4376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61310</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4463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84</xdr:row>
      <xdr:rowOff>27339</xdr:rowOff>
    </xdr:from>
    <xdr:to>
      <xdr:col>11</xdr:col>
      <xdr:colOff>82550</xdr:colOff>
      <xdr:row>84</xdr:row>
      <xdr:rowOff>128939</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442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113716</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4515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25222</xdr:rowOff>
    </xdr:from>
    <xdr:to>
      <xdr:col>7</xdr:col>
      <xdr:colOff>31750</xdr:colOff>
      <xdr:row>83</xdr:row>
      <xdr:rowOff>126822</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425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111599</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4341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類似団体の中では低い水準で推移している。今後も、財政状況を考慮し、財政規模や人口規模に見合った定員管理を行っていくことで給与水準の適正化に努める。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151695</xdr:rowOff>
    </xdr:from>
    <xdr:to>
      <xdr:col>81</xdr:col>
      <xdr:colOff>44450</xdr:colOff>
      <xdr:row>89</xdr:row>
      <xdr:rowOff>136878</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867695"/>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108955</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36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136878</xdr:rowOff>
    </xdr:from>
    <xdr:to>
      <xdr:col>81</xdr:col>
      <xdr:colOff>133350</xdr:colOff>
      <xdr:row>89</xdr:row>
      <xdr:rowOff>136878</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39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66622</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61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151695</xdr:rowOff>
    </xdr:from>
    <xdr:to>
      <xdr:col>81</xdr:col>
      <xdr:colOff>133350</xdr:colOff>
      <xdr:row>80</xdr:row>
      <xdr:rowOff>151695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86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79728</xdr:rowOff>
    </xdr:from>
    <xdr:to>
      <xdr:col>81</xdr:col>
      <xdr:colOff>44450</xdr:colOff>
      <xdr:row>84</xdr:row>
      <xdr:rowOff>42334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6179800" y="14310078"/>
          <a:ext cx="838200" cy="134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60272</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6335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88195</xdr:rowOff>
    </xdr:from>
    <xdr:to>
      <xdr:col>81</xdr:col>
      <xdr:colOff>95250</xdr:colOff>
      <xdr:row>86</xdr:row>
      <xdr:rowOff>18345</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42334</xdr:rowOff>
    </xdr:from>
    <xdr:to>
      <xdr:col>77</xdr:col>
      <xdr:colOff>44450</xdr:colOff>
      <xdr:row>84</xdr:row>
      <xdr:rowOff>55739</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290800" y="14444134"/>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55739</xdr:rowOff>
    </xdr:from>
    <xdr:to>
      <xdr:col>72</xdr:col>
      <xdr:colOff>203200</xdr:colOff>
      <xdr:row>84</xdr:row>
      <xdr:rowOff>55739</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4401800" y="144575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88195</xdr:rowOff>
    </xdr:from>
    <xdr:to>
      <xdr:col>73</xdr:col>
      <xdr:colOff>44450</xdr:colOff>
      <xdr:row>86</xdr:row>
      <xdr:rowOff>18345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3122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747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55739</xdr:rowOff>
    </xdr:from>
    <xdr:to>
      <xdr:col>68</xdr:col>
      <xdr:colOff>152400</xdr:colOff>
      <xdr:row>84</xdr:row>
      <xdr:rowOff>55739</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3512800" y="144575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56743</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28928</xdr:rowOff>
    </xdr:from>
    <xdr:to>
      <xdr:col>81</xdr:col>
      <xdr:colOff>95250</xdr:colOff>
      <xdr:row>83</xdr:row>
      <xdr:rowOff>130528</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25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45455</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104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162984</xdr:rowOff>
    </xdr:from>
    <xdr:to>
      <xdr:col>77</xdr:col>
      <xdr:colOff>95250</xdr:colOff>
      <xdr:row>84</xdr:row>
      <xdr:rowOff>93134</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103311</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1622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4939</xdr:rowOff>
    </xdr:from>
    <xdr:to>
      <xdr:col>73</xdr:col>
      <xdr:colOff>44450</xdr:colOff>
      <xdr:row>84</xdr:row>
      <xdr:rowOff>106539</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40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116716</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17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4939</xdr:rowOff>
    </xdr:from>
    <xdr:to>
      <xdr:col>68</xdr:col>
      <xdr:colOff>203200</xdr:colOff>
      <xdr:row>84</xdr:row>
      <xdr:rowOff>106539</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40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116716</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17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4939</xdr:rowOff>
    </xdr:from>
    <xdr:to>
      <xdr:col>64</xdr:col>
      <xdr:colOff>152400</xdr:colOff>
      <xdr:row>84</xdr:row>
      <xdr:rowOff>106539</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40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116716</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17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合併に伴う行政区域拡大により管理運営する公共施設が多いことから職員数も多く、類似団体平均と比較して高い状況にあるが、今後も適切な定員管理を行っていく。</a:t>
          </a: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138924</xdr:rowOff>
    </xdr:from>
    <xdr:to>
      <xdr:col>81</xdr:col>
      <xdr:colOff>44450</xdr:colOff>
      <xdr:row>67</xdr:row>
      <xdr:rowOff>15663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9911574"/>
          <a:ext cx="0" cy="15912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159190</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47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15663</xdr:rowOff>
    </xdr:from>
    <xdr:to>
      <xdr:col>81</xdr:col>
      <xdr:colOff>133350</xdr:colOff>
      <xdr:row>67</xdr:row>
      <xdr:rowOff>15663</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50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53851</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655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138924</xdr:rowOff>
    </xdr:from>
    <xdr:to>
      <xdr:col>81</xdr:col>
      <xdr:colOff>133350</xdr:colOff>
      <xdr:row>57</xdr:row>
      <xdr:rowOff>138924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991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72743</xdr:rowOff>
    </xdr:from>
    <xdr:to>
      <xdr:col>81</xdr:col>
      <xdr:colOff>44450</xdr:colOff>
      <xdr:row>63</xdr:row>
      <xdr:rowOff>130387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874093"/>
          <a:ext cx="838200" cy="57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111777</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227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95250</xdr:rowOff>
    </xdr:from>
    <xdr:to>
      <xdr:col>81</xdr:col>
      <xdr:colOff>95250</xdr:colOff>
      <xdr:row>61</xdr:row>
      <xdr:rowOff>25400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45931</xdr:rowOff>
    </xdr:from>
    <xdr:to>
      <xdr:col>77</xdr:col>
      <xdr:colOff>44450</xdr:colOff>
      <xdr:row>63</xdr:row>
      <xdr:rowOff>72743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847281"/>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93910</xdr:rowOff>
    </xdr:from>
    <xdr:to>
      <xdr:col>77</xdr:col>
      <xdr:colOff>95250</xdr:colOff>
      <xdr:row>61</xdr:row>
      <xdr:rowOff>24060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38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34237</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149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4374</xdr:rowOff>
    </xdr:from>
    <xdr:to>
      <xdr:col>72</xdr:col>
      <xdr:colOff>203200</xdr:colOff>
      <xdr:row>63</xdr:row>
      <xdr:rowOff>45931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805724"/>
          <a:ext cx="889000" cy="41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85866</xdr:rowOff>
    </xdr:from>
    <xdr:to>
      <xdr:col>73</xdr:col>
      <xdr:colOff>44450</xdr:colOff>
      <xdr:row>61</xdr:row>
      <xdr:rowOff>16016</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26193</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141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95391</xdr:rowOff>
    </xdr:from>
    <xdr:to>
      <xdr:col>68</xdr:col>
      <xdr:colOff>152400</xdr:colOff>
      <xdr:row>63</xdr:row>
      <xdr:rowOff>4374</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725291"/>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81845</xdr:rowOff>
    </xdr:from>
    <xdr:to>
      <xdr:col>68</xdr:col>
      <xdr:colOff>203200</xdr:colOff>
      <xdr:row>61</xdr:row>
      <xdr:rowOff>11995</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6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22172</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13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112677</xdr:rowOff>
    </xdr:from>
    <xdr:to>
      <xdr:col>64</xdr:col>
      <xdr:colOff>152400</xdr:colOff>
      <xdr:row>61</xdr:row>
      <xdr:rowOff>42827</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9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53004</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168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79587</xdr:rowOff>
    </xdr:from>
    <xdr:to>
      <xdr:col>81</xdr:col>
      <xdr:colOff>95250</xdr:colOff>
      <xdr:row>64</xdr:row>
      <xdr:rowOff>9737</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88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51664</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853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21943</xdr:rowOff>
    </xdr:from>
    <xdr:to>
      <xdr:col>77</xdr:col>
      <xdr:colOff>95250</xdr:colOff>
      <xdr:row>63</xdr:row>
      <xdr:rowOff>123543</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823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108320</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9096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166581</xdr:rowOff>
    </xdr:from>
    <xdr:to>
      <xdr:col>73</xdr:col>
      <xdr:colOff>44450</xdr:colOff>
      <xdr:row>63</xdr:row>
      <xdr:rowOff>96731</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796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81508</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882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125024</xdr:rowOff>
    </xdr:from>
    <xdr:to>
      <xdr:col>68</xdr:col>
      <xdr:colOff>203200</xdr:colOff>
      <xdr:row>63</xdr:row>
      <xdr:rowOff>55174</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754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39951</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841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44591</xdr:rowOff>
    </xdr:from>
    <xdr:to>
      <xdr:col>64</xdr:col>
      <xdr:colOff>152400</xdr:colOff>
      <xdr:row>62</xdr:row>
      <xdr:rowOff>146191</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674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130968</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760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類似団体平均より良好な比率ではあるが、令和２年７月豪雨に伴い地方債の借り入れが増加したため、来年度の以降も実質公債比率は、増加するものと考える。</a:t>
          </a:r>
        </a:p>
        <a:p>
          <a:r>
            <a:rPr kumimoji="1" lang="ja-JP" altLang="en-US" sz="1300">
              <a:latin typeface="ＭＳ Ｐゴシック" panose="020B0600070205080204" pitchFamily="50" charset="-128"/>
              <a:ea typeface="ＭＳ Ｐゴシック" panose="020B0600070205080204" pitchFamily="50" charset="-128"/>
            </a:rPr>
            <a:t>今後の起債借入については事業の必要性や優先度により発行額を精査し、健全財政の維持に努める。</a:t>
          </a: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110490</xdr:rowOff>
    </xdr:from>
    <xdr:to>
      <xdr:col>81</xdr:col>
      <xdr:colOff>44450</xdr:colOff>
      <xdr:row>45</xdr:row>
      <xdr:rowOff>90170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45414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62247</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7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90170</xdr:rowOff>
    </xdr:from>
    <xdr:to>
      <xdr:col>81</xdr:col>
      <xdr:colOff>133350</xdr:colOff>
      <xdr:row>45</xdr:row>
      <xdr:rowOff>90170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80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25417</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110490</xdr:rowOff>
    </xdr:from>
    <xdr:to>
      <xdr:col>81</xdr:col>
      <xdr:colOff>133350</xdr:colOff>
      <xdr:row>37</xdr:row>
      <xdr:rowOff>110490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45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94827</xdr:rowOff>
    </xdr:from>
    <xdr:to>
      <xdr:col>81</xdr:col>
      <xdr:colOff>44450</xdr:colOff>
      <xdr:row>40</xdr:row>
      <xdr:rowOff>118956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6952827"/>
          <a:ext cx="8382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37694</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70696</xdr:rowOff>
    </xdr:from>
    <xdr:to>
      <xdr:col>77</xdr:col>
      <xdr:colOff>44450</xdr:colOff>
      <xdr:row>40</xdr:row>
      <xdr:rowOff>94827</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692869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168081</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7197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46567</xdr:rowOff>
    </xdr:from>
    <xdr:to>
      <xdr:col>72</xdr:col>
      <xdr:colOff>203200</xdr:colOff>
      <xdr:row>40</xdr:row>
      <xdr:rowOff>70696</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4401800" y="6904567"/>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81704</xdr:rowOff>
    </xdr:from>
    <xdr:to>
      <xdr:col>73</xdr:col>
      <xdr:colOff>44450</xdr:colOff>
      <xdr:row>42</xdr:row>
      <xdr:rowOff>11854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168081</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46567</xdr:rowOff>
    </xdr:from>
    <xdr:to>
      <xdr:col>68</xdr:col>
      <xdr:colOff>152400</xdr:colOff>
      <xdr:row>40</xdr:row>
      <xdr:rowOff>54610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690456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89746</xdr:rowOff>
    </xdr:from>
    <xdr:to>
      <xdr:col>68</xdr:col>
      <xdr:colOff>203200</xdr:colOff>
      <xdr:row>42</xdr:row>
      <xdr:rowOff>19896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4673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121920</xdr:rowOff>
    </xdr:from>
    <xdr:to>
      <xdr:col>64</xdr:col>
      <xdr:colOff>152400</xdr:colOff>
      <xdr:row>42</xdr:row>
      <xdr:rowOff>52070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36847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68156</xdr:rowOff>
    </xdr:from>
    <xdr:to>
      <xdr:col>81</xdr:col>
      <xdr:colOff>95250</xdr:colOff>
      <xdr:row>40</xdr:row>
      <xdr:rowOff>169756</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92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84683</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77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44027</xdr:rowOff>
    </xdr:from>
    <xdr:to>
      <xdr:col>77</xdr:col>
      <xdr:colOff>95250</xdr:colOff>
      <xdr:row>40</xdr:row>
      <xdr:rowOff>145627</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90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155804</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6709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19896</xdr:rowOff>
    </xdr:from>
    <xdr:to>
      <xdr:col>73</xdr:col>
      <xdr:colOff>44450</xdr:colOff>
      <xdr:row>40</xdr:row>
      <xdr:rowOff>121496</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87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131673</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646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167217</xdr:rowOff>
    </xdr:from>
    <xdr:to>
      <xdr:col>68</xdr:col>
      <xdr:colOff>203200</xdr:colOff>
      <xdr:row>40</xdr:row>
      <xdr:rowOff>97367</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107544</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3810</xdr:rowOff>
    </xdr:from>
    <xdr:to>
      <xdr:col>64</xdr:col>
      <xdr:colOff>152400</xdr:colOff>
      <xdr:row>40</xdr:row>
      <xdr:rowOff>105410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115587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令和２年７月豪雨の災害復旧事業に地方債を多く充当しているため、今後の償還額は増加していく見込みである。</a:t>
          </a:r>
        </a:p>
        <a:p>
          <a:r>
            <a:rPr kumimoji="1" lang="ja-JP" altLang="en-US" sz="1300">
              <a:latin typeface="ＭＳ Ｐゴシック" panose="020B0600070205080204" pitchFamily="50" charset="-128"/>
              <a:ea typeface="ＭＳ Ｐゴシック" panose="020B0600070205080204" pitchFamily="50" charset="-128"/>
            </a:rPr>
            <a:t>　なお、災害復旧債の償還に備えて、減債基金等の充当可能基金の積み立てを着実に行っていき、将来負担の減少に努めていく。</a:t>
          </a: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159173</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6178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131250</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90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159173</xdr:rowOff>
    </xdr:from>
    <xdr:to>
      <xdr:col>81</xdr:col>
      <xdr:colOff>133350</xdr:colOff>
      <xdr:row>22</xdr:row>
      <xdr:rowOff>159173</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93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9192</xdr:rowOff>
    </xdr:from>
    <xdr:to>
      <xdr:col>68</xdr:col>
      <xdr:colOff>203200</xdr:colOff>
      <xdr:row>14</xdr:row>
      <xdr:rowOff>110792</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40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120969</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17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108010</xdr:rowOff>
    </xdr:from>
    <xdr:to>
      <xdr:col>64</xdr:col>
      <xdr:colOff>152400</xdr:colOff>
      <xdr:row>15</xdr:row>
      <xdr:rowOff>38160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50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48337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27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熊本県芦北町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15,284
15,221
234.01
15,028,088
14,074,792
889,041
6,434,184
13,580,214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類似団体と比較して平均を下回っている。前年度と比較して減額となっている主な要因としては、給与等は増加したものの、定年延長に伴い退職手当負担金が減額となったことによるものと考えられる。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今後も徐々に増加していくと予想されるため、適正な水準を維持できるよう、人件費の削減に努める。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43180</xdr:rowOff>
    </xdr:from>
    <xdr:to>
      <xdr:col>24</xdr:col>
      <xdr:colOff>25400</xdr:colOff>
      <xdr:row>41</xdr:row>
      <xdr:rowOff>31750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7248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3827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31750</xdr:rowOff>
    </xdr:from>
    <xdr:to>
      <xdr:col>24</xdr:col>
      <xdr:colOff>114300</xdr:colOff>
      <xdr:row>41</xdr:row>
      <xdr:rowOff>31750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6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129557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615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43180</xdr:rowOff>
    </xdr:from>
    <xdr:to>
      <xdr:col>24</xdr:col>
      <xdr:colOff>114300</xdr:colOff>
      <xdr:row>34</xdr:row>
      <xdr:rowOff>43180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72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138430</xdr:rowOff>
    </xdr:from>
    <xdr:to>
      <xdr:col>24</xdr:col>
      <xdr:colOff>25400</xdr:colOff>
      <xdr:row>36</xdr:row>
      <xdr:rowOff>111760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13918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86377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58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111760</xdr:rowOff>
    </xdr:from>
    <xdr:to>
      <xdr:col>19</xdr:col>
      <xdr:colOff>187325</xdr:colOff>
      <xdr:row>36</xdr:row>
      <xdr:rowOff>111760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839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111760</xdr:rowOff>
    </xdr:from>
    <xdr:to>
      <xdr:col>15</xdr:col>
      <xdr:colOff>98425</xdr:colOff>
      <xdr:row>38</xdr:row>
      <xdr:rowOff>5080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83960"/>
          <a:ext cx="8890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5080</xdr:rowOff>
    </xdr:from>
    <xdr:to>
      <xdr:col>11</xdr:col>
      <xdr:colOff>9525</xdr:colOff>
      <xdr:row>38</xdr:row>
      <xdr:rowOff>88900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5201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49530</xdr:rowOff>
    </xdr:from>
    <xdr:to>
      <xdr:col>11</xdr:col>
      <xdr:colOff>60325</xdr:colOff>
      <xdr:row>37</xdr:row>
      <xdr:rowOff>151130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161307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6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106680</xdr:rowOff>
    </xdr:from>
    <xdr:to>
      <xdr:col>6</xdr:col>
      <xdr:colOff>171450</xdr:colOff>
      <xdr:row>37</xdr:row>
      <xdr:rowOff>36830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47007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87630</xdr:rowOff>
    </xdr:from>
    <xdr:to>
      <xdr:col>24</xdr:col>
      <xdr:colOff>76200</xdr:colOff>
      <xdr:row>36</xdr:row>
      <xdr:rowOff>17780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104157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60960</xdr:rowOff>
    </xdr:from>
    <xdr:to>
      <xdr:col>20</xdr:col>
      <xdr:colOff>38100</xdr:colOff>
      <xdr:row>36</xdr:row>
      <xdr:rowOff>162560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002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60960</xdr:rowOff>
    </xdr:from>
    <xdr:to>
      <xdr:col>15</xdr:col>
      <xdr:colOff>149225</xdr:colOff>
      <xdr:row>36</xdr:row>
      <xdr:rowOff>162560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147337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125730</xdr:rowOff>
    </xdr:from>
    <xdr:to>
      <xdr:col>11</xdr:col>
      <xdr:colOff>60325</xdr:colOff>
      <xdr:row>38</xdr:row>
      <xdr:rowOff>55880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40657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5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38100</xdr:rowOff>
    </xdr:from>
    <xdr:to>
      <xdr:col>6</xdr:col>
      <xdr:colOff>171450</xdr:colOff>
      <xdr:row>38</xdr:row>
      <xdr:rowOff>139700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55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124477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63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決算額、経常収支比率ともに昨年度よりも増加している。物価高騰に伴い、ごみ中間処理等業務をはじめとした委託料の増加により、経常的経費が増加している。今後も引き続き、業務内容を精査しコスト削減や効率化を図っ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104140</xdr:rowOff>
    </xdr:from>
    <xdr:to>
      <xdr:col>82</xdr:col>
      <xdr:colOff>107950</xdr:colOff>
      <xdr:row>21</xdr:row>
      <xdr:rowOff>60706</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61540"/>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32783</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3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60706</xdr:rowOff>
    </xdr:from>
    <xdr:to>
      <xdr:col>82</xdr:col>
      <xdr:colOff>196850</xdr:colOff>
      <xdr:row>21</xdr:row>
      <xdr:rowOff>60706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61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19067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05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104140</xdr:rowOff>
    </xdr:from>
    <xdr:to>
      <xdr:col>82</xdr:col>
      <xdr:colOff>196850</xdr:colOff>
      <xdr:row>12</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61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138430</xdr:rowOff>
    </xdr:from>
    <xdr:to>
      <xdr:col>82</xdr:col>
      <xdr:colOff>107950</xdr:colOff>
      <xdr:row>16</xdr:row>
      <xdr:rowOff>58420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71018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104157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504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87630</xdr:rowOff>
    </xdr:from>
    <xdr:to>
      <xdr:col>82</xdr:col>
      <xdr:colOff>158750</xdr:colOff>
      <xdr:row>16</xdr:row>
      <xdr:rowOff>17780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83566</xdr:rowOff>
    </xdr:from>
    <xdr:to>
      <xdr:col>78</xdr:col>
      <xdr:colOff>69850</xdr:colOff>
      <xdr:row>15</xdr:row>
      <xdr:rowOff>138430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65531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96774</xdr:rowOff>
    </xdr:from>
    <xdr:to>
      <xdr:col>78</xdr:col>
      <xdr:colOff>120650</xdr:colOff>
      <xdr:row>16</xdr:row>
      <xdr:rowOff>26924</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11701</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754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83566</xdr:rowOff>
    </xdr:from>
    <xdr:to>
      <xdr:col>73</xdr:col>
      <xdr:colOff>180975</xdr:colOff>
      <xdr:row>15</xdr:row>
      <xdr:rowOff>156718</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893800" y="265531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158496</xdr:rowOff>
    </xdr:from>
    <xdr:to>
      <xdr:col>74</xdr:col>
      <xdr:colOff>31750</xdr:colOff>
      <xdr:row>15</xdr:row>
      <xdr:rowOff>88646</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55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98823</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327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147574</xdr:rowOff>
    </xdr:from>
    <xdr:to>
      <xdr:col>69</xdr:col>
      <xdr:colOff>92075</xdr:colOff>
      <xdr:row>15</xdr:row>
      <xdr:rowOff>156718</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71932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60198</xdr:rowOff>
    </xdr:from>
    <xdr:to>
      <xdr:col>69</xdr:col>
      <xdr:colOff>142875</xdr:colOff>
      <xdr:row>15</xdr:row>
      <xdr:rowOff>161798</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63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525</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400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151638</xdr:rowOff>
    </xdr:from>
    <xdr:to>
      <xdr:col>65</xdr:col>
      <xdr:colOff>53975</xdr:colOff>
      <xdr:row>16</xdr:row>
      <xdr:rowOff>81788</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66565</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0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xdr:rowOff>
    </xdr:from>
    <xdr:to>
      <xdr:col>82</xdr:col>
      <xdr:colOff>158750</xdr:colOff>
      <xdr:row>16</xdr:row>
      <xdr:rowOff>109220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75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151147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72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87630</xdr:rowOff>
    </xdr:from>
    <xdr:to>
      <xdr:col>78</xdr:col>
      <xdr:colOff>120650</xdr:colOff>
      <xdr:row>16</xdr:row>
      <xdr:rowOff>17780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27957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428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32766</xdr:rowOff>
    </xdr:from>
    <xdr:to>
      <xdr:col>74</xdr:col>
      <xdr:colOff>31750</xdr:colOff>
      <xdr:row>15</xdr:row>
      <xdr:rowOff>134366</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604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119143</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690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105918</xdr:rowOff>
    </xdr:from>
    <xdr:to>
      <xdr:col>69</xdr:col>
      <xdr:colOff>142875</xdr:colOff>
      <xdr:row>16</xdr:row>
      <xdr:rowOff>36068</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677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20845</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764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96774</xdr:rowOff>
    </xdr:from>
    <xdr:to>
      <xdr:col>65</xdr:col>
      <xdr:colOff>53975</xdr:colOff>
      <xdr:row>16</xdr:row>
      <xdr:rowOff>26924</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668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37101</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437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増額となった主な要因は障害児通所給付費・自立支援給付費の増加によるものであるが、子ども医療や日常生活用具給付費等扶助費など、全体的に増加傾向となっている。今後ますます増加していくことが予想されるため、注視する必要がある。</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53522</xdr:rowOff>
    </xdr:from>
    <xdr:to>
      <xdr:col>24</xdr:col>
      <xdr:colOff>25400</xdr:colOff>
      <xdr:row>62</xdr:row>
      <xdr:rowOff>29028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40372"/>
          <a:ext cx="0" cy="1518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1105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3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29028</xdr:rowOff>
    </xdr:from>
    <xdr:to>
      <xdr:col>24</xdr:col>
      <xdr:colOff>114300</xdr:colOff>
      <xdr:row>62</xdr:row>
      <xdr:rowOff>29028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5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139899</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53522</xdr:rowOff>
    </xdr:from>
    <xdr:to>
      <xdr:col>24</xdr:col>
      <xdr:colOff>114300</xdr:colOff>
      <xdr:row>53</xdr:row>
      <xdr:rowOff>53522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4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86178</xdr:rowOff>
    </xdr:from>
    <xdr:to>
      <xdr:col>24</xdr:col>
      <xdr:colOff>25400</xdr:colOff>
      <xdr:row>57</xdr:row>
      <xdr:rowOff>135165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858828"/>
          <a:ext cx="8382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19249</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20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2722</xdr:rowOff>
    </xdr:from>
    <xdr:to>
      <xdr:col>24</xdr:col>
      <xdr:colOff>76200</xdr:colOff>
      <xdr:row>57</xdr:row>
      <xdr:rowOff>104322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86178</xdr:rowOff>
    </xdr:from>
    <xdr:to>
      <xdr:col>19</xdr:col>
      <xdr:colOff>187325</xdr:colOff>
      <xdr:row>57</xdr:row>
      <xdr:rowOff>102507</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85882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108857</xdr:rowOff>
    </xdr:from>
    <xdr:to>
      <xdr:col>20</xdr:col>
      <xdr:colOff>38100</xdr:colOff>
      <xdr:row>57</xdr:row>
      <xdr:rowOff>39007</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49184</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78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102507</xdr:rowOff>
    </xdr:from>
    <xdr:to>
      <xdr:col>15</xdr:col>
      <xdr:colOff>98425</xdr:colOff>
      <xdr:row>58</xdr:row>
      <xdr:rowOff>29028</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875157"/>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43543</xdr:rowOff>
    </xdr:from>
    <xdr:to>
      <xdr:col>15</xdr:col>
      <xdr:colOff>149225</xdr:colOff>
      <xdr:row>56</xdr:row>
      <xdr:rowOff>145143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155320</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13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118835</xdr:rowOff>
    </xdr:from>
    <xdr:to>
      <xdr:col>11</xdr:col>
      <xdr:colOff>9525</xdr:colOff>
      <xdr:row>58</xdr:row>
      <xdr:rowOff>29028</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548585"/>
          <a:ext cx="889000" cy="424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2722</xdr:rowOff>
    </xdr:from>
    <xdr:to>
      <xdr:col>6</xdr:col>
      <xdr:colOff>171450</xdr:colOff>
      <xdr:row>57</xdr:row>
      <xdr:rowOff>104322</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89099</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84365</xdr:rowOff>
    </xdr:from>
    <xdr:to>
      <xdr:col>24</xdr:col>
      <xdr:colOff>76200</xdr:colOff>
      <xdr:row>58</xdr:row>
      <xdr:rowOff>14515</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56442</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82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35378</xdr:rowOff>
    </xdr:from>
    <xdr:to>
      <xdr:col>20</xdr:col>
      <xdr:colOff>38100</xdr:colOff>
      <xdr:row>57</xdr:row>
      <xdr:rowOff>136978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80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121755</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894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51707</xdr:rowOff>
    </xdr:from>
    <xdr:to>
      <xdr:col>15</xdr:col>
      <xdr:colOff>149225</xdr:colOff>
      <xdr:row>57</xdr:row>
      <xdr:rowOff>153307</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82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138084</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910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149678</xdr:rowOff>
    </xdr:from>
    <xdr:to>
      <xdr:col>11</xdr:col>
      <xdr:colOff>60325</xdr:colOff>
      <xdr:row>58</xdr:row>
      <xdr:rowOff>79828</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64605</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68035</xdr:rowOff>
    </xdr:from>
    <xdr:to>
      <xdr:col>6</xdr:col>
      <xdr:colOff>171450</xdr:colOff>
      <xdr:row>55</xdr:row>
      <xdr:rowOff>169635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8362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農業集落排水事業の元利償還金が減少したことにより繰出金も減少したが、介護給付費繰出金については増加している。今後も他会計の動向を注視し、繰出金の適正化に努める。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62230</xdr:rowOff>
    </xdr:from>
    <xdr:to>
      <xdr:col>82</xdr:col>
      <xdr:colOff>107950</xdr:colOff>
      <xdr:row>62</xdr:row>
      <xdr:rowOff>20320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4908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163847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62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20320</xdr:rowOff>
    </xdr:from>
    <xdr:to>
      <xdr:col>82</xdr:col>
      <xdr:colOff>196850</xdr:colOff>
      <xdr:row>62</xdr:row>
      <xdr:rowOff>20320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50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148607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9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62230</xdr:rowOff>
    </xdr:from>
    <xdr:to>
      <xdr:col>82</xdr:col>
      <xdr:colOff>196850</xdr:colOff>
      <xdr:row>53</xdr:row>
      <xdr:rowOff>62230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49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149860</xdr:rowOff>
    </xdr:from>
    <xdr:to>
      <xdr:col>82</xdr:col>
      <xdr:colOff>107950</xdr:colOff>
      <xdr:row>56</xdr:row>
      <xdr:rowOff>149860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7510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107967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537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91440</xdr:rowOff>
    </xdr:from>
    <xdr:to>
      <xdr:col>82</xdr:col>
      <xdr:colOff>158750</xdr:colOff>
      <xdr:row>57</xdr:row>
      <xdr:rowOff>21590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142240</xdr:rowOff>
    </xdr:from>
    <xdr:to>
      <xdr:col>78</xdr:col>
      <xdr:colOff>69850</xdr:colOff>
      <xdr:row>56</xdr:row>
      <xdr:rowOff>149860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7434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76200</xdr:rowOff>
    </xdr:from>
    <xdr:to>
      <xdr:col>78</xdr:col>
      <xdr:colOff>120650</xdr:colOff>
      <xdr:row>57</xdr:row>
      <xdr:rowOff>6350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16527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142240</xdr:rowOff>
    </xdr:from>
    <xdr:to>
      <xdr:col>73</xdr:col>
      <xdr:colOff>180975</xdr:colOff>
      <xdr:row>57</xdr:row>
      <xdr:rowOff>107950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74344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76200</xdr:rowOff>
    </xdr:from>
    <xdr:to>
      <xdr:col>74</xdr:col>
      <xdr:colOff>31750</xdr:colOff>
      <xdr:row>57</xdr:row>
      <xdr:rowOff>6350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16527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107950</xdr:rowOff>
    </xdr:from>
    <xdr:to>
      <xdr:col>69</xdr:col>
      <xdr:colOff>92075</xdr:colOff>
      <xdr:row>57</xdr:row>
      <xdr:rowOff>130810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8806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85107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34290</xdr:rowOff>
    </xdr:from>
    <xdr:to>
      <xdr:col>65</xdr:col>
      <xdr:colOff>53975</xdr:colOff>
      <xdr:row>57</xdr:row>
      <xdr:rowOff>135890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146067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57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99060</xdr:rowOff>
    </xdr:from>
    <xdr:to>
      <xdr:col>82</xdr:col>
      <xdr:colOff>158750</xdr:colOff>
      <xdr:row>57</xdr:row>
      <xdr:rowOff>29210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71137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99060</xdr:rowOff>
    </xdr:from>
    <xdr:to>
      <xdr:col>78</xdr:col>
      <xdr:colOff>120650</xdr:colOff>
      <xdr:row>57</xdr:row>
      <xdr:rowOff>29210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700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13987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786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91440</xdr:rowOff>
    </xdr:from>
    <xdr:to>
      <xdr:col>74</xdr:col>
      <xdr:colOff>31750</xdr:colOff>
      <xdr:row>57</xdr:row>
      <xdr:rowOff>21590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69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6367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57150</xdr:rowOff>
    </xdr:from>
    <xdr:to>
      <xdr:col>69</xdr:col>
      <xdr:colOff>142875</xdr:colOff>
      <xdr:row>57</xdr:row>
      <xdr:rowOff>158750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143527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80010</xdr:rowOff>
    </xdr:from>
    <xdr:to>
      <xdr:col>65</xdr:col>
      <xdr:colOff>53975</xdr:colOff>
      <xdr:row>58</xdr:row>
      <xdr:rowOff>10160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85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166387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93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は類似団体の平均と比較すると若干低い。経常収支比率は昨年並みであるが、広域行政事務組合の負担金が増加したことと、コロナ第５類移行に伴い再開した各種イベント等への町補助金が増加したことにより、決算額としては増額となっている。</a:t>
          </a:r>
        </a:p>
        <a:p>
          <a:r>
            <a:rPr kumimoji="1" lang="ja-JP" altLang="en-US" sz="1300">
              <a:latin typeface="ＭＳ Ｐゴシック" panose="020B0600070205080204" pitchFamily="50" charset="-128"/>
              <a:ea typeface="ＭＳ Ｐゴシック" panose="020B0600070205080204" pitchFamily="50" charset="-128"/>
            </a:rPr>
            <a:t>　今後イベント等の増加により上昇が見込まれるため、事業内容等を精査していく。</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115570</xdr:rowOff>
    </xdr:from>
    <xdr:to>
      <xdr:col>82</xdr:col>
      <xdr:colOff>107950</xdr:colOff>
      <xdr:row>41</xdr:row>
      <xdr:rowOff>43724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773420"/>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15801</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7045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43724</xdr:rowOff>
    </xdr:from>
    <xdr:to>
      <xdr:col>82</xdr:col>
      <xdr:colOff>196850</xdr:colOff>
      <xdr:row>41</xdr:row>
      <xdr:rowOff>43724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7073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30497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115570</xdr:rowOff>
    </xdr:from>
    <xdr:to>
      <xdr:col>82</xdr:col>
      <xdr:colOff>196850</xdr:colOff>
      <xdr:row>33</xdr:row>
      <xdr:rowOff>115570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91077</xdr:rowOff>
    </xdr:from>
    <xdr:to>
      <xdr:col>82</xdr:col>
      <xdr:colOff>107950</xdr:colOff>
      <xdr:row>36</xdr:row>
      <xdr:rowOff>91077</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5671800" y="626327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18885</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61910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46808</xdr:rowOff>
    </xdr:from>
    <xdr:to>
      <xdr:col>82</xdr:col>
      <xdr:colOff>158750</xdr:colOff>
      <xdr:row>36</xdr:row>
      <xdr:rowOff>148408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21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151493</xdr:rowOff>
    </xdr:from>
    <xdr:to>
      <xdr:col>78</xdr:col>
      <xdr:colOff>69850</xdr:colOff>
      <xdr:row>36</xdr:row>
      <xdr:rowOff>91077</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4782800" y="6152243"/>
          <a:ext cx="889000" cy="11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14151</xdr:rowOff>
    </xdr:from>
    <xdr:to>
      <xdr:col>78</xdr:col>
      <xdr:colOff>120650</xdr:colOff>
      <xdr:row>36</xdr:row>
      <xdr:rowOff>115751</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18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125928</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59552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151493</xdr:rowOff>
    </xdr:from>
    <xdr:to>
      <xdr:col>73</xdr:col>
      <xdr:colOff>180975</xdr:colOff>
      <xdr:row>36</xdr:row>
      <xdr:rowOff>38826</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893800" y="6152243"/>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113756</xdr:rowOff>
    </xdr:from>
    <xdr:to>
      <xdr:col>74</xdr:col>
      <xdr:colOff>31750</xdr:colOff>
      <xdr:row>36</xdr:row>
      <xdr:rowOff>43906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11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28683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6200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151493</xdr:rowOff>
    </xdr:from>
    <xdr:to>
      <xdr:col>69</xdr:col>
      <xdr:colOff>92075</xdr:colOff>
      <xdr:row>36</xdr:row>
      <xdr:rowOff>38826</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a:off x="13004800" y="6152243"/>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27214</xdr:rowOff>
    </xdr:from>
    <xdr:to>
      <xdr:col>69</xdr:col>
      <xdr:colOff>142875</xdr:colOff>
      <xdr:row>36</xdr:row>
      <xdr:rowOff>128814</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113591</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628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159476</xdr:rowOff>
    </xdr:from>
    <xdr:to>
      <xdr:col>65</xdr:col>
      <xdr:colOff>53975</xdr:colOff>
      <xdr:row>36</xdr:row>
      <xdr:rowOff>89626</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616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74403</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6246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40277</xdr:rowOff>
    </xdr:from>
    <xdr:to>
      <xdr:col>82</xdr:col>
      <xdr:colOff>158750</xdr:colOff>
      <xdr:row>36</xdr:row>
      <xdr:rowOff>141877</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6212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56804</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6057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40277</xdr:rowOff>
    </xdr:from>
    <xdr:to>
      <xdr:col>78</xdr:col>
      <xdr:colOff>120650</xdr:colOff>
      <xdr:row>36</xdr:row>
      <xdr:rowOff>141877</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6212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126654</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6298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100693</xdr:rowOff>
    </xdr:from>
    <xdr:to>
      <xdr:col>74</xdr:col>
      <xdr:colOff>31750</xdr:colOff>
      <xdr:row>36</xdr:row>
      <xdr:rowOff>30843</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610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41020</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159476</xdr:rowOff>
    </xdr:from>
    <xdr:to>
      <xdr:col>69</xdr:col>
      <xdr:colOff>142875</xdr:colOff>
      <xdr:row>36</xdr:row>
      <xdr:rowOff>89626</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6160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99803</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5929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100693</xdr:rowOff>
    </xdr:from>
    <xdr:to>
      <xdr:col>65</xdr:col>
      <xdr:colOff>53975</xdr:colOff>
      <xdr:row>36</xdr:row>
      <xdr:rowOff>30843</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610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41020</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類似団体と比較して公債費の割合が高くなっている。主要事業の財源や令和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月豪雨に係る災害復旧事業へ地方債を充当しているため償還額は増加している。償還額は今後さらに増加していく見込みであるため、借入については交付税措置額等も勘案しながら適正管理に努めていく。</a:t>
          </a: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xdr:rowOff>
    </xdr:from>
    <xdr:to>
      <xdr:col>24</xdr:col>
      <xdr:colOff>25400</xdr:colOff>
      <xdr:row>80</xdr:row>
      <xdr:rowOff>94996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700000"/>
          <a:ext cx="0" cy="1110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67073</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783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94996</xdr:rowOff>
    </xdr:from>
    <xdr:to>
      <xdr:col>24</xdr:col>
      <xdr:colOff>114300</xdr:colOff>
      <xdr:row>80</xdr:row>
      <xdr:rowOff>94996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810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99077</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xdr:rowOff>
    </xdr:from>
    <xdr:to>
      <xdr:col>24</xdr:col>
      <xdr:colOff>114300</xdr:colOff>
      <xdr:row>74</xdr:row>
      <xdr:rowOff>12700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106426</xdr:rowOff>
    </xdr:from>
    <xdr:to>
      <xdr:col>24</xdr:col>
      <xdr:colOff>25400</xdr:colOff>
      <xdr:row>77</xdr:row>
      <xdr:rowOff>124713</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987800" y="13308076"/>
          <a:ext cx="8382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8145</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038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163068</xdr:rowOff>
    </xdr:from>
    <xdr:to>
      <xdr:col>24</xdr:col>
      <xdr:colOff>76200</xdr:colOff>
      <xdr:row>77</xdr:row>
      <xdr:rowOff>93218</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56135</xdr:rowOff>
    </xdr:from>
    <xdr:to>
      <xdr:col>19</xdr:col>
      <xdr:colOff>187325</xdr:colOff>
      <xdr:row>77</xdr:row>
      <xdr:rowOff>106426</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3257785"/>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130827</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298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56135</xdr:rowOff>
    </xdr:from>
    <xdr:to>
      <xdr:col>15</xdr:col>
      <xdr:colOff>98425</xdr:colOff>
      <xdr:row>77</xdr:row>
      <xdr:rowOff>97282</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3257785"/>
          <a:ext cx="8890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158496</xdr:rowOff>
    </xdr:from>
    <xdr:to>
      <xdr:col>15</xdr:col>
      <xdr:colOff>149225</xdr:colOff>
      <xdr:row>77</xdr:row>
      <xdr:rowOff>88646</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98823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92711</xdr:rowOff>
    </xdr:from>
    <xdr:to>
      <xdr:col>11</xdr:col>
      <xdr:colOff>9525</xdr:colOff>
      <xdr:row>77</xdr:row>
      <xdr:rowOff>97282</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1320800" y="13294361"/>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9906</xdr:rowOff>
    </xdr:from>
    <xdr:to>
      <xdr:col>11</xdr:col>
      <xdr:colOff>60325</xdr:colOff>
      <xdr:row>77</xdr:row>
      <xdr:rowOff>111506</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121683</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23622</xdr:rowOff>
    </xdr:from>
    <xdr:to>
      <xdr:col>6</xdr:col>
      <xdr:colOff>171450</xdr:colOff>
      <xdr:row>77</xdr:row>
      <xdr:rowOff>125222</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135399</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73913</xdr:rowOff>
    </xdr:from>
    <xdr:to>
      <xdr:col>24</xdr:col>
      <xdr:colOff>76200</xdr:colOff>
      <xdr:row>78</xdr:row>
      <xdr:rowOff>4063</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27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45990</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55626</xdr:rowOff>
    </xdr:from>
    <xdr:to>
      <xdr:col>20</xdr:col>
      <xdr:colOff>38100</xdr:colOff>
      <xdr:row>77</xdr:row>
      <xdr:rowOff>157226</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142003</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3343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5335</xdr:rowOff>
    </xdr:from>
    <xdr:to>
      <xdr:col>15</xdr:col>
      <xdr:colOff>149225</xdr:colOff>
      <xdr:row>77</xdr:row>
      <xdr:rowOff>106935</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20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91712</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46482</xdr:rowOff>
    </xdr:from>
    <xdr:to>
      <xdr:col>11</xdr:col>
      <xdr:colOff>60325</xdr:colOff>
      <xdr:row>77</xdr:row>
      <xdr:rowOff>148082</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132859</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41911</xdr:rowOff>
    </xdr:from>
    <xdr:to>
      <xdr:col>6</xdr:col>
      <xdr:colOff>171450</xdr:colOff>
      <xdr:row>77</xdr:row>
      <xdr:rowOff>143511</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128288</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令和５年度は前年度と比較すると減少しており、類似団体平均より低い。今後も引き続き、事業見直しによる歳出の削減を推進し、財政の健全化に努めていく。</a:t>
          </a: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78994</xdr:rowOff>
    </xdr:from>
    <xdr:to>
      <xdr:col>82</xdr:col>
      <xdr:colOff>107950</xdr:colOff>
      <xdr:row>81</xdr:row>
      <xdr:rowOff>28702</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594844"/>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779</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88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28702</xdr:rowOff>
    </xdr:from>
    <xdr:to>
      <xdr:col>82</xdr:col>
      <xdr:colOff>196850</xdr:colOff>
      <xdr:row>81</xdr:row>
      <xdr:rowOff>28702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916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165371</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3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78994</xdr:rowOff>
    </xdr:from>
    <xdr:to>
      <xdr:col>82</xdr:col>
      <xdr:colOff>196850</xdr:colOff>
      <xdr:row>73</xdr:row>
      <xdr:rowOff>78994</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59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163576</xdr:rowOff>
    </xdr:from>
    <xdr:to>
      <xdr:col>82</xdr:col>
      <xdr:colOff>107950</xdr:colOff>
      <xdr:row>77</xdr:row>
      <xdr:rowOff>19558</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5671800" y="1319377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135145</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165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163068</xdr:rowOff>
    </xdr:from>
    <xdr:to>
      <xdr:col>82</xdr:col>
      <xdr:colOff>158750</xdr:colOff>
      <xdr:row>77</xdr:row>
      <xdr:rowOff>93218</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85852</xdr:rowOff>
    </xdr:from>
    <xdr:to>
      <xdr:col>78</xdr:col>
      <xdr:colOff>69850</xdr:colOff>
      <xdr:row>77</xdr:row>
      <xdr:rowOff>19558</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3116052"/>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108204</xdr:rowOff>
    </xdr:from>
    <xdr:to>
      <xdr:col>78</xdr:col>
      <xdr:colOff>120650</xdr:colOff>
      <xdr:row>77</xdr:row>
      <xdr:rowOff>38354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48531</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907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85852</xdr:rowOff>
    </xdr:from>
    <xdr:to>
      <xdr:col>73</xdr:col>
      <xdr:colOff>180975</xdr:colOff>
      <xdr:row>78</xdr:row>
      <xdr:rowOff>72137</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3116052"/>
          <a:ext cx="889000" cy="329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73677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143002</xdr:rowOff>
    </xdr:from>
    <xdr:to>
      <xdr:col>69</xdr:col>
      <xdr:colOff>92075</xdr:colOff>
      <xdr:row>78</xdr:row>
      <xdr:rowOff>72137</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004800" y="13344652"/>
          <a:ext cx="889000" cy="10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32765</xdr:rowOff>
    </xdr:from>
    <xdr:to>
      <xdr:col>69</xdr:col>
      <xdr:colOff>142875</xdr:colOff>
      <xdr:row>77</xdr:row>
      <xdr:rowOff>134365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144542</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46482</xdr:rowOff>
    </xdr:from>
    <xdr:to>
      <xdr:col>65</xdr:col>
      <xdr:colOff>53975</xdr:colOff>
      <xdr:row>77</xdr:row>
      <xdr:rowOff>148082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158259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112776</xdr:rowOff>
    </xdr:from>
    <xdr:to>
      <xdr:col>82</xdr:col>
      <xdr:colOff>158750</xdr:colOff>
      <xdr:row>77</xdr:row>
      <xdr:rowOff>42926</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129303</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2988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140208</xdr:rowOff>
    </xdr:from>
    <xdr:to>
      <xdr:col>78</xdr:col>
      <xdr:colOff>120650</xdr:colOff>
      <xdr:row>77</xdr:row>
      <xdr:rowOff>70358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55135</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256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35052</xdr:rowOff>
    </xdr:from>
    <xdr:to>
      <xdr:col>74</xdr:col>
      <xdr:colOff>31750</xdr:colOff>
      <xdr:row>76</xdr:row>
      <xdr:rowOff>136652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0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121429</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151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21337</xdr:rowOff>
    </xdr:from>
    <xdr:to>
      <xdr:col>69</xdr:col>
      <xdr:colOff>142875</xdr:colOff>
      <xdr:row>78</xdr:row>
      <xdr:rowOff>122937</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107714</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92202</xdr:rowOff>
    </xdr:from>
    <xdr:to>
      <xdr:col>65</xdr:col>
      <xdr:colOff>53975</xdr:colOff>
      <xdr:row>78</xdr:row>
      <xdr:rowOff>22352</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29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7129</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熊本県芦北町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145631</xdr:rowOff>
    </xdr:from>
    <xdr:to>
      <xdr:col>29</xdr:col>
      <xdr:colOff>127000</xdr:colOff>
      <xdr:row>20</xdr:row>
      <xdr:rowOff>79045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79206"/>
          <a:ext cx="0" cy="147646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51122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2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79045</xdr:rowOff>
    </xdr:from>
    <xdr:to>
      <xdr:col>30</xdr:col>
      <xdr:colOff>25400</xdr:colOff>
      <xdr:row>20</xdr:row>
      <xdr:rowOff>79045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556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60558</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2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145631</xdr:rowOff>
    </xdr:from>
    <xdr:to>
      <xdr:col>30</xdr:col>
      <xdr:colOff>25400</xdr:colOff>
      <xdr:row>11</xdr:row>
      <xdr:rowOff>145631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792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71438</xdr:rowOff>
    </xdr:from>
    <xdr:to>
      <xdr:col>29</xdr:col>
      <xdr:colOff>127000</xdr:colOff>
      <xdr:row>14</xdr:row>
      <xdr:rowOff>162801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519363"/>
          <a:ext cx="647700" cy="913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88142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78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116065</xdr:rowOff>
    </xdr:from>
    <xdr:to>
      <xdr:col>29</xdr:col>
      <xdr:colOff>177800</xdr:colOff>
      <xdr:row>17</xdr:row>
      <xdr:rowOff>46215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068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153962</xdr:rowOff>
    </xdr:from>
    <xdr:to>
      <xdr:col>26</xdr:col>
      <xdr:colOff>50800</xdr:colOff>
      <xdr:row>14</xdr:row>
      <xdr:rowOff>162801</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2601887"/>
          <a:ext cx="698500" cy="88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157150</xdr:rowOff>
    </xdr:from>
    <xdr:to>
      <xdr:col>26</xdr:col>
      <xdr:colOff>101600</xdr:colOff>
      <xdr:row>17</xdr:row>
      <xdr:rowOff>87300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47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72077</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34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144399</xdr:rowOff>
    </xdr:from>
    <xdr:to>
      <xdr:col>22</xdr:col>
      <xdr:colOff>114300</xdr:colOff>
      <xdr:row>14</xdr:row>
      <xdr:rowOff>153962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2592324"/>
          <a:ext cx="698500" cy="95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4305</xdr:rowOff>
    </xdr:from>
    <xdr:to>
      <xdr:col>22</xdr:col>
      <xdr:colOff>165100</xdr:colOff>
      <xdr:row>17</xdr:row>
      <xdr:rowOff>105905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665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90682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5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14</xdr:row>
      <xdr:rowOff>144399</xdr:rowOff>
    </xdr:from>
    <xdr:to>
      <xdr:col>18</xdr:col>
      <xdr:colOff>177800</xdr:colOff>
      <xdr:row>15</xdr:row>
      <xdr:rowOff>161366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592324"/>
          <a:ext cx="698500" cy="1884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16662</xdr:rowOff>
    </xdr:from>
    <xdr:to>
      <xdr:col>19</xdr:col>
      <xdr:colOff>38100</xdr:colOff>
      <xdr:row>17</xdr:row>
      <xdr:rowOff>118262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789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103039</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65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7125</xdr:rowOff>
    </xdr:from>
    <xdr:to>
      <xdr:col>15</xdr:col>
      <xdr:colOff>101600</xdr:colOff>
      <xdr:row>17</xdr:row>
      <xdr:rowOff>108725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69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93502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20638</xdr:rowOff>
    </xdr:from>
    <xdr:to>
      <xdr:col>29</xdr:col>
      <xdr:colOff>177800</xdr:colOff>
      <xdr:row>14</xdr:row>
      <xdr:rowOff>122238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4685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13</xdr:row>
      <xdr:rowOff>37165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313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112001</xdr:rowOff>
    </xdr:from>
    <xdr:to>
      <xdr:col>26</xdr:col>
      <xdr:colOff>101600</xdr:colOff>
      <xdr:row>15</xdr:row>
      <xdr:rowOff>42151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5599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52328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3288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103162</xdr:rowOff>
    </xdr:from>
    <xdr:to>
      <xdr:col>22</xdr:col>
      <xdr:colOff>165100</xdr:colOff>
      <xdr:row>15</xdr:row>
      <xdr:rowOff>33312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5510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43489</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319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93599</xdr:rowOff>
    </xdr:from>
    <xdr:to>
      <xdr:col>19</xdr:col>
      <xdr:colOff>38100</xdr:colOff>
      <xdr:row>15</xdr:row>
      <xdr:rowOff>23749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5415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33926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310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110566</xdr:rowOff>
    </xdr:from>
    <xdr:to>
      <xdr:col>15</xdr:col>
      <xdr:colOff>101600</xdr:colOff>
      <xdr:row>16</xdr:row>
      <xdr:rowOff>40716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7299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50893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498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32771</xdr:rowOff>
    </xdr:from>
    <xdr:to>
      <xdr:col>29</xdr:col>
      <xdr:colOff>127000</xdr:colOff>
      <xdr:row>38</xdr:row>
      <xdr:rowOff>99340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300221"/>
          <a:ext cx="0" cy="12667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71417</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53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99340</xdr:rowOff>
    </xdr:from>
    <xdr:to>
      <xdr:col>30</xdr:col>
      <xdr:colOff>25400</xdr:colOff>
      <xdr:row>38</xdr:row>
      <xdr:rowOff>99340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5669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119148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43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32771</xdr:rowOff>
    </xdr:from>
    <xdr:to>
      <xdr:col>30</xdr:col>
      <xdr:colOff>25400</xdr:colOff>
      <xdr:row>34</xdr:row>
      <xdr:rowOff>32771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3002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92481</xdr:rowOff>
    </xdr:from>
    <xdr:to>
      <xdr:col>29</xdr:col>
      <xdr:colOff>127000</xdr:colOff>
      <xdr:row>36</xdr:row>
      <xdr:rowOff>125468</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7045731"/>
          <a:ext cx="647700" cy="329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193426</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8037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5449</xdr:rowOff>
    </xdr:from>
    <xdr:to>
      <xdr:col>29</xdr:col>
      <xdr:colOff>177800</xdr:colOff>
      <xdr:row>36</xdr:row>
      <xdr:rowOff>107049</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586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125468</xdr:rowOff>
    </xdr:from>
    <xdr:to>
      <xdr:col>26</xdr:col>
      <xdr:colOff>50800</xdr:colOff>
      <xdr:row>36</xdr:row>
      <xdr:rowOff>147391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7078718"/>
          <a:ext cx="698500" cy="219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337513</xdr:rowOff>
    </xdr:from>
    <xdr:to>
      <xdr:col>26</xdr:col>
      <xdr:colOff>101600</xdr:colOff>
      <xdr:row>36</xdr:row>
      <xdr:rowOff>96213</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478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106390</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716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147391</xdr:rowOff>
    </xdr:from>
    <xdr:to>
      <xdr:col>22</xdr:col>
      <xdr:colOff>114300</xdr:colOff>
      <xdr:row>37</xdr:row>
      <xdr:rowOff>30073</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3606800" y="7100641"/>
          <a:ext cx="698500" cy="541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23325</xdr:rowOff>
    </xdr:from>
    <xdr:to>
      <xdr:col>22</xdr:col>
      <xdr:colOff>165100</xdr:colOff>
      <xdr:row>36</xdr:row>
      <xdr:rowOff>124925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76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135102</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745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30073</xdr:rowOff>
    </xdr:from>
    <xdr:to>
      <xdr:col>18</xdr:col>
      <xdr:colOff>177800</xdr:colOff>
      <xdr:row>37</xdr:row>
      <xdr:rowOff>68067</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7154773"/>
          <a:ext cx="698500" cy="379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49111</xdr:rowOff>
    </xdr:from>
    <xdr:to>
      <xdr:col>19</xdr:col>
      <xdr:colOff>38100</xdr:colOff>
      <xdr:row>36</xdr:row>
      <xdr:rowOff>150711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70023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160888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771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30343</xdr:rowOff>
    </xdr:from>
    <xdr:to>
      <xdr:col>15</xdr:col>
      <xdr:colOff>101600</xdr:colOff>
      <xdr:row>36</xdr:row>
      <xdr:rowOff>131943</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835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142120</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752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41681</xdr:rowOff>
    </xdr:from>
    <xdr:to>
      <xdr:col>29</xdr:col>
      <xdr:colOff>177800</xdr:colOff>
      <xdr:row>36</xdr:row>
      <xdr:rowOff>143281</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9949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13758</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967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74668</xdr:rowOff>
    </xdr:from>
    <xdr:to>
      <xdr:col>26</xdr:col>
      <xdr:colOff>101600</xdr:colOff>
      <xdr:row>37</xdr:row>
      <xdr:rowOff>4818</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70279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161045</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1142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96591</xdr:rowOff>
    </xdr:from>
    <xdr:to>
      <xdr:col>22</xdr:col>
      <xdr:colOff>165100</xdr:colOff>
      <xdr:row>37</xdr:row>
      <xdr:rowOff>26741</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70498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11518</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7136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150723</xdr:rowOff>
    </xdr:from>
    <xdr:to>
      <xdr:col>19</xdr:col>
      <xdr:colOff>38100</xdr:colOff>
      <xdr:row>37</xdr:row>
      <xdr:rowOff>80873</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71039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65650</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190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17267</xdr:rowOff>
    </xdr:from>
    <xdr:to>
      <xdr:col>15</xdr:col>
      <xdr:colOff>101600</xdr:colOff>
      <xdr:row>37</xdr:row>
      <xdr:rowOff>118867</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71419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103644</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228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熊本県芦北町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15,284
15,221
234.01
15,028,088
14,074,792
889,041
6,434,184
13,580,214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52268</xdr:rowOff>
    </xdr:from>
    <xdr:to>
      <xdr:col>24</xdr:col>
      <xdr:colOff>62865</xdr:colOff>
      <xdr:row>39</xdr:row>
      <xdr:rowOff>56139</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195768"/>
          <a:ext cx="1270" cy="1546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59966</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746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56139</xdr:rowOff>
    </xdr:from>
    <xdr:to>
      <xdr:col>24</xdr:col>
      <xdr:colOff>152400</xdr:colOff>
      <xdr:row>39</xdr:row>
      <xdr:rowOff>56139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742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170395</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4970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52268</xdr:rowOff>
    </xdr:from>
    <xdr:to>
      <xdr:col>24</xdr:col>
      <xdr:colOff>152400</xdr:colOff>
      <xdr:row>30</xdr:row>
      <xdr:rowOff>52268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19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52222</xdr:rowOff>
    </xdr:from>
    <xdr:to>
      <xdr:col>24</xdr:col>
      <xdr:colOff>63500</xdr:colOff>
      <xdr:row>34</xdr:row>
      <xdr:rowOff>71425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3797300" y="5881522"/>
          <a:ext cx="838200" cy="19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64401</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0651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85974</xdr:rowOff>
    </xdr:from>
    <xdr:to>
      <xdr:col>24</xdr:col>
      <xdr:colOff>114300</xdr:colOff>
      <xdr:row>36</xdr:row>
      <xdr:rowOff>16124</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08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52222</xdr:rowOff>
    </xdr:from>
    <xdr:to>
      <xdr:col>19</xdr:col>
      <xdr:colOff>177800</xdr:colOff>
      <xdr:row>34</xdr:row>
      <xdr:rowOff>64841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5881522"/>
          <a:ext cx="889000" cy="12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115707</xdr:rowOff>
    </xdr:from>
    <xdr:to>
      <xdr:col>20</xdr:col>
      <xdr:colOff>38100</xdr:colOff>
      <xdr:row>36</xdr:row>
      <xdr:rowOff>45857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116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36984</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6209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57557</xdr:rowOff>
    </xdr:from>
    <xdr:to>
      <xdr:col>15</xdr:col>
      <xdr:colOff>50800</xdr:colOff>
      <xdr:row>34</xdr:row>
      <xdr:rowOff>64841</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a:off x="2019300" y="5886857"/>
          <a:ext cx="889000" cy="7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117094</xdr:rowOff>
    </xdr:from>
    <xdr:to>
      <xdr:col>15</xdr:col>
      <xdr:colOff>101600</xdr:colOff>
      <xdr:row>36</xdr:row>
      <xdr:rowOff>47244</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117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38371</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6210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57557</xdr:rowOff>
    </xdr:from>
    <xdr:to>
      <xdr:col>10</xdr:col>
      <xdr:colOff>114300</xdr:colOff>
      <xdr:row>34</xdr:row>
      <xdr:rowOff>92380</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5886857"/>
          <a:ext cx="889000" cy="34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139908</xdr:rowOff>
    </xdr:from>
    <xdr:to>
      <xdr:col>10</xdr:col>
      <xdr:colOff>165100</xdr:colOff>
      <xdr:row>36</xdr:row>
      <xdr:rowOff>70058</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61185</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623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102509</xdr:rowOff>
    </xdr:from>
    <xdr:to>
      <xdr:col>6</xdr:col>
      <xdr:colOff>38100</xdr:colOff>
      <xdr:row>37</xdr:row>
      <xdr:rowOff>32659</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7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23786</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6367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20625</xdr:rowOff>
    </xdr:from>
    <xdr:to>
      <xdr:col>24</xdr:col>
      <xdr:colOff>114300</xdr:colOff>
      <xdr:row>34</xdr:row>
      <xdr:rowOff>122225</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84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43502</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7013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1422</xdr:rowOff>
    </xdr:from>
    <xdr:to>
      <xdr:col>20</xdr:col>
      <xdr:colOff>38100</xdr:colOff>
      <xdr:row>34</xdr:row>
      <xdr:rowOff>103022</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5830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119549</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5605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14041</xdr:rowOff>
    </xdr:from>
    <xdr:to>
      <xdr:col>15</xdr:col>
      <xdr:colOff>101600</xdr:colOff>
      <xdr:row>34</xdr:row>
      <xdr:rowOff>115641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5843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132168</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5618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6757</xdr:rowOff>
    </xdr:from>
    <xdr:to>
      <xdr:col>10</xdr:col>
      <xdr:colOff>165100</xdr:colOff>
      <xdr:row>34</xdr:row>
      <xdr:rowOff>108357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5836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124884</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5611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41580</xdr:rowOff>
    </xdr:from>
    <xdr:to>
      <xdr:col>6</xdr:col>
      <xdr:colOff>38100</xdr:colOff>
      <xdr:row>34</xdr:row>
      <xdr:rowOff>143180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5870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159707</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5646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3711</xdr:rowOff>
    </xdr:from>
    <xdr:to>
      <xdr:col>24</xdr:col>
      <xdr:colOff>62865</xdr:colOff>
      <xdr:row>58</xdr:row>
      <xdr:rowOff>149110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576211"/>
          <a:ext cx="1270" cy="1516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152937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097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149110</xdr:rowOff>
    </xdr:from>
    <xdr:to>
      <xdr:col>24</xdr:col>
      <xdr:colOff>152400</xdr:colOff>
      <xdr:row>58</xdr:row>
      <xdr:rowOff>149110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093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121838</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351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3711</xdr:rowOff>
    </xdr:from>
    <xdr:to>
      <xdr:col>24</xdr:col>
      <xdr:colOff>152400</xdr:colOff>
      <xdr:row>50</xdr:row>
      <xdr:rowOff>3711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576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105081</xdr:rowOff>
    </xdr:from>
    <xdr:to>
      <xdr:col>24</xdr:col>
      <xdr:colOff>63500</xdr:colOff>
      <xdr:row>55</xdr:row>
      <xdr:rowOff>116593</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534831"/>
          <a:ext cx="838200" cy="11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158703</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588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8826</xdr:rowOff>
    </xdr:from>
    <xdr:to>
      <xdr:col>24</xdr:col>
      <xdr:colOff>114300</xdr:colOff>
      <xdr:row>56</xdr:row>
      <xdr:rowOff>110426</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10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116593</xdr:rowOff>
    </xdr:from>
    <xdr:to>
      <xdr:col>19</xdr:col>
      <xdr:colOff>177800</xdr:colOff>
      <xdr:row>56</xdr:row>
      <xdr:rowOff>74046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546343"/>
          <a:ext cx="889000" cy="128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2197</xdr:rowOff>
    </xdr:from>
    <xdr:to>
      <xdr:col>20</xdr:col>
      <xdr:colOff>38100</xdr:colOff>
      <xdr:row>56</xdr:row>
      <xdr:rowOff>103797</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03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94924</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30111" y="9696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164306</xdr:rowOff>
    </xdr:from>
    <xdr:to>
      <xdr:col>15</xdr:col>
      <xdr:colOff>50800</xdr:colOff>
      <xdr:row>56</xdr:row>
      <xdr:rowOff>74046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019300" y="9594056"/>
          <a:ext cx="889000" cy="81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74434</xdr:rowOff>
    </xdr:from>
    <xdr:to>
      <xdr:col>15</xdr:col>
      <xdr:colOff>101600</xdr:colOff>
      <xdr:row>57</xdr:row>
      <xdr:rowOff>4584</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7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167161</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9768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164306</xdr:rowOff>
    </xdr:from>
    <xdr:to>
      <xdr:col>10</xdr:col>
      <xdr:colOff>114300</xdr:colOff>
      <xdr:row>57</xdr:row>
      <xdr:rowOff>5503</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594056"/>
          <a:ext cx="889000" cy="18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124031</xdr:rowOff>
    </xdr:from>
    <xdr:to>
      <xdr:col>10</xdr:col>
      <xdr:colOff>165100</xdr:colOff>
      <xdr:row>57</xdr:row>
      <xdr:rowOff>54181</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725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45308</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817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151372</xdr:rowOff>
    </xdr:from>
    <xdr:to>
      <xdr:col>6</xdr:col>
      <xdr:colOff>38100</xdr:colOff>
      <xdr:row>57</xdr:row>
      <xdr:rowOff>81522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75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72649</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9845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54281</xdr:rowOff>
    </xdr:from>
    <xdr:to>
      <xdr:col>24</xdr:col>
      <xdr:colOff>114300</xdr:colOff>
      <xdr:row>55</xdr:row>
      <xdr:rowOff>155881</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484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77158</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335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65793</xdr:rowOff>
    </xdr:from>
    <xdr:to>
      <xdr:col>20</xdr:col>
      <xdr:colOff>38100</xdr:colOff>
      <xdr:row>55</xdr:row>
      <xdr:rowOff>167393</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495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12470</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270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23246</xdr:rowOff>
    </xdr:from>
    <xdr:to>
      <xdr:col>15</xdr:col>
      <xdr:colOff>101600</xdr:colOff>
      <xdr:row>56</xdr:row>
      <xdr:rowOff>124846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624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141373</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41111" y="9399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113506</xdr:rowOff>
    </xdr:from>
    <xdr:to>
      <xdr:col>10</xdr:col>
      <xdr:colOff>165100</xdr:colOff>
      <xdr:row>56</xdr:row>
      <xdr:rowOff>43656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543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60183</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318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126153</xdr:rowOff>
    </xdr:from>
    <xdr:to>
      <xdr:col>6</xdr:col>
      <xdr:colOff>38100</xdr:colOff>
      <xdr:row>57</xdr:row>
      <xdr:rowOff>56303</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727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72830</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63111" y="9502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99626</xdr:rowOff>
    </xdr:from>
    <xdr:to>
      <xdr:col>24</xdr:col>
      <xdr:colOff>62865</xdr:colOff>
      <xdr:row>78</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101126"/>
          <a:ext cx="1270" cy="1411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143527</xdr:rowOff>
    </xdr:from>
    <xdr:ext cx="249299"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139700</xdr:rowOff>
    </xdr:from>
    <xdr:to>
      <xdr:col>24</xdr:col>
      <xdr:colOff>152400</xdr:colOff>
      <xdr:row>78</xdr:row>
      <xdr:rowOff>139700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46303</xdr:rowOff>
    </xdr:from>
    <xdr:ext cx="534377"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1876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99626</xdr:rowOff>
    </xdr:from>
    <xdr:to>
      <xdr:col>24</xdr:col>
      <xdr:colOff>152400</xdr:colOff>
      <xdr:row>70</xdr:row>
      <xdr:rowOff>99626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101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12621</xdr:rowOff>
    </xdr:from>
    <xdr:to>
      <xdr:col>24</xdr:col>
      <xdr:colOff>63500</xdr:colOff>
      <xdr:row>78</xdr:row>
      <xdr:rowOff>67280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3797300" y="13385721"/>
          <a:ext cx="838200" cy="54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83591</xdr:rowOff>
    </xdr:from>
    <xdr:ext cx="469744"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113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60714</xdr:rowOff>
    </xdr:from>
    <xdr:to>
      <xdr:col>24</xdr:col>
      <xdr:colOff>114300</xdr:colOff>
      <xdr:row>77</xdr:row>
      <xdr:rowOff>162314</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26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12621</xdr:rowOff>
    </xdr:from>
    <xdr:to>
      <xdr:col>19</xdr:col>
      <xdr:colOff>177800</xdr:colOff>
      <xdr:row>78</xdr:row>
      <xdr:rowOff>47025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2908300" y="13385721"/>
          <a:ext cx="889000" cy="34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65080</xdr:rowOff>
    </xdr:from>
    <xdr:to>
      <xdr:col>20</xdr:col>
      <xdr:colOff>38100</xdr:colOff>
      <xdr:row>77</xdr:row>
      <xdr:rowOff>166680</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2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11757</xdr:rowOff>
    </xdr:from>
    <xdr:ext cx="469744"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62428" y="1304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31527</xdr:rowOff>
    </xdr:from>
    <xdr:to>
      <xdr:col>15</xdr:col>
      <xdr:colOff>50800</xdr:colOff>
      <xdr:row>78</xdr:row>
      <xdr:rowOff>47025</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2019300" y="13404627"/>
          <a:ext cx="889000" cy="15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63571</xdr:rowOff>
    </xdr:from>
    <xdr:to>
      <xdr:col>15</xdr:col>
      <xdr:colOff>101600</xdr:colOff>
      <xdr:row>77</xdr:row>
      <xdr:rowOff>165171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26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10248</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73428" y="13040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31527</xdr:rowOff>
    </xdr:from>
    <xdr:to>
      <xdr:col>10</xdr:col>
      <xdr:colOff>114300</xdr:colOff>
      <xdr:row>78</xdr:row>
      <xdr:rowOff>66731</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1130300" y="13404627"/>
          <a:ext cx="889000" cy="35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76716</xdr:rowOff>
    </xdr:from>
    <xdr:to>
      <xdr:col>10</xdr:col>
      <xdr:colOff>165100</xdr:colOff>
      <xdr:row>78</xdr:row>
      <xdr:rowOff>6866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27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23393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84428" y="1305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113178</xdr:rowOff>
    </xdr:from>
    <xdr:to>
      <xdr:col>6</xdr:col>
      <xdr:colOff>38100</xdr:colOff>
      <xdr:row>78</xdr:row>
      <xdr:rowOff>43328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59855</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95428" y="13090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16480</xdr:rowOff>
    </xdr:from>
    <xdr:to>
      <xdr:col>24</xdr:col>
      <xdr:colOff>114300</xdr:colOff>
      <xdr:row>78</xdr:row>
      <xdr:rowOff>118080</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38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102857</xdr:rowOff>
    </xdr:from>
    <xdr:ext cx="469744"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304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133271</xdr:rowOff>
    </xdr:from>
    <xdr:to>
      <xdr:col>20</xdr:col>
      <xdr:colOff>38100</xdr:colOff>
      <xdr:row>78</xdr:row>
      <xdr:rowOff>63421</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334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54548</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62428" y="13427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167675</xdr:rowOff>
    </xdr:from>
    <xdr:to>
      <xdr:col>15</xdr:col>
      <xdr:colOff>101600</xdr:colOff>
      <xdr:row>78</xdr:row>
      <xdr:rowOff>97825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36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88952</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73428" y="13462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152177</xdr:rowOff>
    </xdr:from>
    <xdr:to>
      <xdr:col>10</xdr:col>
      <xdr:colOff>165100</xdr:colOff>
      <xdr:row>78</xdr:row>
      <xdr:rowOff>82327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353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73454</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84428" y="13446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15931</xdr:rowOff>
    </xdr:from>
    <xdr:to>
      <xdr:col>6</xdr:col>
      <xdr:colOff>38100</xdr:colOff>
      <xdr:row>78</xdr:row>
      <xdr:rowOff>117531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389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108658</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428" y="13481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158859</xdr:rowOff>
    </xdr:from>
    <xdr:to>
      <xdr:col>24</xdr:col>
      <xdr:colOff>62865</xdr:colOff>
      <xdr:row>98</xdr:row>
      <xdr:rowOff>167904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589359"/>
          <a:ext cx="1270" cy="1380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281</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97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167904</xdr:rowOff>
    </xdr:from>
    <xdr:to>
      <xdr:col>24</xdr:col>
      <xdr:colOff>152400</xdr:colOff>
      <xdr:row>98</xdr:row>
      <xdr:rowOff>167904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970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105536</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36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158859</xdr:rowOff>
    </xdr:from>
    <xdr:to>
      <xdr:col>24</xdr:col>
      <xdr:colOff>152400</xdr:colOff>
      <xdr:row>90</xdr:row>
      <xdr:rowOff>158859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589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102428</xdr:rowOff>
    </xdr:from>
    <xdr:to>
      <xdr:col>24</xdr:col>
      <xdr:colOff>63500</xdr:colOff>
      <xdr:row>94</xdr:row>
      <xdr:rowOff>101034</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047278"/>
          <a:ext cx="838200" cy="170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5464</xdr:rowOff>
    </xdr:from>
    <xdr:ext cx="534377"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2932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27037</xdr:rowOff>
    </xdr:from>
    <xdr:to>
      <xdr:col>24</xdr:col>
      <xdr:colOff>114300</xdr:colOff>
      <xdr:row>95</xdr:row>
      <xdr:rowOff>128637</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314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60049</xdr:rowOff>
    </xdr:from>
    <xdr:to>
      <xdr:col>19</xdr:col>
      <xdr:colOff>177800</xdr:colOff>
      <xdr:row>94</xdr:row>
      <xdr:rowOff>101034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2908300" y="16004899"/>
          <a:ext cx="889000" cy="212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121514</xdr:rowOff>
    </xdr:from>
    <xdr:to>
      <xdr:col>20</xdr:col>
      <xdr:colOff>38100</xdr:colOff>
      <xdr:row>96</xdr:row>
      <xdr:rowOff>51664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40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42791</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530111" y="16501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60049</xdr:rowOff>
    </xdr:from>
    <xdr:to>
      <xdr:col>15</xdr:col>
      <xdr:colOff>50800</xdr:colOff>
      <xdr:row>94</xdr:row>
      <xdr:rowOff>142442</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004899"/>
          <a:ext cx="889000" cy="253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19134</xdr:rowOff>
    </xdr:from>
    <xdr:to>
      <xdr:col>15</xdr:col>
      <xdr:colOff>101600</xdr:colOff>
      <xdr:row>95</xdr:row>
      <xdr:rowOff>120734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30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111861</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41111" y="16399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142442</xdr:rowOff>
    </xdr:from>
    <xdr:to>
      <xdr:col>10</xdr:col>
      <xdr:colOff>114300</xdr:colOff>
      <xdr:row>95</xdr:row>
      <xdr:rowOff>41751</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1130300" y="16258742"/>
          <a:ext cx="889000" cy="7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104380</xdr:rowOff>
    </xdr:from>
    <xdr:to>
      <xdr:col>10</xdr:col>
      <xdr:colOff>165100</xdr:colOff>
      <xdr:row>97</xdr:row>
      <xdr:rowOff>34530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56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25657</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52111" y="1665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101614</xdr:rowOff>
    </xdr:from>
    <xdr:to>
      <xdr:col>6</xdr:col>
      <xdr:colOff>38100</xdr:colOff>
      <xdr:row>97</xdr:row>
      <xdr:rowOff>31764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56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22891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63111" y="1665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51628</xdr:rowOff>
    </xdr:from>
    <xdr:to>
      <xdr:col>24</xdr:col>
      <xdr:colOff>114300</xdr:colOff>
      <xdr:row>93</xdr:row>
      <xdr:rowOff>153228</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599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74505</xdr:rowOff>
    </xdr:from>
    <xdr:ext cx="599010"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5847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50234</xdr:rowOff>
    </xdr:from>
    <xdr:to>
      <xdr:col>20</xdr:col>
      <xdr:colOff>38100</xdr:colOff>
      <xdr:row>94</xdr:row>
      <xdr:rowOff>151834</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166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168361</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497795" y="15941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9249</xdr:rowOff>
    </xdr:from>
    <xdr:to>
      <xdr:col>15</xdr:col>
      <xdr:colOff>101600</xdr:colOff>
      <xdr:row>93</xdr:row>
      <xdr:rowOff>110849</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5954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127376</xdr:rowOff>
    </xdr:from>
    <xdr:ext cx="59901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08795" y="15729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91642</xdr:rowOff>
    </xdr:from>
    <xdr:to>
      <xdr:col>10</xdr:col>
      <xdr:colOff>165100</xdr:colOff>
      <xdr:row>95</xdr:row>
      <xdr:rowOff>21792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20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38319</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19795" y="15983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162401</xdr:rowOff>
    </xdr:from>
    <xdr:to>
      <xdr:col>6</xdr:col>
      <xdr:colOff>38100</xdr:colOff>
      <xdr:row>95</xdr:row>
      <xdr:rowOff>92551</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278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109078</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053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a:extLst>
            <a:ext uri="{FF2B5EF4-FFF2-40B4-BE49-F238E27FC236}">
              <a16:creationId xmlns:a16="http://schemas.microsoft.com/office/drawing/2014/main" id="{00000000-0008-0000-06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18368</xdr:rowOff>
    </xdr:from>
    <xdr:to>
      <xdr:col>54</xdr:col>
      <xdr:colOff>189865</xdr:colOff>
      <xdr:row>37</xdr:row>
      <xdr:rowOff>129299</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flipV="1">
          <a:off x="10475595" y="5504768"/>
          <a:ext cx="1270" cy="968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133126</xdr:rowOff>
    </xdr:from>
    <xdr:ext cx="534377" cy="259045"/>
    <xdr:sp macro="" textlink="">
      <xdr:nvSpPr>
        <xdr:cNvPr id="281" name="補助費等最小値テキスト">
          <a:extLst>
            <a:ext uri="{FF2B5EF4-FFF2-40B4-BE49-F238E27FC236}">
              <a16:creationId xmlns:a16="http://schemas.microsoft.com/office/drawing/2014/main" id="{00000000-0008-0000-0600-000019010000}"/>
            </a:ext>
          </a:extLst>
        </xdr:cNvPr>
        <xdr:cNvSpPr txBox="1"/>
      </xdr:nvSpPr>
      <xdr:spPr>
        <a:xfrm>
          <a:off x="10528300" y="647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129299</xdr:rowOff>
    </xdr:from>
    <xdr:to>
      <xdr:col>55</xdr:col>
      <xdr:colOff>88900</xdr:colOff>
      <xdr:row>37</xdr:row>
      <xdr:rowOff>129299</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6472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136495</xdr:rowOff>
    </xdr:from>
    <xdr:ext cx="599010" cy="259045"/>
    <xdr:sp macro="" textlink="">
      <xdr:nvSpPr>
        <xdr:cNvPr id="283" name="補助費等最大値テキスト">
          <a:extLst>
            <a:ext uri="{FF2B5EF4-FFF2-40B4-BE49-F238E27FC236}">
              <a16:creationId xmlns:a16="http://schemas.microsoft.com/office/drawing/2014/main" id="{00000000-0008-0000-0600-00001B010000}"/>
            </a:ext>
          </a:extLst>
        </xdr:cNvPr>
        <xdr:cNvSpPr txBox="1"/>
      </xdr:nvSpPr>
      <xdr:spPr>
        <a:xfrm>
          <a:off x="10528300" y="5279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18368</xdr:rowOff>
    </xdr:from>
    <xdr:to>
      <xdr:col>55</xdr:col>
      <xdr:colOff>88900</xdr:colOff>
      <xdr:row>32</xdr:row>
      <xdr:rowOff>18368</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5504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13307</xdr:rowOff>
    </xdr:from>
    <xdr:to>
      <xdr:col>55</xdr:col>
      <xdr:colOff>0</xdr:colOff>
      <xdr:row>36</xdr:row>
      <xdr:rowOff>17701</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9639300" y="6185507"/>
          <a:ext cx="838200" cy="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137539</xdr:rowOff>
    </xdr:from>
    <xdr:ext cx="534377" cy="259045"/>
    <xdr:sp macro="" textlink="">
      <xdr:nvSpPr>
        <xdr:cNvPr id="286" name="補助費等平均値テキスト">
          <a:extLst>
            <a:ext uri="{FF2B5EF4-FFF2-40B4-BE49-F238E27FC236}">
              <a16:creationId xmlns:a16="http://schemas.microsoft.com/office/drawing/2014/main" id="{00000000-0008-0000-0600-00001E010000}"/>
            </a:ext>
          </a:extLst>
        </xdr:cNvPr>
        <xdr:cNvSpPr txBox="1"/>
      </xdr:nvSpPr>
      <xdr:spPr>
        <a:xfrm>
          <a:off x="10528300" y="6138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159112</xdr:rowOff>
    </xdr:from>
    <xdr:to>
      <xdr:col>55</xdr:col>
      <xdr:colOff>50800</xdr:colOff>
      <xdr:row>36</xdr:row>
      <xdr:rowOff>89262</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10426700" y="615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46564</xdr:rowOff>
    </xdr:from>
    <xdr:to>
      <xdr:col>50</xdr:col>
      <xdr:colOff>114300</xdr:colOff>
      <xdr:row>36</xdr:row>
      <xdr:rowOff>13307</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8750300" y="6047314"/>
          <a:ext cx="889000" cy="138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161361</xdr:rowOff>
    </xdr:from>
    <xdr:to>
      <xdr:col>50</xdr:col>
      <xdr:colOff>165100</xdr:colOff>
      <xdr:row>36</xdr:row>
      <xdr:rowOff>91511</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9588500" y="616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82638</xdr:rowOff>
    </xdr:from>
    <xdr:ext cx="534377"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9372111" y="6254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135338</xdr:rowOff>
    </xdr:from>
    <xdr:to>
      <xdr:col>45</xdr:col>
      <xdr:colOff>177800</xdr:colOff>
      <xdr:row>35</xdr:row>
      <xdr:rowOff>46564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7861300" y="5621738"/>
          <a:ext cx="889000" cy="425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34589</xdr:rowOff>
    </xdr:from>
    <xdr:to>
      <xdr:col>46</xdr:col>
      <xdr:colOff>38100</xdr:colOff>
      <xdr:row>36</xdr:row>
      <xdr:rowOff>136189</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8699500" y="620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127316</xdr:rowOff>
    </xdr:from>
    <xdr:ext cx="534377"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8483111" y="6299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135338</xdr:rowOff>
    </xdr:from>
    <xdr:to>
      <xdr:col>41</xdr:col>
      <xdr:colOff>50800</xdr:colOff>
      <xdr:row>36</xdr:row>
      <xdr:rowOff>109698</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6972300" y="5621738"/>
          <a:ext cx="889000" cy="66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75673</xdr:rowOff>
    </xdr:from>
    <xdr:to>
      <xdr:col>41</xdr:col>
      <xdr:colOff>101600</xdr:colOff>
      <xdr:row>34</xdr:row>
      <xdr:rowOff>5823</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7810500" y="573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168400</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7561795" y="5826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111111</xdr:rowOff>
    </xdr:from>
    <xdr:to>
      <xdr:col>36</xdr:col>
      <xdr:colOff>165100</xdr:colOff>
      <xdr:row>37</xdr:row>
      <xdr:rowOff>41261</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6921500" y="628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32388</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6705111" y="6376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138351</xdr:rowOff>
    </xdr:from>
    <xdr:to>
      <xdr:col>55</xdr:col>
      <xdr:colOff>50800</xdr:colOff>
      <xdr:row>36</xdr:row>
      <xdr:rowOff>68501</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10426700" y="6139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161228</xdr:rowOff>
    </xdr:from>
    <xdr:ext cx="599010" cy="259045"/>
    <xdr:sp macro="" textlink="">
      <xdr:nvSpPr>
        <xdr:cNvPr id="305" name="補助費等該当値テキスト">
          <a:extLst>
            <a:ext uri="{FF2B5EF4-FFF2-40B4-BE49-F238E27FC236}">
              <a16:creationId xmlns:a16="http://schemas.microsoft.com/office/drawing/2014/main" id="{00000000-0008-0000-0600-000031010000}"/>
            </a:ext>
          </a:extLst>
        </xdr:cNvPr>
        <xdr:cNvSpPr txBox="1"/>
      </xdr:nvSpPr>
      <xdr:spPr>
        <a:xfrm>
          <a:off x="10528300" y="5990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133957</xdr:rowOff>
    </xdr:from>
    <xdr:to>
      <xdr:col>50</xdr:col>
      <xdr:colOff>165100</xdr:colOff>
      <xdr:row>36</xdr:row>
      <xdr:rowOff>64107</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9588500" y="6134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80634</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339795" y="5909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167214</xdr:rowOff>
    </xdr:from>
    <xdr:to>
      <xdr:col>46</xdr:col>
      <xdr:colOff>38100</xdr:colOff>
      <xdr:row>35</xdr:row>
      <xdr:rowOff>97364</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8699500" y="5996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113891</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450795" y="5771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84538</xdr:rowOff>
    </xdr:from>
    <xdr:to>
      <xdr:col>41</xdr:col>
      <xdr:colOff>101600</xdr:colOff>
      <xdr:row>33</xdr:row>
      <xdr:rowOff>14688</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7810500" y="5570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31</xdr:row>
      <xdr:rowOff>31215</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561795" y="5346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58898</xdr:rowOff>
    </xdr:from>
    <xdr:to>
      <xdr:col>36</xdr:col>
      <xdr:colOff>165100</xdr:colOff>
      <xdr:row>36</xdr:row>
      <xdr:rowOff>160498</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6921500" y="6231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5575</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05111" y="6006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111590</xdr:rowOff>
    </xdr:from>
    <xdr:to>
      <xdr:col>54</xdr:col>
      <xdr:colOff>189865</xdr:colOff>
      <xdr:row>58</xdr:row>
      <xdr:rowOff>89606</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10475595" y="8684090"/>
          <a:ext cx="1270" cy="134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93433</xdr:rowOff>
    </xdr:from>
    <xdr:ext cx="534377" cy="259045"/>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10528300" y="10037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89606</xdr:rowOff>
    </xdr:from>
    <xdr:to>
      <xdr:col>55</xdr:col>
      <xdr:colOff>88900</xdr:colOff>
      <xdr:row>58</xdr:row>
      <xdr:rowOff>89606</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10033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58267</xdr:rowOff>
    </xdr:from>
    <xdr:ext cx="599010" cy="259045"/>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10528300" y="8459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111590</xdr:rowOff>
    </xdr:from>
    <xdr:to>
      <xdr:col>55</xdr:col>
      <xdr:colOff>88900</xdr:colOff>
      <xdr:row>50</xdr:row>
      <xdr:rowOff>111590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8684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25522</xdr:rowOff>
    </xdr:from>
    <xdr:to>
      <xdr:col>55</xdr:col>
      <xdr:colOff>0</xdr:colOff>
      <xdr:row>53</xdr:row>
      <xdr:rowOff>61900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9639300" y="9112372"/>
          <a:ext cx="838200" cy="36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141050</xdr:rowOff>
    </xdr:from>
    <xdr:ext cx="534377" cy="259045"/>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10528300" y="95708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162623</xdr:rowOff>
    </xdr:from>
    <xdr:to>
      <xdr:col>55</xdr:col>
      <xdr:colOff>50800</xdr:colOff>
      <xdr:row>56</xdr:row>
      <xdr:rowOff>92773</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10426700" y="9592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53</xdr:row>
      <xdr:rowOff>25522</xdr:rowOff>
    </xdr:from>
    <xdr:to>
      <xdr:col>50</xdr:col>
      <xdr:colOff>114300</xdr:colOff>
      <xdr:row>55</xdr:row>
      <xdr:rowOff>165653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8750300" y="9112372"/>
          <a:ext cx="889000" cy="483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1415</xdr:rowOff>
    </xdr:from>
    <xdr:to>
      <xdr:col>50</xdr:col>
      <xdr:colOff>165100</xdr:colOff>
      <xdr:row>56</xdr:row>
      <xdr:rowOff>103015</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588500" y="960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94142</xdr:rowOff>
    </xdr:from>
    <xdr:ext cx="534377"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9372111" y="969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444</xdr:rowOff>
    </xdr:from>
    <xdr:to>
      <xdr:col>45</xdr:col>
      <xdr:colOff>177800</xdr:colOff>
      <xdr:row>55</xdr:row>
      <xdr:rowOff>165653</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7861300" y="9258744"/>
          <a:ext cx="889000" cy="336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97183</xdr:rowOff>
    </xdr:from>
    <xdr:to>
      <xdr:col>46</xdr:col>
      <xdr:colOff>38100</xdr:colOff>
      <xdr:row>56</xdr:row>
      <xdr:rowOff>27333</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699500" y="9526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43860</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83111" y="9302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444</xdr:rowOff>
    </xdr:from>
    <xdr:to>
      <xdr:col>41</xdr:col>
      <xdr:colOff>50800</xdr:colOff>
      <xdr:row>54</xdr:row>
      <xdr:rowOff>70541</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6972300" y="9258744"/>
          <a:ext cx="889000" cy="70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117491</xdr:rowOff>
    </xdr:from>
    <xdr:to>
      <xdr:col>41</xdr:col>
      <xdr:colOff>101600</xdr:colOff>
      <xdr:row>55</xdr:row>
      <xdr:rowOff>47641</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810500" y="9375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38768</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594111" y="9468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12974</xdr:rowOff>
    </xdr:from>
    <xdr:to>
      <xdr:col>36</xdr:col>
      <xdr:colOff>165100</xdr:colOff>
      <xdr:row>55</xdr:row>
      <xdr:rowOff>114574</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921500" y="944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105701</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05111" y="9535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11100</xdr:rowOff>
    </xdr:from>
    <xdr:to>
      <xdr:col>55</xdr:col>
      <xdr:colOff>50800</xdr:colOff>
      <xdr:row>53</xdr:row>
      <xdr:rowOff>112700</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10426700" y="909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33977</xdr:rowOff>
    </xdr:from>
    <xdr:ext cx="599010" cy="259045"/>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10528300" y="8949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146172</xdr:rowOff>
    </xdr:from>
    <xdr:to>
      <xdr:col>50</xdr:col>
      <xdr:colOff>165100</xdr:colOff>
      <xdr:row>53</xdr:row>
      <xdr:rowOff>76322</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9588500" y="906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51</xdr:row>
      <xdr:rowOff>92849</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39795" y="8836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114853</xdr:rowOff>
    </xdr:from>
    <xdr:to>
      <xdr:col>46</xdr:col>
      <xdr:colOff>38100</xdr:colOff>
      <xdr:row>56</xdr:row>
      <xdr:rowOff>45003</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8699500" y="9544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36130</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83111" y="9637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121094</xdr:rowOff>
    </xdr:from>
    <xdr:to>
      <xdr:col>41</xdr:col>
      <xdr:colOff>101600</xdr:colOff>
      <xdr:row>54</xdr:row>
      <xdr:rowOff>51244</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810500" y="9207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67771</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61795" y="8983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19741</xdr:rowOff>
    </xdr:from>
    <xdr:to>
      <xdr:col>36</xdr:col>
      <xdr:colOff>165100</xdr:colOff>
      <xdr:row>54</xdr:row>
      <xdr:rowOff>121341</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921500" y="9278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137868</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672795" y="9053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16885</xdr:rowOff>
    </xdr:from>
    <xdr:to>
      <xdr:col>54</xdr:col>
      <xdr:colOff>189865</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189835"/>
          <a:ext cx="1270" cy="139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135012</xdr:rowOff>
    </xdr:from>
    <xdr:ext cx="534377"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196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16885</xdr:rowOff>
    </xdr:from>
    <xdr:to>
      <xdr:col>55</xdr:col>
      <xdr:colOff>88900</xdr:colOff>
      <xdr:row>71</xdr:row>
      <xdr:rowOff>16885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189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92608</xdr:rowOff>
    </xdr:from>
    <xdr:to>
      <xdr:col>55</xdr:col>
      <xdr:colOff>0</xdr:colOff>
      <xdr:row>74</xdr:row>
      <xdr:rowOff>56147</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9639300" y="12265558"/>
          <a:ext cx="838200" cy="477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53688</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255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75261</xdr:rowOff>
    </xdr:from>
    <xdr:to>
      <xdr:col>55</xdr:col>
      <xdr:colOff>50800</xdr:colOff>
      <xdr:row>78</xdr:row>
      <xdr:rowOff>5411</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2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56147</xdr:rowOff>
    </xdr:from>
    <xdr:to>
      <xdr:col>50</xdr:col>
      <xdr:colOff>114300</xdr:colOff>
      <xdr:row>77</xdr:row>
      <xdr:rowOff>70338</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8750300" y="12743447"/>
          <a:ext cx="889000" cy="528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70059</xdr:rowOff>
    </xdr:from>
    <xdr:to>
      <xdr:col>50</xdr:col>
      <xdr:colOff>165100</xdr:colOff>
      <xdr:row>78</xdr:row>
      <xdr:rowOff>209</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271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162786</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3364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103353</xdr:rowOff>
    </xdr:from>
    <xdr:to>
      <xdr:col>45</xdr:col>
      <xdr:colOff>177800</xdr:colOff>
      <xdr:row>77</xdr:row>
      <xdr:rowOff>70338</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7861300" y="12447753"/>
          <a:ext cx="889000" cy="824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163043</xdr:rowOff>
    </xdr:from>
    <xdr:to>
      <xdr:col>46</xdr:col>
      <xdr:colOff>38100</xdr:colOff>
      <xdr:row>77</xdr:row>
      <xdr:rowOff>93193</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193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109720</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296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103353</xdr:rowOff>
    </xdr:from>
    <xdr:to>
      <xdr:col>41</xdr:col>
      <xdr:colOff>50800</xdr:colOff>
      <xdr:row>73</xdr:row>
      <xdr:rowOff>38735</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6972300" y="12447753"/>
          <a:ext cx="889000" cy="106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110198</xdr:rowOff>
    </xdr:from>
    <xdr:to>
      <xdr:col>41</xdr:col>
      <xdr:colOff>101600</xdr:colOff>
      <xdr:row>76</xdr:row>
      <xdr:rowOff>40348</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296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31475</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3061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92386</xdr:rowOff>
    </xdr:from>
    <xdr:to>
      <xdr:col>36</xdr:col>
      <xdr:colOff>165100</xdr:colOff>
      <xdr:row>76</xdr:row>
      <xdr:rowOff>22535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29511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13664</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3043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71</xdr:row>
      <xdr:rowOff>41808</xdr:rowOff>
    </xdr:from>
    <xdr:to>
      <xdr:col>55</xdr:col>
      <xdr:colOff>50800</xdr:colOff>
      <xdr:row>71</xdr:row>
      <xdr:rowOff>143408</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221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70</xdr:row>
      <xdr:rowOff>128185</xdr:rowOff>
    </xdr:from>
    <xdr:ext cx="534377"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2129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5347</xdr:rowOff>
    </xdr:from>
    <xdr:to>
      <xdr:col>50</xdr:col>
      <xdr:colOff>165100</xdr:colOff>
      <xdr:row>74</xdr:row>
      <xdr:rowOff>106947</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2692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123474</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372111" y="12467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19538</xdr:rowOff>
    </xdr:from>
    <xdr:to>
      <xdr:col>46</xdr:col>
      <xdr:colOff>38100</xdr:colOff>
      <xdr:row>77</xdr:row>
      <xdr:rowOff>121138</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22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112265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83111" y="13313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52553</xdr:rowOff>
    </xdr:from>
    <xdr:to>
      <xdr:col>41</xdr:col>
      <xdr:colOff>101600</xdr:colOff>
      <xdr:row>72</xdr:row>
      <xdr:rowOff>154153</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2396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70</xdr:row>
      <xdr:rowOff>170680</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2172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159385</xdr:rowOff>
    </xdr:from>
    <xdr:to>
      <xdr:col>36</xdr:col>
      <xdr:colOff>165100</xdr:colOff>
      <xdr:row>73</xdr:row>
      <xdr:rowOff>89535</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250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106062</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2279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普通建設事業費 （ うち更新整備　）グラフ枠">
          <a:extLst>
            <a:ext uri="{FF2B5EF4-FFF2-40B4-BE49-F238E27FC236}">
              <a16:creationId xmlns:a16="http://schemas.microsoft.com/office/drawing/2014/main" id="{00000000-0008-0000-06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17900</xdr:rowOff>
    </xdr:from>
    <xdr:to>
      <xdr:col>54</xdr:col>
      <xdr:colOff>189865</xdr:colOff>
      <xdr:row>99</xdr:row>
      <xdr:rowOff>15788</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10475595" y="15448400"/>
          <a:ext cx="1270" cy="1540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19615</xdr:rowOff>
    </xdr:from>
    <xdr:ext cx="469744" cy="259045"/>
    <xdr:sp macro="" textlink="">
      <xdr:nvSpPr>
        <xdr:cNvPr id="454" name="普通建設事業費 （ うち更新整備　）最小値テキスト">
          <a:extLst>
            <a:ext uri="{FF2B5EF4-FFF2-40B4-BE49-F238E27FC236}">
              <a16:creationId xmlns:a16="http://schemas.microsoft.com/office/drawing/2014/main" id="{00000000-0008-0000-0600-0000C6010000}"/>
            </a:ext>
          </a:extLst>
        </xdr:cNvPr>
        <xdr:cNvSpPr txBox="1"/>
      </xdr:nvSpPr>
      <xdr:spPr>
        <a:xfrm>
          <a:off x="10528300" y="16993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15788</xdr:rowOff>
    </xdr:from>
    <xdr:to>
      <xdr:col>55</xdr:col>
      <xdr:colOff>88900</xdr:colOff>
      <xdr:row>99</xdr:row>
      <xdr:rowOff>15788</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10388600" y="16989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136027</xdr:rowOff>
    </xdr:from>
    <xdr:ext cx="599010" cy="259045"/>
    <xdr:sp macro="" textlink="">
      <xdr:nvSpPr>
        <xdr:cNvPr id="456" name="普通建設事業費 （ うち更新整備　）最大値テキスト">
          <a:extLst>
            <a:ext uri="{FF2B5EF4-FFF2-40B4-BE49-F238E27FC236}">
              <a16:creationId xmlns:a16="http://schemas.microsoft.com/office/drawing/2014/main" id="{00000000-0008-0000-0600-0000C8010000}"/>
            </a:ext>
          </a:extLst>
        </xdr:cNvPr>
        <xdr:cNvSpPr txBox="1"/>
      </xdr:nvSpPr>
      <xdr:spPr>
        <a:xfrm>
          <a:off x="10528300" y="15223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17900</xdr:rowOff>
    </xdr:from>
    <xdr:to>
      <xdr:col>55</xdr:col>
      <xdr:colOff>88900</xdr:colOff>
      <xdr:row>90</xdr:row>
      <xdr:rowOff>17900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544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60060</xdr:rowOff>
    </xdr:from>
    <xdr:to>
      <xdr:col>55</xdr:col>
      <xdr:colOff>0</xdr:colOff>
      <xdr:row>96</xdr:row>
      <xdr:rowOff>79873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9639300" y="16347810"/>
          <a:ext cx="838200" cy="191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64084</xdr:rowOff>
    </xdr:from>
    <xdr:ext cx="534377" cy="259045"/>
    <xdr:sp macro="" textlink="">
      <xdr:nvSpPr>
        <xdr:cNvPr id="459" name="普通建設事業費 （ うち更新整備　）平均値テキスト">
          <a:extLst>
            <a:ext uri="{FF2B5EF4-FFF2-40B4-BE49-F238E27FC236}">
              <a16:creationId xmlns:a16="http://schemas.microsoft.com/office/drawing/2014/main" id="{00000000-0008-0000-0600-0000CB010000}"/>
            </a:ext>
          </a:extLst>
        </xdr:cNvPr>
        <xdr:cNvSpPr txBox="1"/>
      </xdr:nvSpPr>
      <xdr:spPr>
        <a:xfrm>
          <a:off x="10528300" y="165232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85657</xdr:rowOff>
    </xdr:from>
    <xdr:to>
      <xdr:col>55</xdr:col>
      <xdr:colOff>50800</xdr:colOff>
      <xdr:row>97</xdr:row>
      <xdr:rowOff>15807</xdr:rowOff>
    </xdr:to>
    <xdr:sp macro="" textlink="">
      <xdr:nvSpPr>
        <xdr:cNvPr id="460" name="フローチャート: 判断 459">
          <a:extLst>
            <a:ext uri="{FF2B5EF4-FFF2-40B4-BE49-F238E27FC236}">
              <a16:creationId xmlns:a16="http://schemas.microsoft.com/office/drawing/2014/main" id="{00000000-0008-0000-0600-0000CC010000}"/>
            </a:ext>
          </a:extLst>
        </xdr:cNvPr>
        <xdr:cNvSpPr/>
      </xdr:nvSpPr>
      <xdr:spPr>
        <a:xfrm>
          <a:off x="10426700" y="16544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60060</xdr:rowOff>
    </xdr:from>
    <xdr:to>
      <xdr:col>50</xdr:col>
      <xdr:colOff>114300</xdr:colOff>
      <xdr:row>96</xdr:row>
      <xdr:rowOff>106727</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8750300" y="16347810"/>
          <a:ext cx="889000" cy="218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100874</xdr:rowOff>
    </xdr:from>
    <xdr:to>
      <xdr:col>50</xdr:col>
      <xdr:colOff>165100</xdr:colOff>
      <xdr:row>97</xdr:row>
      <xdr:rowOff>31024</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9588500" y="1656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22151</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9372111" y="16652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106727</xdr:rowOff>
    </xdr:from>
    <xdr:to>
      <xdr:col>45</xdr:col>
      <xdr:colOff>177800</xdr:colOff>
      <xdr:row>96</xdr:row>
      <xdr:rowOff>161668</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7861300" y="16565927"/>
          <a:ext cx="889000" cy="54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47915</xdr:rowOff>
    </xdr:from>
    <xdr:to>
      <xdr:col>46</xdr:col>
      <xdr:colOff>38100</xdr:colOff>
      <xdr:row>96</xdr:row>
      <xdr:rowOff>149515</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8699500" y="16507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166042</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8483111" y="16282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161668</xdr:rowOff>
    </xdr:from>
    <xdr:to>
      <xdr:col>41</xdr:col>
      <xdr:colOff>50800</xdr:colOff>
      <xdr:row>97</xdr:row>
      <xdr:rowOff>57023</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6972300" y="16620868"/>
          <a:ext cx="889000" cy="66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142959</xdr:rowOff>
    </xdr:from>
    <xdr:to>
      <xdr:col>41</xdr:col>
      <xdr:colOff>101600</xdr:colOff>
      <xdr:row>96</xdr:row>
      <xdr:rowOff>73109</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7810500" y="16430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89636</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594111" y="16205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68272</xdr:rowOff>
    </xdr:from>
    <xdr:to>
      <xdr:col>36</xdr:col>
      <xdr:colOff>165100</xdr:colOff>
      <xdr:row>96</xdr:row>
      <xdr:rowOff>169872</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6921500" y="16527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14949</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6705111" y="16302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29073</xdr:rowOff>
    </xdr:from>
    <xdr:to>
      <xdr:col>55</xdr:col>
      <xdr:colOff>50800</xdr:colOff>
      <xdr:row>96</xdr:row>
      <xdr:rowOff>130673</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10426700" y="16488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51950</xdr:rowOff>
    </xdr:from>
    <xdr:ext cx="534377" cy="259045"/>
    <xdr:sp macro="" textlink="">
      <xdr:nvSpPr>
        <xdr:cNvPr id="478" name="普通建設事業費 （ うち更新整備　）該当値テキスト">
          <a:extLst>
            <a:ext uri="{FF2B5EF4-FFF2-40B4-BE49-F238E27FC236}">
              <a16:creationId xmlns:a16="http://schemas.microsoft.com/office/drawing/2014/main" id="{00000000-0008-0000-0600-0000DE010000}"/>
            </a:ext>
          </a:extLst>
        </xdr:cNvPr>
        <xdr:cNvSpPr txBox="1"/>
      </xdr:nvSpPr>
      <xdr:spPr>
        <a:xfrm>
          <a:off x="10528300" y="1633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9260</xdr:rowOff>
    </xdr:from>
    <xdr:to>
      <xdr:col>50</xdr:col>
      <xdr:colOff>165100</xdr:colOff>
      <xdr:row>95</xdr:row>
      <xdr:rowOff>110860</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9588500" y="16297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127387</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372111" y="16072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55927</xdr:rowOff>
    </xdr:from>
    <xdr:to>
      <xdr:col>46</xdr:col>
      <xdr:colOff>38100</xdr:colOff>
      <xdr:row>96</xdr:row>
      <xdr:rowOff>157527</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8699500" y="16515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148654</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483111" y="16607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110868</xdr:rowOff>
    </xdr:from>
    <xdr:to>
      <xdr:col>41</xdr:col>
      <xdr:colOff>101600</xdr:colOff>
      <xdr:row>97</xdr:row>
      <xdr:rowOff>41018</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7810500" y="16570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32145</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7594111" y="16662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6223</xdr:rowOff>
    </xdr:from>
    <xdr:to>
      <xdr:col>36</xdr:col>
      <xdr:colOff>165100</xdr:colOff>
      <xdr:row>97</xdr:row>
      <xdr:rowOff>107823</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6921500" y="16636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98950</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05111" y="16729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災害復旧事業費グラフ枠">
          <a:extLst>
            <a:ext uri="{FF2B5EF4-FFF2-40B4-BE49-F238E27FC236}">
              <a16:creationId xmlns:a16="http://schemas.microsoft.com/office/drawing/2014/main" id="{00000000-0008-0000-06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36</xdr:row>
      <xdr:rowOff>20592</xdr:rowOff>
    </xdr:from>
    <xdr:to>
      <xdr:col>85</xdr:col>
      <xdr:colOff>126364</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6317595" y="6192792"/>
          <a:ext cx="1269" cy="538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78450</xdr:rowOff>
    </xdr:from>
    <xdr:ext cx="249299" cy="259045"/>
    <xdr:sp macro="" textlink="">
      <xdr:nvSpPr>
        <xdr:cNvPr id="511" name="災害復旧事業費最小値テキスト">
          <a:extLst>
            <a:ext uri="{FF2B5EF4-FFF2-40B4-BE49-F238E27FC236}">
              <a16:creationId xmlns:a16="http://schemas.microsoft.com/office/drawing/2014/main" id="{00000000-0008-0000-0600-0000FF010000}"/>
            </a:ext>
          </a:extLst>
        </xdr:cNvPr>
        <xdr:cNvSpPr txBox="1"/>
      </xdr:nvSpPr>
      <xdr:spPr>
        <a:xfrm>
          <a:off x="16370300" y="67650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138719</xdr:rowOff>
    </xdr:from>
    <xdr:ext cx="599010" cy="259045"/>
    <xdr:sp macro="" textlink="">
      <xdr:nvSpPr>
        <xdr:cNvPr id="513" name="災害復旧事業費最大値テキスト">
          <a:extLst>
            <a:ext uri="{FF2B5EF4-FFF2-40B4-BE49-F238E27FC236}">
              <a16:creationId xmlns:a16="http://schemas.microsoft.com/office/drawing/2014/main" id="{00000000-0008-0000-0600-000001020000}"/>
            </a:ext>
          </a:extLst>
        </xdr:cNvPr>
        <xdr:cNvSpPr txBox="1"/>
      </xdr:nvSpPr>
      <xdr:spPr>
        <a:xfrm>
          <a:off x="16370300" y="5968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36</xdr:row>
      <xdr:rowOff>20592</xdr:rowOff>
    </xdr:from>
    <xdr:to>
      <xdr:col>86</xdr:col>
      <xdr:colOff>25400</xdr:colOff>
      <xdr:row>36</xdr:row>
      <xdr:rowOff>20592</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192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20592</xdr:rowOff>
    </xdr:from>
    <xdr:to>
      <xdr:col>85</xdr:col>
      <xdr:colOff>127000</xdr:colOff>
      <xdr:row>36</xdr:row>
      <xdr:rowOff>78367</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5481300" y="6192792"/>
          <a:ext cx="838200" cy="57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122900</xdr:rowOff>
    </xdr:from>
    <xdr:ext cx="469744" cy="259045"/>
    <xdr:sp macro="" textlink="">
      <xdr:nvSpPr>
        <xdr:cNvPr id="516" name="災害復旧事業費平均値テキスト">
          <a:extLst>
            <a:ext uri="{FF2B5EF4-FFF2-40B4-BE49-F238E27FC236}">
              <a16:creationId xmlns:a16="http://schemas.microsoft.com/office/drawing/2014/main" id="{00000000-0008-0000-0600-000004020000}"/>
            </a:ext>
          </a:extLst>
        </xdr:cNvPr>
        <xdr:cNvSpPr txBox="1"/>
      </xdr:nvSpPr>
      <xdr:spPr>
        <a:xfrm>
          <a:off x="16370300" y="66380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144473</xdr:rowOff>
    </xdr:from>
    <xdr:to>
      <xdr:col>85</xdr:col>
      <xdr:colOff>177800</xdr:colOff>
      <xdr:row>39</xdr:row>
      <xdr:rowOff>74623</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6268700" y="6659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31</xdr:row>
      <xdr:rowOff>130194</xdr:rowOff>
    </xdr:from>
    <xdr:to>
      <xdr:col>81</xdr:col>
      <xdr:colOff>50800</xdr:colOff>
      <xdr:row>36</xdr:row>
      <xdr:rowOff>78367</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4592300" y="5445144"/>
          <a:ext cx="889000" cy="805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148195</xdr:rowOff>
    </xdr:from>
    <xdr:to>
      <xdr:col>81</xdr:col>
      <xdr:colOff>101600</xdr:colOff>
      <xdr:row>39</xdr:row>
      <xdr:rowOff>78345</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5430500" y="6663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69472</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46428" y="6756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130194</xdr:rowOff>
    </xdr:from>
    <xdr:to>
      <xdr:col>76</xdr:col>
      <xdr:colOff>114300</xdr:colOff>
      <xdr:row>34</xdr:row>
      <xdr:rowOff>67199</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3703300" y="5445144"/>
          <a:ext cx="889000" cy="451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151773</xdr:rowOff>
    </xdr:from>
    <xdr:to>
      <xdr:col>76</xdr:col>
      <xdr:colOff>165100</xdr:colOff>
      <xdr:row>39</xdr:row>
      <xdr:rowOff>81923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4541500" y="6666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73050</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357428" y="6759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67199</xdr:rowOff>
    </xdr:from>
    <xdr:to>
      <xdr:col>71</xdr:col>
      <xdr:colOff>177800</xdr:colOff>
      <xdr:row>39</xdr:row>
      <xdr:rowOff>34857</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2814300" y="5896499"/>
          <a:ext cx="889000" cy="82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146572</xdr:rowOff>
    </xdr:from>
    <xdr:to>
      <xdr:col>72</xdr:col>
      <xdr:colOff>38100</xdr:colOff>
      <xdr:row>39</xdr:row>
      <xdr:rowOff>76722</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3652500" y="666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67849</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468428" y="6754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141977</xdr:rowOff>
    </xdr:from>
    <xdr:to>
      <xdr:col>67</xdr:col>
      <xdr:colOff>101600</xdr:colOff>
      <xdr:row>39</xdr:row>
      <xdr:rowOff>72127</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2763500" y="6657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88654</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579428" y="6432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141242</xdr:rowOff>
    </xdr:from>
    <xdr:to>
      <xdr:col>85</xdr:col>
      <xdr:colOff>177800</xdr:colOff>
      <xdr:row>36</xdr:row>
      <xdr:rowOff>71392</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6268700" y="6141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94269</xdr:rowOff>
    </xdr:from>
    <xdr:ext cx="599010" cy="259045"/>
    <xdr:sp macro="" textlink="">
      <xdr:nvSpPr>
        <xdr:cNvPr id="535" name="災害復旧事業費該当値テキスト">
          <a:extLst>
            <a:ext uri="{FF2B5EF4-FFF2-40B4-BE49-F238E27FC236}">
              <a16:creationId xmlns:a16="http://schemas.microsoft.com/office/drawing/2014/main" id="{00000000-0008-0000-0600-000017020000}"/>
            </a:ext>
          </a:extLst>
        </xdr:cNvPr>
        <xdr:cNvSpPr txBox="1"/>
      </xdr:nvSpPr>
      <xdr:spPr>
        <a:xfrm>
          <a:off x="16370300" y="6095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27567</xdr:rowOff>
    </xdr:from>
    <xdr:to>
      <xdr:col>81</xdr:col>
      <xdr:colOff>101600</xdr:colOff>
      <xdr:row>36</xdr:row>
      <xdr:rowOff>129167</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5430500" y="6199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34</xdr:row>
      <xdr:rowOff>145694</xdr:rowOff>
    </xdr:from>
    <xdr:ext cx="59901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181795" y="5974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31</xdr:row>
      <xdr:rowOff>79394</xdr:rowOff>
    </xdr:from>
    <xdr:to>
      <xdr:col>76</xdr:col>
      <xdr:colOff>165100</xdr:colOff>
      <xdr:row>32</xdr:row>
      <xdr:rowOff>9544</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4541500" y="539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30</xdr:row>
      <xdr:rowOff>26071</xdr:rowOff>
    </xdr:from>
    <xdr:ext cx="59901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292795" y="5169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16399</xdr:rowOff>
    </xdr:from>
    <xdr:to>
      <xdr:col>72</xdr:col>
      <xdr:colOff>38100</xdr:colOff>
      <xdr:row>34</xdr:row>
      <xdr:rowOff>117999</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3652500" y="5845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32</xdr:row>
      <xdr:rowOff>134526</xdr:rowOff>
    </xdr:from>
    <xdr:ext cx="59901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403795" y="5620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155507</xdr:rowOff>
    </xdr:from>
    <xdr:to>
      <xdr:col>67</xdr:col>
      <xdr:colOff>101600</xdr:colOff>
      <xdr:row>39</xdr:row>
      <xdr:rowOff>85657</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2763500" y="6670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76784</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79428" y="6763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8" name="失業対策事業費グラフ枠">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0" name="失業対策事業費最小値テキスト">
          <a:extLst>
            <a:ext uri="{FF2B5EF4-FFF2-40B4-BE49-F238E27FC236}">
              <a16:creationId xmlns:a16="http://schemas.microsoft.com/office/drawing/2014/main" id="{00000000-0008-0000-0600-000030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2" name="失業対策事業費最大値テキスト">
          <a:extLst>
            <a:ext uri="{FF2B5EF4-FFF2-40B4-BE49-F238E27FC236}">
              <a16:creationId xmlns:a16="http://schemas.microsoft.com/office/drawing/2014/main" id="{00000000-0008-0000-0600-000032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5" name="失業対策事業費平均値テキスト">
          <a:extLst>
            <a:ext uri="{FF2B5EF4-FFF2-40B4-BE49-F238E27FC236}">
              <a16:creationId xmlns:a16="http://schemas.microsoft.com/office/drawing/2014/main" id="{00000000-0008-0000-0600-000035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4" name="失業対策事業費該当値テキスト">
          <a:extLst>
            <a:ext uri="{FF2B5EF4-FFF2-40B4-BE49-F238E27FC236}">
              <a16:creationId xmlns:a16="http://schemas.microsoft.com/office/drawing/2014/main" id="{00000000-0008-0000-0600-000048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5" name="公債費グラフ枠">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127668</xdr:rowOff>
    </xdr:from>
    <xdr:to>
      <xdr:col>85</xdr:col>
      <xdr:colOff>126364</xdr:colOff>
      <xdr:row>78</xdr:row>
      <xdr:rowOff>118525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6317595" y="12300618"/>
          <a:ext cx="1269" cy="1191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122352</xdr:rowOff>
    </xdr:from>
    <xdr:ext cx="534377" cy="259045"/>
    <xdr:sp macro="" textlink="">
      <xdr:nvSpPr>
        <xdr:cNvPr id="617" name="公債費最小値テキスト">
          <a:extLst>
            <a:ext uri="{FF2B5EF4-FFF2-40B4-BE49-F238E27FC236}">
              <a16:creationId xmlns:a16="http://schemas.microsoft.com/office/drawing/2014/main" id="{00000000-0008-0000-0600-000069020000}"/>
            </a:ext>
          </a:extLst>
        </xdr:cNvPr>
        <xdr:cNvSpPr txBox="1"/>
      </xdr:nvSpPr>
      <xdr:spPr>
        <a:xfrm>
          <a:off x="16370300" y="13495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118525</xdr:rowOff>
    </xdr:from>
    <xdr:to>
      <xdr:col>86</xdr:col>
      <xdr:colOff>25400</xdr:colOff>
      <xdr:row>78</xdr:row>
      <xdr:rowOff>118525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3491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74345</xdr:rowOff>
    </xdr:from>
    <xdr:ext cx="599010" cy="259045"/>
    <xdr:sp macro="" textlink="">
      <xdr:nvSpPr>
        <xdr:cNvPr id="619" name="公債費最大値テキスト">
          <a:extLst>
            <a:ext uri="{FF2B5EF4-FFF2-40B4-BE49-F238E27FC236}">
              <a16:creationId xmlns:a16="http://schemas.microsoft.com/office/drawing/2014/main" id="{00000000-0008-0000-0600-00006B020000}"/>
            </a:ext>
          </a:extLst>
        </xdr:cNvPr>
        <xdr:cNvSpPr txBox="1"/>
      </xdr:nvSpPr>
      <xdr:spPr>
        <a:xfrm>
          <a:off x="16370300" y="12075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127668</xdr:rowOff>
    </xdr:from>
    <xdr:to>
      <xdr:col>86</xdr:col>
      <xdr:colOff>25400</xdr:colOff>
      <xdr:row>71</xdr:row>
      <xdr:rowOff>127668</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6230600" y="12300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521</xdr:rowOff>
    </xdr:from>
    <xdr:to>
      <xdr:col>85</xdr:col>
      <xdr:colOff>127000</xdr:colOff>
      <xdr:row>76</xdr:row>
      <xdr:rowOff>29766</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5481300" y="13030721"/>
          <a:ext cx="838200" cy="29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83672</xdr:rowOff>
    </xdr:from>
    <xdr:ext cx="534377" cy="259045"/>
    <xdr:sp macro="" textlink="">
      <xdr:nvSpPr>
        <xdr:cNvPr id="622" name="公債費平均値テキスト">
          <a:extLst>
            <a:ext uri="{FF2B5EF4-FFF2-40B4-BE49-F238E27FC236}">
              <a16:creationId xmlns:a16="http://schemas.microsoft.com/office/drawing/2014/main" id="{00000000-0008-0000-0600-00006E020000}"/>
            </a:ext>
          </a:extLst>
        </xdr:cNvPr>
        <xdr:cNvSpPr txBox="1"/>
      </xdr:nvSpPr>
      <xdr:spPr>
        <a:xfrm>
          <a:off x="16370300" y="13113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105245</xdr:rowOff>
    </xdr:from>
    <xdr:to>
      <xdr:col>85</xdr:col>
      <xdr:colOff>177800</xdr:colOff>
      <xdr:row>77</xdr:row>
      <xdr:rowOff>35395</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6268700" y="13135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29766</xdr:rowOff>
    </xdr:from>
    <xdr:to>
      <xdr:col>81</xdr:col>
      <xdr:colOff>50800</xdr:colOff>
      <xdr:row>76</xdr:row>
      <xdr:rowOff>68118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4592300" y="13059966"/>
          <a:ext cx="889000" cy="38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74887</xdr:rowOff>
    </xdr:from>
    <xdr:to>
      <xdr:col>81</xdr:col>
      <xdr:colOff>101600</xdr:colOff>
      <xdr:row>77</xdr:row>
      <xdr:rowOff>5037</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5430500" y="1310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167614</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5214111" y="13197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68118</xdr:rowOff>
    </xdr:from>
    <xdr:to>
      <xdr:col>76</xdr:col>
      <xdr:colOff>114300</xdr:colOff>
      <xdr:row>76</xdr:row>
      <xdr:rowOff>85096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3703300" y="13098318"/>
          <a:ext cx="889000" cy="16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92162</xdr:rowOff>
    </xdr:from>
    <xdr:to>
      <xdr:col>76</xdr:col>
      <xdr:colOff>165100</xdr:colOff>
      <xdr:row>77</xdr:row>
      <xdr:rowOff>22312</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4541500" y="13122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13439</xdr:rowOff>
    </xdr:from>
    <xdr:ext cx="534377"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325111" y="13215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85096</xdr:rowOff>
    </xdr:from>
    <xdr:to>
      <xdr:col>71</xdr:col>
      <xdr:colOff>177800</xdr:colOff>
      <xdr:row>76</xdr:row>
      <xdr:rowOff>105677</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2814300" y="13115296"/>
          <a:ext cx="889000" cy="20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111051</xdr:rowOff>
    </xdr:from>
    <xdr:to>
      <xdr:col>72</xdr:col>
      <xdr:colOff>38100</xdr:colOff>
      <xdr:row>77</xdr:row>
      <xdr:rowOff>41201</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3652500" y="1314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32328</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3436111" y="1323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110106</xdr:rowOff>
    </xdr:from>
    <xdr:to>
      <xdr:col>67</xdr:col>
      <xdr:colOff>101600</xdr:colOff>
      <xdr:row>77</xdr:row>
      <xdr:rowOff>40256</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2763500" y="1314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31383</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2547111" y="13233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121171</xdr:rowOff>
    </xdr:from>
    <xdr:to>
      <xdr:col>85</xdr:col>
      <xdr:colOff>177800</xdr:colOff>
      <xdr:row>76</xdr:row>
      <xdr:rowOff>51321</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6268700" y="12979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144048</xdr:rowOff>
    </xdr:from>
    <xdr:ext cx="534377" cy="259045"/>
    <xdr:sp macro="" textlink="">
      <xdr:nvSpPr>
        <xdr:cNvPr id="641" name="公債費該当値テキスト">
          <a:extLst>
            <a:ext uri="{FF2B5EF4-FFF2-40B4-BE49-F238E27FC236}">
              <a16:creationId xmlns:a16="http://schemas.microsoft.com/office/drawing/2014/main" id="{00000000-0008-0000-0600-000081020000}"/>
            </a:ext>
          </a:extLst>
        </xdr:cNvPr>
        <xdr:cNvSpPr txBox="1"/>
      </xdr:nvSpPr>
      <xdr:spPr>
        <a:xfrm>
          <a:off x="16370300" y="12831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150416</xdr:rowOff>
    </xdr:from>
    <xdr:to>
      <xdr:col>81</xdr:col>
      <xdr:colOff>101600</xdr:colOff>
      <xdr:row>76</xdr:row>
      <xdr:rowOff>80566</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5430500" y="13009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97093</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14111" y="12784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17318</xdr:rowOff>
    </xdr:from>
    <xdr:to>
      <xdr:col>76</xdr:col>
      <xdr:colOff>165100</xdr:colOff>
      <xdr:row>76</xdr:row>
      <xdr:rowOff>118918</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4541500" y="1304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135445</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325111" y="12822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34296</xdr:rowOff>
    </xdr:from>
    <xdr:to>
      <xdr:col>72</xdr:col>
      <xdr:colOff>38100</xdr:colOff>
      <xdr:row>76</xdr:row>
      <xdr:rowOff>135896</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3652500" y="13064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152422</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3436111" y="1283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54877</xdr:rowOff>
    </xdr:from>
    <xdr:to>
      <xdr:col>67</xdr:col>
      <xdr:colOff>101600</xdr:colOff>
      <xdr:row>76</xdr:row>
      <xdr:rowOff>156477</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2763500" y="13085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1553</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547111" y="12860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積立金グラフ枠">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41292</xdr:rowOff>
    </xdr:from>
    <xdr:to>
      <xdr:col>85</xdr:col>
      <xdr:colOff>126364</xdr:colOff>
      <xdr:row>98</xdr:row>
      <xdr:rowOff>131959</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flipV="1">
          <a:off x="16317595" y="15471792"/>
          <a:ext cx="1269" cy="1462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135786</xdr:rowOff>
    </xdr:from>
    <xdr:ext cx="469744" cy="259045"/>
    <xdr:sp macro="" textlink="">
      <xdr:nvSpPr>
        <xdr:cNvPr id="672" name="積立金最小値テキスト">
          <a:extLst>
            <a:ext uri="{FF2B5EF4-FFF2-40B4-BE49-F238E27FC236}">
              <a16:creationId xmlns:a16="http://schemas.microsoft.com/office/drawing/2014/main" id="{00000000-0008-0000-0600-0000A0020000}"/>
            </a:ext>
          </a:extLst>
        </xdr:cNvPr>
        <xdr:cNvSpPr txBox="1"/>
      </xdr:nvSpPr>
      <xdr:spPr>
        <a:xfrm>
          <a:off x="16370300" y="16937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131959</xdr:rowOff>
    </xdr:from>
    <xdr:to>
      <xdr:col>86</xdr:col>
      <xdr:colOff>25400</xdr:colOff>
      <xdr:row>98</xdr:row>
      <xdr:rowOff>131959</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6230600" y="16934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159419</xdr:rowOff>
    </xdr:from>
    <xdr:ext cx="599010" cy="259045"/>
    <xdr:sp macro="" textlink="">
      <xdr:nvSpPr>
        <xdr:cNvPr id="674" name="積立金最大値テキスト">
          <a:extLst>
            <a:ext uri="{FF2B5EF4-FFF2-40B4-BE49-F238E27FC236}">
              <a16:creationId xmlns:a16="http://schemas.microsoft.com/office/drawing/2014/main" id="{00000000-0008-0000-0600-0000A2020000}"/>
            </a:ext>
          </a:extLst>
        </xdr:cNvPr>
        <xdr:cNvSpPr txBox="1"/>
      </xdr:nvSpPr>
      <xdr:spPr>
        <a:xfrm>
          <a:off x="16370300" y="15247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41292</xdr:rowOff>
    </xdr:from>
    <xdr:to>
      <xdr:col>86</xdr:col>
      <xdr:colOff>25400</xdr:colOff>
      <xdr:row>90</xdr:row>
      <xdr:rowOff>41292</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5471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69991</xdr:rowOff>
    </xdr:from>
    <xdr:to>
      <xdr:col>85</xdr:col>
      <xdr:colOff>127000</xdr:colOff>
      <xdr:row>97</xdr:row>
      <xdr:rowOff>94853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5481300" y="16700641"/>
          <a:ext cx="838200" cy="24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52150</xdr:rowOff>
    </xdr:from>
    <xdr:ext cx="534377" cy="259045"/>
    <xdr:sp macro="" textlink="">
      <xdr:nvSpPr>
        <xdr:cNvPr id="677" name="積立金平均値テキスト">
          <a:extLst>
            <a:ext uri="{FF2B5EF4-FFF2-40B4-BE49-F238E27FC236}">
              <a16:creationId xmlns:a16="http://schemas.microsoft.com/office/drawing/2014/main" id="{00000000-0008-0000-0600-0000A5020000}"/>
            </a:ext>
          </a:extLst>
        </xdr:cNvPr>
        <xdr:cNvSpPr txBox="1"/>
      </xdr:nvSpPr>
      <xdr:spPr>
        <a:xfrm>
          <a:off x="16370300" y="165113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29273</xdr:rowOff>
    </xdr:from>
    <xdr:to>
      <xdr:col>85</xdr:col>
      <xdr:colOff>177800</xdr:colOff>
      <xdr:row>97</xdr:row>
      <xdr:rowOff>130873</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6268700" y="1665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69991</xdr:rowOff>
    </xdr:from>
    <xdr:to>
      <xdr:col>81</xdr:col>
      <xdr:colOff>50800</xdr:colOff>
      <xdr:row>97</xdr:row>
      <xdr:rowOff>158130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4592300" y="16700641"/>
          <a:ext cx="889000" cy="88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76991</xdr:rowOff>
    </xdr:from>
    <xdr:to>
      <xdr:col>81</xdr:col>
      <xdr:colOff>101600</xdr:colOff>
      <xdr:row>98</xdr:row>
      <xdr:rowOff>7141</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5430500" y="16707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169718</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5214111" y="16800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103631</xdr:rowOff>
    </xdr:from>
    <xdr:to>
      <xdr:col>76</xdr:col>
      <xdr:colOff>114300</xdr:colOff>
      <xdr:row>97</xdr:row>
      <xdr:rowOff>158130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3703300" y="16734281"/>
          <a:ext cx="889000" cy="54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47867</xdr:rowOff>
    </xdr:from>
    <xdr:to>
      <xdr:col>76</xdr:col>
      <xdr:colOff>165100</xdr:colOff>
      <xdr:row>97</xdr:row>
      <xdr:rowOff>149467</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4541500" y="16678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165994</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4325111" y="16453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103631</xdr:rowOff>
    </xdr:from>
    <xdr:to>
      <xdr:col>71</xdr:col>
      <xdr:colOff>177800</xdr:colOff>
      <xdr:row>98</xdr:row>
      <xdr:rowOff>97135</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2814300" y="16734281"/>
          <a:ext cx="889000" cy="164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114498</xdr:rowOff>
    </xdr:from>
    <xdr:to>
      <xdr:col>72</xdr:col>
      <xdr:colOff>38100</xdr:colOff>
      <xdr:row>98</xdr:row>
      <xdr:rowOff>44648</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3652500" y="16745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35775</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436111" y="16837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149698</xdr:rowOff>
    </xdr:from>
    <xdr:to>
      <xdr:col>67</xdr:col>
      <xdr:colOff>101600</xdr:colOff>
      <xdr:row>98</xdr:row>
      <xdr:rowOff>79848</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2763500" y="16780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96375</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2547111" y="1655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44053</xdr:rowOff>
    </xdr:from>
    <xdr:to>
      <xdr:col>85</xdr:col>
      <xdr:colOff>177800</xdr:colOff>
      <xdr:row>97</xdr:row>
      <xdr:rowOff>145653</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6268700" y="16674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22480</xdr:rowOff>
    </xdr:from>
    <xdr:ext cx="534377" cy="259045"/>
    <xdr:sp macro="" textlink="">
      <xdr:nvSpPr>
        <xdr:cNvPr id="696" name="積立金該当値テキスト">
          <a:extLst>
            <a:ext uri="{FF2B5EF4-FFF2-40B4-BE49-F238E27FC236}">
              <a16:creationId xmlns:a16="http://schemas.microsoft.com/office/drawing/2014/main" id="{00000000-0008-0000-0600-0000B8020000}"/>
            </a:ext>
          </a:extLst>
        </xdr:cNvPr>
        <xdr:cNvSpPr txBox="1"/>
      </xdr:nvSpPr>
      <xdr:spPr>
        <a:xfrm>
          <a:off x="16370300" y="16653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19191</xdr:rowOff>
    </xdr:from>
    <xdr:to>
      <xdr:col>81</xdr:col>
      <xdr:colOff>101600</xdr:colOff>
      <xdr:row>97</xdr:row>
      <xdr:rowOff>120791</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5430500" y="16649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137318</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14111" y="16425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107330</xdr:rowOff>
    </xdr:from>
    <xdr:to>
      <xdr:col>76</xdr:col>
      <xdr:colOff>165100</xdr:colOff>
      <xdr:row>98</xdr:row>
      <xdr:rowOff>37480</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4541500" y="1673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28607</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830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52831</xdr:rowOff>
    </xdr:from>
    <xdr:to>
      <xdr:col>72</xdr:col>
      <xdr:colOff>38100</xdr:colOff>
      <xdr:row>97</xdr:row>
      <xdr:rowOff>154431</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3652500" y="16683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170958</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436111" y="16458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46335</xdr:rowOff>
    </xdr:from>
    <xdr:to>
      <xdr:col>67</xdr:col>
      <xdr:colOff>101600</xdr:colOff>
      <xdr:row>98</xdr:row>
      <xdr:rowOff>147935</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2763500" y="16848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139062</xdr:rowOff>
    </xdr:from>
    <xdr:ext cx="469744"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579428" y="16941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32555</xdr:rowOff>
    </xdr:from>
    <xdr:to>
      <xdr:col>116</xdr:col>
      <xdr:colOff>62864</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flipV="1">
          <a:off x="22159595" y="5347505"/>
          <a:ext cx="1269" cy="130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7" name="投資及び出資金最小値テキスト">
          <a:extLst>
            <a:ext uri="{FF2B5EF4-FFF2-40B4-BE49-F238E27FC236}">
              <a16:creationId xmlns:a16="http://schemas.microsoft.com/office/drawing/2014/main" id="{00000000-0008-0000-0600-0000D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150682</xdr:rowOff>
    </xdr:from>
    <xdr:ext cx="534377" cy="259045"/>
    <xdr:sp macro="" textlink="">
      <xdr:nvSpPr>
        <xdr:cNvPr id="729" name="投資及び出資金最大値テキスト">
          <a:extLst>
            <a:ext uri="{FF2B5EF4-FFF2-40B4-BE49-F238E27FC236}">
              <a16:creationId xmlns:a16="http://schemas.microsoft.com/office/drawing/2014/main" id="{00000000-0008-0000-0600-0000D9020000}"/>
            </a:ext>
          </a:extLst>
        </xdr:cNvPr>
        <xdr:cNvSpPr txBox="1"/>
      </xdr:nvSpPr>
      <xdr:spPr>
        <a:xfrm>
          <a:off x="22212300" y="512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32555</xdr:rowOff>
    </xdr:from>
    <xdr:to>
      <xdr:col>116</xdr:col>
      <xdr:colOff>152400</xdr:colOff>
      <xdr:row>31</xdr:row>
      <xdr:rowOff>32555</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5347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31310</xdr:rowOff>
    </xdr:from>
    <xdr:ext cx="469744" cy="259045"/>
    <xdr:sp macro="" textlink="">
      <xdr:nvSpPr>
        <xdr:cNvPr id="732" name="投資及び出資金平均値テキスト">
          <a:extLst>
            <a:ext uri="{FF2B5EF4-FFF2-40B4-BE49-F238E27FC236}">
              <a16:creationId xmlns:a16="http://schemas.microsoft.com/office/drawing/2014/main" id="{00000000-0008-0000-0600-0000DC020000}"/>
            </a:ext>
          </a:extLst>
        </xdr:cNvPr>
        <xdr:cNvSpPr txBox="1"/>
      </xdr:nvSpPr>
      <xdr:spPr>
        <a:xfrm>
          <a:off x="22212300" y="63749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8433</xdr:rowOff>
    </xdr:from>
    <xdr:to>
      <xdr:col>116</xdr:col>
      <xdr:colOff>114300</xdr:colOff>
      <xdr:row>38</xdr:row>
      <xdr:rowOff>110033</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2110700" y="652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33944</xdr:rowOff>
    </xdr:from>
    <xdr:to>
      <xdr:col>112</xdr:col>
      <xdr:colOff>38100</xdr:colOff>
      <xdr:row>38</xdr:row>
      <xdr:rowOff>135544</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1272500" y="6549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152071</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1088428" y="6324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45512</xdr:rowOff>
    </xdr:from>
    <xdr:to>
      <xdr:col>107</xdr:col>
      <xdr:colOff>101600</xdr:colOff>
      <xdr:row>38</xdr:row>
      <xdr:rowOff>147112</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0383500" y="65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163639</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0199428" y="6335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48598</xdr:rowOff>
    </xdr:from>
    <xdr:to>
      <xdr:col>102</xdr:col>
      <xdr:colOff>165100</xdr:colOff>
      <xdr:row>38</xdr:row>
      <xdr:rowOff>150198</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9494500" y="6563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166725</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10428" y="6338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64829</xdr:rowOff>
    </xdr:from>
    <xdr:to>
      <xdr:col>98</xdr:col>
      <xdr:colOff>38100</xdr:colOff>
      <xdr:row>38</xdr:row>
      <xdr:rowOff>166429</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8605500" y="657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11506</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21428" y="635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1" name="投資及び出資金該当値テキスト">
          <a:extLst>
            <a:ext uri="{FF2B5EF4-FFF2-40B4-BE49-F238E27FC236}">
              <a16:creationId xmlns:a16="http://schemas.microsoft.com/office/drawing/2014/main" id="{00000000-0008-0000-0600-0000EF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8" name="貸付金グラフ枠">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16542</xdr:rowOff>
    </xdr:from>
    <xdr:to>
      <xdr:col>116</xdr:col>
      <xdr:colOff>62864</xdr:colOff>
      <xdr:row>58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flipV="1">
          <a:off x="22159595" y="8760492"/>
          <a:ext cx="1269" cy="1209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80" name="貸付金最小値テキスト">
          <a:extLst>
            <a:ext uri="{FF2B5EF4-FFF2-40B4-BE49-F238E27FC236}">
              <a16:creationId xmlns:a16="http://schemas.microsoft.com/office/drawing/2014/main" id="{00000000-0008-0000-0600-00000C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134669</xdr:rowOff>
    </xdr:from>
    <xdr:ext cx="534377" cy="259045"/>
    <xdr:sp macro="" textlink="">
      <xdr:nvSpPr>
        <xdr:cNvPr id="782" name="貸付金最大値テキスト">
          <a:extLst>
            <a:ext uri="{FF2B5EF4-FFF2-40B4-BE49-F238E27FC236}">
              <a16:creationId xmlns:a16="http://schemas.microsoft.com/office/drawing/2014/main" id="{00000000-0008-0000-0600-00000E030000}"/>
            </a:ext>
          </a:extLst>
        </xdr:cNvPr>
        <xdr:cNvSpPr txBox="1"/>
      </xdr:nvSpPr>
      <xdr:spPr>
        <a:xfrm>
          <a:off x="22212300" y="853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16542</xdr:rowOff>
    </xdr:from>
    <xdr:to>
      <xdr:col>116</xdr:col>
      <xdr:colOff>152400</xdr:colOff>
      <xdr:row>51</xdr:row>
      <xdr:rowOff>16542</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876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108439</xdr:rowOff>
    </xdr:from>
    <xdr:to>
      <xdr:col>116</xdr:col>
      <xdr:colOff>63500</xdr:colOff>
      <xdr:row>57</xdr:row>
      <xdr:rowOff>113697</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1323300" y="9881089"/>
          <a:ext cx="838200" cy="5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70858</xdr:rowOff>
    </xdr:from>
    <xdr:ext cx="469744" cy="259045"/>
    <xdr:sp macro="" textlink="">
      <xdr:nvSpPr>
        <xdr:cNvPr id="785" name="貸付金平均値テキスト">
          <a:extLst>
            <a:ext uri="{FF2B5EF4-FFF2-40B4-BE49-F238E27FC236}">
              <a16:creationId xmlns:a16="http://schemas.microsoft.com/office/drawing/2014/main" id="{00000000-0008-0000-0600-000011030000}"/>
            </a:ext>
          </a:extLst>
        </xdr:cNvPr>
        <xdr:cNvSpPr txBox="1"/>
      </xdr:nvSpPr>
      <xdr:spPr>
        <a:xfrm>
          <a:off x="22212300" y="96720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47981</xdr:rowOff>
    </xdr:from>
    <xdr:to>
      <xdr:col>116</xdr:col>
      <xdr:colOff>114300</xdr:colOff>
      <xdr:row>57</xdr:row>
      <xdr:rowOff>149581</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2110700" y="982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112840</xdr:rowOff>
    </xdr:from>
    <xdr:to>
      <xdr:col>111</xdr:col>
      <xdr:colOff>177800</xdr:colOff>
      <xdr:row>57</xdr:row>
      <xdr:rowOff>113697</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0434300" y="9885490"/>
          <a:ext cx="889000" cy="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48209</xdr:rowOff>
    </xdr:from>
    <xdr:to>
      <xdr:col>112</xdr:col>
      <xdr:colOff>38100</xdr:colOff>
      <xdr:row>57</xdr:row>
      <xdr:rowOff>149809</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1272500" y="982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166336</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1088428" y="9596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95809</xdr:rowOff>
    </xdr:from>
    <xdr:to>
      <xdr:col>107</xdr:col>
      <xdr:colOff>50800</xdr:colOff>
      <xdr:row>57</xdr:row>
      <xdr:rowOff>112840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9545300" y="9868459"/>
          <a:ext cx="889000" cy="17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74726</xdr:rowOff>
    </xdr:from>
    <xdr:to>
      <xdr:col>107</xdr:col>
      <xdr:colOff>101600</xdr:colOff>
      <xdr:row>57</xdr:row>
      <xdr:rowOff>4876</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0383500" y="967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21403</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0199428" y="945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95809</xdr:rowOff>
    </xdr:from>
    <xdr:to>
      <xdr:col>102</xdr:col>
      <xdr:colOff>114300</xdr:colOff>
      <xdr:row>57</xdr:row>
      <xdr:rowOff>122498</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18656300" y="9868459"/>
          <a:ext cx="889000" cy="26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112846</xdr:rowOff>
    </xdr:from>
    <xdr:to>
      <xdr:col>102</xdr:col>
      <xdr:colOff>165100</xdr:colOff>
      <xdr:row>57</xdr:row>
      <xdr:rowOff>42996</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9494500" y="971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59523</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9310428" y="9489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47181</xdr:rowOff>
    </xdr:from>
    <xdr:to>
      <xdr:col>98</xdr:col>
      <xdr:colOff>38100</xdr:colOff>
      <xdr:row>57</xdr:row>
      <xdr:rowOff>148781</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8605500" y="98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165308</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8421428" y="9595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57639</xdr:rowOff>
    </xdr:from>
    <xdr:to>
      <xdr:col>116</xdr:col>
      <xdr:colOff>114300</xdr:colOff>
      <xdr:row>57</xdr:row>
      <xdr:rowOff>159239</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2110700" y="9830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26408</xdr:rowOff>
    </xdr:from>
    <xdr:ext cx="469744" cy="259045"/>
    <xdr:sp macro="" textlink="">
      <xdr:nvSpPr>
        <xdr:cNvPr id="804" name="貸付金該当値テキスト">
          <a:extLst>
            <a:ext uri="{FF2B5EF4-FFF2-40B4-BE49-F238E27FC236}">
              <a16:creationId xmlns:a16="http://schemas.microsoft.com/office/drawing/2014/main" id="{00000000-0008-0000-0600-000024030000}"/>
            </a:ext>
          </a:extLst>
        </xdr:cNvPr>
        <xdr:cNvSpPr txBox="1"/>
      </xdr:nvSpPr>
      <xdr:spPr>
        <a:xfrm>
          <a:off x="22212300" y="9799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62897</xdr:rowOff>
    </xdr:from>
    <xdr:to>
      <xdr:col>112</xdr:col>
      <xdr:colOff>38100</xdr:colOff>
      <xdr:row>57</xdr:row>
      <xdr:rowOff>164497</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1272500" y="9835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155624</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928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62040</xdr:rowOff>
    </xdr:from>
    <xdr:to>
      <xdr:col>107</xdr:col>
      <xdr:colOff>101600</xdr:colOff>
      <xdr:row>57</xdr:row>
      <xdr:rowOff>163640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0383500" y="983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154767</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0199428" y="9927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45009</xdr:rowOff>
    </xdr:from>
    <xdr:to>
      <xdr:col>102</xdr:col>
      <xdr:colOff>165100</xdr:colOff>
      <xdr:row>57</xdr:row>
      <xdr:rowOff>146609</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9494500" y="9817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137736</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910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71698</xdr:rowOff>
    </xdr:from>
    <xdr:to>
      <xdr:col>98</xdr:col>
      <xdr:colOff>38100</xdr:colOff>
      <xdr:row>58</xdr:row>
      <xdr:rowOff>1848</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8605500" y="9844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164425</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937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7" name="繰出金グラフ枠">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28254</xdr:rowOff>
    </xdr:from>
    <xdr:to>
      <xdr:col>116</xdr:col>
      <xdr:colOff>62864</xdr:colOff>
      <xdr:row>78</xdr:row>
      <xdr:rowOff>80969</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flipV="1">
          <a:off x="22159595" y="12201204"/>
          <a:ext cx="1269" cy="1252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84796</xdr:rowOff>
    </xdr:from>
    <xdr:ext cx="534377" cy="259045"/>
    <xdr:sp macro="" textlink="">
      <xdr:nvSpPr>
        <xdr:cNvPr id="839" name="繰出金最小値テキスト">
          <a:extLst>
            <a:ext uri="{FF2B5EF4-FFF2-40B4-BE49-F238E27FC236}">
              <a16:creationId xmlns:a16="http://schemas.microsoft.com/office/drawing/2014/main" id="{00000000-0008-0000-0600-000047030000}"/>
            </a:ext>
          </a:extLst>
        </xdr:cNvPr>
        <xdr:cNvSpPr txBox="1"/>
      </xdr:nvSpPr>
      <xdr:spPr>
        <a:xfrm>
          <a:off x="22212300" y="1345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80969</xdr:rowOff>
    </xdr:from>
    <xdr:to>
      <xdr:col>116</xdr:col>
      <xdr:colOff>152400</xdr:colOff>
      <xdr:row>78</xdr:row>
      <xdr:rowOff>80969</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3454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146381</xdr:rowOff>
    </xdr:from>
    <xdr:ext cx="599010" cy="259045"/>
    <xdr:sp macro="" textlink="">
      <xdr:nvSpPr>
        <xdr:cNvPr id="841" name="繰出金最大値テキスト">
          <a:extLst>
            <a:ext uri="{FF2B5EF4-FFF2-40B4-BE49-F238E27FC236}">
              <a16:creationId xmlns:a16="http://schemas.microsoft.com/office/drawing/2014/main" id="{00000000-0008-0000-0600-000049030000}"/>
            </a:ext>
          </a:extLst>
        </xdr:cNvPr>
        <xdr:cNvSpPr txBox="1"/>
      </xdr:nvSpPr>
      <xdr:spPr>
        <a:xfrm>
          <a:off x="22212300" y="11976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28254</xdr:rowOff>
    </xdr:from>
    <xdr:to>
      <xdr:col>116</xdr:col>
      <xdr:colOff>152400</xdr:colOff>
      <xdr:row>71</xdr:row>
      <xdr:rowOff>28254</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2201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115213</xdr:rowOff>
    </xdr:from>
    <xdr:to>
      <xdr:col>116</xdr:col>
      <xdr:colOff>63500</xdr:colOff>
      <xdr:row>76</xdr:row>
      <xdr:rowOff>135813</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1323300" y="13145413"/>
          <a:ext cx="838200" cy="20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12110</xdr:rowOff>
    </xdr:from>
    <xdr:ext cx="534377" cy="259045"/>
    <xdr:sp macro="" textlink="">
      <xdr:nvSpPr>
        <xdr:cNvPr id="844" name="繰出金平均値テキスト">
          <a:extLst>
            <a:ext uri="{FF2B5EF4-FFF2-40B4-BE49-F238E27FC236}">
              <a16:creationId xmlns:a16="http://schemas.microsoft.com/office/drawing/2014/main" id="{00000000-0008-0000-0600-00004C030000}"/>
            </a:ext>
          </a:extLst>
        </xdr:cNvPr>
        <xdr:cNvSpPr txBox="1"/>
      </xdr:nvSpPr>
      <xdr:spPr>
        <a:xfrm>
          <a:off x="22212300" y="132137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33683</xdr:rowOff>
    </xdr:from>
    <xdr:to>
      <xdr:col>116</xdr:col>
      <xdr:colOff>114300</xdr:colOff>
      <xdr:row>77</xdr:row>
      <xdr:rowOff>135283</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2110700" y="1323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132144</xdr:rowOff>
    </xdr:from>
    <xdr:to>
      <xdr:col>111</xdr:col>
      <xdr:colOff>177800</xdr:colOff>
      <xdr:row>76</xdr:row>
      <xdr:rowOff>135813</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0434300" y="13162344"/>
          <a:ext cx="889000" cy="3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39816</xdr:rowOff>
    </xdr:from>
    <xdr:to>
      <xdr:col>112</xdr:col>
      <xdr:colOff>38100</xdr:colOff>
      <xdr:row>77</xdr:row>
      <xdr:rowOff>141416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1272500" y="13241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132543</xdr:rowOff>
    </xdr:from>
    <xdr:ext cx="534377"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1056111" y="13334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132144</xdr:rowOff>
    </xdr:from>
    <xdr:to>
      <xdr:col>107</xdr:col>
      <xdr:colOff>50800</xdr:colOff>
      <xdr:row>76</xdr:row>
      <xdr:rowOff>155218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9545300" y="13162344"/>
          <a:ext cx="889000" cy="23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42396</xdr:rowOff>
    </xdr:from>
    <xdr:to>
      <xdr:col>107</xdr:col>
      <xdr:colOff>101600</xdr:colOff>
      <xdr:row>77</xdr:row>
      <xdr:rowOff>143996</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0383500" y="1324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135123</xdr:rowOff>
    </xdr:from>
    <xdr:ext cx="534377"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0167111" y="13336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155218</xdr:rowOff>
    </xdr:from>
    <xdr:to>
      <xdr:col>102</xdr:col>
      <xdr:colOff>114300</xdr:colOff>
      <xdr:row>76</xdr:row>
      <xdr:rowOff>169013</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8656300" y="13185418"/>
          <a:ext cx="889000" cy="13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41097</xdr:rowOff>
    </xdr:from>
    <xdr:to>
      <xdr:col>102</xdr:col>
      <xdr:colOff>165100</xdr:colOff>
      <xdr:row>77</xdr:row>
      <xdr:rowOff>142697</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9494500" y="1324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133824</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9278111" y="1333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163685</xdr:rowOff>
    </xdr:from>
    <xdr:to>
      <xdr:col>98</xdr:col>
      <xdr:colOff>38100</xdr:colOff>
      <xdr:row>77</xdr:row>
      <xdr:rowOff>93835</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8605500" y="1319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84962</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8389111" y="1328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64413</xdr:rowOff>
    </xdr:from>
    <xdr:to>
      <xdr:col>116</xdr:col>
      <xdr:colOff>114300</xdr:colOff>
      <xdr:row>76</xdr:row>
      <xdr:rowOff>166013</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2110700" y="13094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87291</xdr:rowOff>
    </xdr:from>
    <xdr:ext cx="534377" cy="259045"/>
    <xdr:sp macro="" textlink="">
      <xdr:nvSpPr>
        <xdr:cNvPr id="863" name="繰出金該当値テキスト">
          <a:extLst>
            <a:ext uri="{FF2B5EF4-FFF2-40B4-BE49-F238E27FC236}">
              <a16:creationId xmlns:a16="http://schemas.microsoft.com/office/drawing/2014/main" id="{00000000-0008-0000-0600-00005F030000}"/>
            </a:ext>
          </a:extLst>
        </xdr:cNvPr>
        <xdr:cNvSpPr txBox="1"/>
      </xdr:nvSpPr>
      <xdr:spPr>
        <a:xfrm>
          <a:off x="22212300" y="1294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85013</xdr:rowOff>
    </xdr:from>
    <xdr:to>
      <xdr:col>112</xdr:col>
      <xdr:colOff>38100</xdr:colOff>
      <xdr:row>77</xdr:row>
      <xdr:rowOff>15163</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1272500" y="13115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31690</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056111" y="12890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81344</xdr:rowOff>
    </xdr:from>
    <xdr:to>
      <xdr:col>107</xdr:col>
      <xdr:colOff>101600</xdr:colOff>
      <xdr:row>77</xdr:row>
      <xdr:rowOff>11494</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0383500" y="1311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28020</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886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104418</xdr:rowOff>
    </xdr:from>
    <xdr:to>
      <xdr:col>102</xdr:col>
      <xdr:colOff>165100</xdr:colOff>
      <xdr:row>77</xdr:row>
      <xdr:rowOff>34568</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9494500" y="1313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51095</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78111" y="12909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118213</xdr:rowOff>
    </xdr:from>
    <xdr:to>
      <xdr:col>98</xdr:col>
      <xdr:colOff>38100</xdr:colOff>
      <xdr:row>77</xdr:row>
      <xdr:rowOff>48363</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8605500" y="13148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64890</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89111" y="12923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6" name="前年度繰上充用金グラフ枠">
          <a:extLst>
            <a:ext uri="{FF2B5EF4-FFF2-40B4-BE49-F238E27FC236}">
              <a16:creationId xmlns:a16="http://schemas.microsoft.com/office/drawing/2014/main" id="{00000000-0008-0000-0600-00007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8" name="前年度繰上充用金最小値テキスト">
          <a:extLst>
            <a:ext uri="{FF2B5EF4-FFF2-40B4-BE49-F238E27FC236}">
              <a16:creationId xmlns:a16="http://schemas.microsoft.com/office/drawing/2014/main" id="{00000000-0008-0000-0600-00007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0" name="前年度繰上充用金最大値テキスト">
          <a:extLst>
            <a:ext uri="{FF2B5EF4-FFF2-40B4-BE49-F238E27FC236}">
              <a16:creationId xmlns:a16="http://schemas.microsoft.com/office/drawing/2014/main" id="{00000000-0008-0000-0600-00007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3" name="前年度繰上充用金平均値テキスト">
          <a:extLst>
            <a:ext uri="{FF2B5EF4-FFF2-40B4-BE49-F238E27FC236}">
              <a16:creationId xmlns:a16="http://schemas.microsoft.com/office/drawing/2014/main" id="{00000000-0008-0000-0600-00007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2" name="前年度繰上充用金該当値テキスト">
          <a:extLst>
            <a:ext uri="{FF2B5EF4-FFF2-40B4-BE49-F238E27FC236}">
              <a16:creationId xmlns:a16="http://schemas.microsoft.com/office/drawing/2014/main" id="{00000000-0008-0000-0600-00009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1" name="正方形/長方形 920">
          <a:extLst>
            <a:ext uri="{FF2B5EF4-FFF2-40B4-BE49-F238E27FC236}">
              <a16:creationId xmlns:a16="http://schemas.microsoft.com/office/drawing/2014/main" id="{00000000-0008-0000-0600-00009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歳出決算総額は、住民一人当たり９２０，８８４円となっている。令和２年７月豪雨等の災害復旧事業費は、繰越事業の完了等により昨年度より増加しており、住民一人当たり１４１，２６２円となった。</a:t>
          </a:r>
        </a:p>
        <a:p>
          <a:r>
            <a:rPr kumimoji="1" lang="ja-JP" altLang="en-US" sz="1300">
              <a:latin typeface="ＭＳ Ｐゴシック" panose="020B0600070205080204" pitchFamily="50" charset="-128"/>
              <a:ea typeface="ＭＳ Ｐゴシック" panose="020B0600070205080204" pitchFamily="50" charset="-128"/>
            </a:rPr>
            <a:t>補助費等は住民一人当たり１０１，６８４円となっており、主に価格高騰緊急支援給付金等の影響により減少している。</a:t>
          </a:r>
        </a:p>
        <a:p>
          <a:r>
            <a:rPr kumimoji="1" lang="ja-JP" altLang="en-US" sz="1300">
              <a:latin typeface="ＭＳ Ｐゴシック" panose="020B0600070205080204" pitchFamily="50" charset="-128"/>
              <a:ea typeface="ＭＳ Ｐゴシック" panose="020B0600070205080204" pitchFamily="50" charset="-128"/>
            </a:rPr>
            <a:t>扶助費は住民一人当たり１２４，１７４円となって</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おり、主に物価高騰重点支援給付金、障害児通所給付費扶助費の影響により増加している。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新規整備に係る普通建設事業費の増加については、地域優良賃貸住宅建設工事・災害公営住宅建設工事により増加している。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熊本県芦北町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15,284
15,221
234.01
15,028,088
14,074,792
889,041
6,434,184
13,580,214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82321</xdr:rowOff>
    </xdr:from>
    <xdr:to>
      <xdr:col>24</xdr:col>
      <xdr:colOff>62865</xdr:colOff>
      <xdr:row>39</xdr:row>
      <xdr:rowOff>47574</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97271"/>
          <a:ext cx="1270" cy="1336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51401</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73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47574</xdr:rowOff>
    </xdr:from>
    <xdr:to>
      <xdr:col>24</xdr:col>
      <xdr:colOff>152400</xdr:colOff>
      <xdr:row>39</xdr:row>
      <xdr:rowOff>47574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7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28998</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72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82321</xdr:rowOff>
    </xdr:from>
    <xdr:to>
      <xdr:col>24</xdr:col>
      <xdr:colOff>152400</xdr:colOff>
      <xdr:row>31</xdr:row>
      <xdr:rowOff>82321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9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18085</xdr:rowOff>
    </xdr:from>
    <xdr:to>
      <xdr:col>24</xdr:col>
      <xdr:colOff>63500</xdr:colOff>
      <xdr:row>35</xdr:row>
      <xdr:rowOff>81864</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018835"/>
          <a:ext cx="838200" cy="63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4005</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1762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25578</xdr:rowOff>
    </xdr:from>
    <xdr:to>
      <xdr:col>24</xdr:col>
      <xdr:colOff>114300</xdr:colOff>
      <xdr:row>36</xdr:row>
      <xdr:rowOff>127178</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19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132613</xdr:rowOff>
    </xdr:from>
    <xdr:to>
      <xdr:col>19</xdr:col>
      <xdr:colOff>177800</xdr:colOff>
      <xdr:row>35</xdr:row>
      <xdr:rowOff>81864</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961913"/>
          <a:ext cx="889000" cy="120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66268</xdr:rowOff>
    </xdr:from>
    <xdr:to>
      <xdr:col>20</xdr:col>
      <xdr:colOff>38100</xdr:colOff>
      <xdr:row>36</xdr:row>
      <xdr:rowOff>167868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23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158995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33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132613</xdr:rowOff>
    </xdr:from>
    <xdr:to>
      <xdr:col>15</xdr:col>
      <xdr:colOff>50800</xdr:colOff>
      <xdr:row>35</xdr:row>
      <xdr:rowOff>78435</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961913"/>
          <a:ext cx="889000" cy="117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81813</xdr:rowOff>
    </xdr:from>
    <xdr:to>
      <xdr:col>15</xdr:col>
      <xdr:colOff>101600</xdr:colOff>
      <xdr:row>37</xdr:row>
      <xdr:rowOff>11963</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254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3090</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346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52603</xdr:rowOff>
    </xdr:from>
    <xdr:to>
      <xdr:col>10</xdr:col>
      <xdr:colOff>114300</xdr:colOff>
      <xdr:row>35</xdr:row>
      <xdr:rowOff>78435</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053353"/>
          <a:ext cx="889000" cy="25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50724</xdr:rowOff>
    </xdr:from>
    <xdr:to>
      <xdr:col>10</xdr:col>
      <xdr:colOff>165100</xdr:colOff>
      <xdr:row>36</xdr:row>
      <xdr:rowOff>152324</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22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143451</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315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16891</xdr:rowOff>
    </xdr:from>
    <xdr:to>
      <xdr:col>6</xdr:col>
      <xdr:colOff>38100</xdr:colOff>
      <xdr:row>36</xdr:row>
      <xdr:rowOff>118491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189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109618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281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138735</xdr:rowOff>
    </xdr:from>
    <xdr:to>
      <xdr:col>24</xdr:col>
      <xdr:colOff>114300</xdr:colOff>
      <xdr:row>35</xdr:row>
      <xdr:rowOff>68885</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96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161612</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819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31064</xdr:rowOff>
    </xdr:from>
    <xdr:to>
      <xdr:col>20</xdr:col>
      <xdr:colOff>38100</xdr:colOff>
      <xdr:row>35</xdr:row>
      <xdr:rowOff>132664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03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149191</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807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81813</xdr:rowOff>
    </xdr:from>
    <xdr:to>
      <xdr:col>15</xdr:col>
      <xdr:colOff>101600</xdr:colOff>
      <xdr:row>35</xdr:row>
      <xdr:rowOff>11963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91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28490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686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27635</xdr:rowOff>
    </xdr:from>
    <xdr:to>
      <xdr:col>10</xdr:col>
      <xdr:colOff>165100</xdr:colOff>
      <xdr:row>35</xdr:row>
      <xdr:rowOff>129235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02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145762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803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1803</xdr:rowOff>
    </xdr:from>
    <xdr:to>
      <xdr:col>6</xdr:col>
      <xdr:colOff>38100</xdr:colOff>
      <xdr:row>35</xdr:row>
      <xdr:rowOff>103403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002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119930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777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29718</xdr:rowOff>
    </xdr:from>
    <xdr:to>
      <xdr:col>24</xdr:col>
      <xdr:colOff>62865</xdr:colOff>
      <xdr:row>58</xdr:row>
      <xdr:rowOff>103859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73668"/>
          <a:ext cx="1270" cy="1274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107686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1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103859</xdr:rowOff>
    </xdr:from>
    <xdr:to>
      <xdr:col>24</xdr:col>
      <xdr:colOff>152400</xdr:colOff>
      <xdr:row>58</xdr:row>
      <xdr:rowOff>103859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4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147845</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48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441,178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29718</xdr:rowOff>
    </xdr:from>
    <xdr:to>
      <xdr:col>24</xdr:col>
      <xdr:colOff>152400</xdr:colOff>
      <xdr:row>51</xdr:row>
      <xdr:rowOff>29718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73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165774</xdr:rowOff>
    </xdr:from>
    <xdr:to>
      <xdr:col>24</xdr:col>
      <xdr:colOff>63500</xdr:colOff>
      <xdr:row>57</xdr:row>
      <xdr:rowOff>8059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766974"/>
          <a:ext cx="838200" cy="13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120767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219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142340</xdr:rowOff>
    </xdr:from>
    <xdr:to>
      <xdr:col>24</xdr:col>
      <xdr:colOff>114300</xdr:colOff>
      <xdr:row>57</xdr:row>
      <xdr:rowOff>72490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4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8059</xdr:rowOff>
    </xdr:from>
    <xdr:to>
      <xdr:col>19</xdr:col>
      <xdr:colOff>177800</xdr:colOff>
      <xdr:row>57</xdr:row>
      <xdr:rowOff>70963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780709"/>
          <a:ext cx="889000" cy="62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895</xdr:rowOff>
    </xdr:from>
    <xdr:to>
      <xdr:col>20</xdr:col>
      <xdr:colOff>38100</xdr:colOff>
      <xdr:row>57</xdr:row>
      <xdr:rowOff>102495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7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93622</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866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37653</xdr:rowOff>
    </xdr:from>
    <xdr:to>
      <xdr:col>15</xdr:col>
      <xdr:colOff>50800</xdr:colOff>
      <xdr:row>57</xdr:row>
      <xdr:rowOff>70963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467403"/>
          <a:ext cx="889000" cy="37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164109</xdr:rowOff>
    </xdr:from>
    <xdr:to>
      <xdr:col>15</xdr:col>
      <xdr:colOff>101600</xdr:colOff>
      <xdr:row>57</xdr:row>
      <xdr:rowOff>94259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6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110786</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540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37653</xdr:rowOff>
    </xdr:from>
    <xdr:to>
      <xdr:col>10</xdr:col>
      <xdr:colOff>114300</xdr:colOff>
      <xdr:row>58</xdr:row>
      <xdr:rowOff>9343</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467403"/>
          <a:ext cx="889000" cy="486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24595</xdr:rowOff>
    </xdr:from>
    <xdr:to>
      <xdr:col>10</xdr:col>
      <xdr:colOff>165100</xdr:colOff>
      <xdr:row>55</xdr:row>
      <xdr:rowOff>126195</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454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117322</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547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77444</xdr:rowOff>
    </xdr:from>
    <xdr:to>
      <xdr:col>6</xdr:col>
      <xdr:colOff>38100</xdr:colOff>
      <xdr:row>58</xdr:row>
      <xdr:rowOff>7594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5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24121</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625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114974</xdr:rowOff>
    </xdr:from>
    <xdr:to>
      <xdr:col>24</xdr:col>
      <xdr:colOff>114300</xdr:colOff>
      <xdr:row>57</xdr:row>
      <xdr:rowOff>45124</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16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137851</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567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128709</xdr:rowOff>
    </xdr:from>
    <xdr:to>
      <xdr:col>20</xdr:col>
      <xdr:colOff>38100</xdr:colOff>
      <xdr:row>57</xdr:row>
      <xdr:rowOff>58859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29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75386</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505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20163</xdr:rowOff>
    </xdr:from>
    <xdr:to>
      <xdr:col>15</xdr:col>
      <xdr:colOff>101600</xdr:colOff>
      <xdr:row>57</xdr:row>
      <xdr:rowOff>121763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92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112890</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885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158303</xdr:rowOff>
    </xdr:from>
    <xdr:to>
      <xdr:col>10</xdr:col>
      <xdr:colOff>165100</xdr:colOff>
      <xdr:row>55</xdr:row>
      <xdr:rowOff>88453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41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104980</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191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129993</xdr:rowOff>
    </xdr:from>
    <xdr:to>
      <xdr:col>6</xdr:col>
      <xdr:colOff>38100</xdr:colOff>
      <xdr:row>58</xdr:row>
      <xdr:rowOff>60143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02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51270</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999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19217</xdr:rowOff>
    </xdr:from>
    <xdr:to>
      <xdr:col>24</xdr:col>
      <xdr:colOff>62865</xdr:colOff>
      <xdr:row>79</xdr:row>
      <xdr:rowOff>20655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20717"/>
          <a:ext cx="1270" cy="1544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24482</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69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20655</xdr:rowOff>
    </xdr:from>
    <xdr:to>
      <xdr:col>24</xdr:col>
      <xdr:colOff>152400</xdr:colOff>
      <xdr:row>79</xdr:row>
      <xdr:rowOff>20655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65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137344</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795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269,068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19217</xdr:rowOff>
    </xdr:from>
    <xdr:to>
      <xdr:col>24</xdr:col>
      <xdr:colOff>152400</xdr:colOff>
      <xdr:row>70</xdr:row>
      <xdr:rowOff>19217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20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32225</xdr:rowOff>
    </xdr:from>
    <xdr:to>
      <xdr:col>24</xdr:col>
      <xdr:colOff>63500</xdr:colOff>
      <xdr:row>73</xdr:row>
      <xdr:rowOff>89789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3797300" y="12548075"/>
          <a:ext cx="838200" cy="5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20061</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788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41634</xdr:rowOff>
    </xdr:from>
    <xdr:to>
      <xdr:col>24</xdr:col>
      <xdr:colOff>114300</xdr:colOff>
      <xdr:row>75</xdr:row>
      <xdr:rowOff>143234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00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72</xdr:row>
      <xdr:rowOff>113781</xdr:rowOff>
    </xdr:from>
    <xdr:to>
      <xdr:col>19</xdr:col>
      <xdr:colOff>177800</xdr:colOff>
      <xdr:row>73</xdr:row>
      <xdr:rowOff>32225</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2458181"/>
          <a:ext cx="889000" cy="89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18111</xdr:rowOff>
    </xdr:from>
    <xdr:to>
      <xdr:col>20</xdr:col>
      <xdr:colOff>38100</xdr:colOff>
      <xdr:row>76</xdr:row>
      <xdr:rowOff>119711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110838</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141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72</xdr:row>
      <xdr:rowOff>113781</xdr:rowOff>
    </xdr:from>
    <xdr:to>
      <xdr:col>15</xdr:col>
      <xdr:colOff>50800</xdr:colOff>
      <xdr:row>73</xdr:row>
      <xdr:rowOff>71098</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458181"/>
          <a:ext cx="889000" cy="128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109409</xdr:rowOff>
    </xdr:from>
    <xdr:to>
      <xdr:col>15</xdr:col>
      <xdr:colOff>101600</xdr:colOff>
      <xdr:row>76</xdr:row>
      <xdr:rowOff>39559</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68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30686</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60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71098</xdr:rowOff>
    </xdr:from>
    <xdr:to>
      <xdr:col>10</xdr:col>
      <xdr:colOff>114300</xdr:colOff>
      <xdr:row>75</xdr:row>
      <xdr:rowOff>98596</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2586948"/>
          <a:ext cx="889000" cy="370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24523</xdr:rowOff>
    </xdr:from>
    <xdr:to>
      <xdr:col>10</xdr:col>
      <xdr:colOff>165100</xdr:colOff>
      <xdr:row>77</xdr:row>
      <xdr:rowOff>126123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26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117250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18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71079</xdr:rowOff>
    </xdr:from>
    <xdr:to>
      <xdr:col>6</xdr:col>
      <xdr:colOff>38100</xdr:colOff>
      <xdr:row>78</xdr:row>
      <xdr:rowOff>1229</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7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163806</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365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38989</xdr:rowOff>
    </xdr:from>
    <xdr:to>
      <xdr:col>24</xdr:col>
      <xdr:colOff>114300</xdr:colOff>
      <xdr:row>73</xdr:row>
      <xdr:rowOff>140589</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55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61866</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406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72</xdr:row>
      <xdr:rowOff>152875</xdr:rowOff>
    </xdr:from>
    <xdr:to>
      <xdr:col>20</xdr:col>
      <xdr:colOff>38100</xdr:colOff>
      <xdr:row>73</xdr:row>
      <xdr:rowOff>83025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497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71</xdr:row>
      <xdr:rowOff>99552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2725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72</xdr:row>
      <xdr:rowOff>62981</xdr:rowOff>
    </xdr:from>
    <xdr:to>
      <xdr:col>15</xdr:col>
      <xdr:colOff>101600</xdr:colOff>
      <xdr:row>72</xdr:row>
      <xdr:rowOff>164581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407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9658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182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20298</xdr:rowOff>
    </xdr:from>
    <xdr:to>
      <xdr:col>10</xdr:col>
      <xdr:colOff>165100</xdr:colOff>
      <xdr:row>73</xdr:row>
      <xdr:rowOff>121898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53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71</xdr:row>
      <xdr:rowOff>138425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311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47796</xdr:rowOff>
    </xdr:from>
    <xdr:to>
      <xdr:col>6</xdr:col>
      <xdr:colOff>38100</xdr:colOff>
      <xdr:row>75</xdr:row>
      <xdr:rowOff>149396</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90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165923</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681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146875</xdr:rowOff>
    </xdr:from>
    <xdr:to>
      <xdr:col>24</xdr:col>
      <xdr:colOff>62865</xdr:colOff>
      <xdr:row>99</xdr:row>
      <xdr:rowOff>89599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577375"/>
          <a:ext cx="1270" cy="1485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93426</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6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89599</xdr:rowOff>
    </xdr:from>
    <xdr:to>
      <xdr:col>24</xdr:col>
      <xdr:colOff>152400</xdr:colOff>
      <xdr:row>99</xdr:row>
      <xdr:rowOff>89599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63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93552</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52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143,435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146875</xdr:rowOff>
    </xdr:from>
    <xdr:to>
      <xdr:col>24</xdr:col>
      <xdr:colOff>152400</xdr:colOff>
      <xdr:row>90</xdr:row>
      <xdr:rowOff>146875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57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45504</xdr:rowOff>
    </xdr:from>
    <xdr:to>
      <xdr:col>24</xdr:col>
      <xdr:colOff>63500</xdr:colOff>
      <xdr:row>96</xdr:row>
      <xdr:rowOff>81445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504704"/>
          <a:ext cx="838200" cy="35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135831</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595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157404</xdr:rowOff>
    </xdr:from>
    <xdr:to>
      <xdr:col>24</xdr:col>
      <xdr:colOff>114300</xdr:colOff>
      <xdr:row>97</xdr:row>
      <xdr:rowOff>87554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61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65379</xdr:rowOff>
    </xdr:from>
    <xdr:to>
      <xdr:col>19</xdr:col>
      <xdr:colOff>177800</xdr:colOff>
      <xdr:row>96</xdr:row>
      <xdr:rowOff>81445</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2908300" y="16524579"/>
          <a:ext cx="889000" cy="16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140703</xdr:rowOff>
    </xdr:from>
    <xdr:to>
      <xdr:col>20</xdr:col>
      <xdr:colOff>38100</xdr:colOff>
      <xdr:row>97</xdr:row>
      <xdr:rowOff>70853</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599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61980</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692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65379</xdr:rowOff>
    </xdr:from>
    <xdr:to>
      <xdr:col>15</xdr:col>
      <xdr:colOff>50800</xdr:colOff>
      <xdr:row>96</xdr:row>
      <xdr:rowOff>117005</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524579"/>
          <a:ext cx="889000" cy="51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131724</xdr:rowOff>
    </xdr:from>
    <xdr:to>
      <xdr:col>15</xdr:col>
      <xdr:colOff>101600</xdr:colOff>
      <xdr:row>97</xdr:row>
      <xdr:rowOff>61874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53001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683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117005</xdr:rowOff>
    </xdr:from>
    <xdr:to>
      <xdr:col>10</xdr:col>
      <xdr:colOff>114300</xdr:colOff>
      <xdr:row>97</xdr:row>
      <xdr:rowOff>19038</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576205"/>
          <a:ext cx="889000" cy="73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63373</xdr:rowOff>
    </xdr:from>
    <xdr:to>
      <xdr:col>10</xdr:col>
      <xdr:colOff>165100</xdr:colOff>
      <xdr:row>97</xdr:row>
      <xdr:rowOff>164973</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9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156100</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786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104863</xdr:rowOff>
    </xdr:from>
    <xdr:to>
      <xdr:col>6</xdr:col>
      <xdr:colOff>38100</xdr:colOff>
      <xdr:row>98</xdr:row>
      <xdr:rowOff>35013</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3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26140</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828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166154</xdr:rowOff>
    </xdr:from>
    <xdr:to>
      <xdr:col>24</xdr:col>
      <xdr:colOff>114300</xdr:colOff>
      <xdr:row>96</xdr:row>
      <xdr:rowOff>96304</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45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17581</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305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30645</xdr:rowOff>
    </xdr:from>
    <xdr:to>
      <xdr:col>20</xdr:col>
      <xdr:colOff>38100</xdr:colOff>
      <xdr:row>96</xdr:row>
      <xdr:rowOff>132245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489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148772</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265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14579</xdr:rowOff>
    </xdr:from>
    <xdr:to>
      <xdr:col>15</xdr:col>
      <xdr:colOff>101600</xdr:colOff>
      <xdr:row>96</xdr:row>
      <xdr:rowOff>116179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473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132706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249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66205</xdr:rowOff>
    </xdr:from>
    <xdr:to>
      <xdr:col>10</xdr:col>
      <xdr:colOff>165100</xdr:colOff>
      <xdr:row>96</xdr:row>
      <xdr:rowOff>167805</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525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12882</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300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139688</xdr:rowOff>
    </xdr:from>
    <xdr:to>
      <xdr:col>6</xdr:col>
      <xdr:colOff>38100</xdr:colOff>
      <xdr:row>97</xdr:row>
      <xdr:rowOff>69838</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59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86365</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374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142672</xdr:rowOff>
    </xdr:from>
    <xdr:to>
      <xdr:col>54</xdr:col>
      <xdr:colOff>189865</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457622"/>
          <a:ext cx="1270" cy="1197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89349</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232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142672</xdr:rowOff>
    </xdr:from>
    <xdr:to>
      <xdr:col>55</xdr:col>
      <xdr:colOff>88900</xdr:colOff>
      <xdr:row>31</xdr:row>
      <xdr:rowOff>142672</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457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160012</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3322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137135</xdr:rowOff>
    </xdr:from>
    <xdr:to>
      <xdr:col>55</xdr:col>
      <xdr:colOff>50800</xdr:colOff>
      <xdr:row>38</xdr:row>
      <xdr:rowOff>67284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48078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137592</xdr:rowOff>
    </xdr:from>
    <xdr:to>
      <xdr:col>50</xdr:col>
      <xdr:colOff>165100</xdr:colOff>
      <xdr:row>38</xdr:row>
      <xdr:rowOff>67742</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481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84269</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256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130734</xdr:rowOff>
    </xdr:from>
    <xdr:to>
      <xdr:col>46</xdr:col>
      <xdr:colOff>38100</xdr:colOff>
      <xdr:row>38</xdr:row>
      <xdr:rowOff>60884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7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77411</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2496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118618</xdr:rowOff>
    </xdr:from>
    <xdr:to>
      <xdr:col>41</xdr:col>
      <xdr:colOff>101600</xdr:colOff>
      <xdr:row>38</xdr:row>
      <xdr:rowOff>48768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65295</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237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148565</xdr:rowOff>
    </xdr:from>
    <xdr:to>
      <xdr:col>36</xdr:col>
      <xdr:colOff>165100</xdr:colOff>
      <xdr:row>38</xdr:row>
      <xdr:rowOff>78715</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49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95242</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267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145288</xdr:rowOff>
    </xdr:from>
    <xdr:to>
      <xdr:col>54</xdr:col>
      <xdr:colOff>189865</xdr:colOff>
      <xdr:row>59</xdr:row>
      <xdr:rowOff>30493</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546338"/>
          <a:ext cx="1270" cy="159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34320</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9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30493</xdr:rowOff>
    </xdr:from>
    <xdr:to>
      <xdr:col>55</xdr:col>
      <xdr:colOff>88900</xdr:colOff>
      <xdr:row>59</xdr:row>
      <xdr:rowOff>30493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91965</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321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127,060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145288</xdr:rowOff>
    </xdr:from>
    <xdr:to>
      <xdr:col>55</xdr:col>
      <xdr:colOff>88900</xdr:colOff>
      <xdr:row>49</xdr:row>
      <xdr:rowOff>145288</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546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67755</xdr:rowOff>
    </xdr:from>
    <xdr:to>
      <xdr:col>55</xdr:col>
      <xdr:colOff>0</xdr:colOff>
      <xdr:row>57</xdr:row>
      <xdr:rowOff>23419</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9668955"/>
          <a:ext cx="838200" cy="127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150753</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51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876</xdr:rowOff>
    </xdr:from>
    <xdr:to>
      <xdr:col>55</xdr:col>
      <xdr:colOff>50800</xdr:colOff>
      <xdr:row>57</xdr:row>
      <xdr:rowOff>102476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773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57633</xdr:rowOff>
    </xdr:from>
    <xdr:to>
      <xdr:col>50</xdr:col>
      <xdr:colOff>114300</xdr:colOff>
      <xdr:row>57</xdr:row>
      <xdr:rowOff>23419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9487383"/>
          <a:ext cx="889000" cy="308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35192</xdr:rowOff>
    </xdr:from>
    <xdr:to>
      <xdr:col>50</xdr:col>
      <xdr:colOff>165100</xdr:colOff>
      <xdr:row>57</xdr:row>
      <xdr:rowOff>136792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127919</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900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57633</xdr:rowOff>
    </xdr:from>
    <xdr:to>
      <xdr:col>45</xdr:col>
      <xdr:colOff>177800</xdr:colOff>
      <xdr:row>55</xdr:row>
      <xdr:rowOff>100482</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487383"/>
          <a:ext cx="889000" cy="42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68135</xdr:rowOff>
    </xdr:from>
    <xdr:to>
      <xdr:col>46</xdr:col>
      <xdr:colOff>38100</xdr:colOff>
      <xdr:row>57</xdr:row>
      <xdr:rowOff>169735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4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160862</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933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100482</xdr:rowOff>
    </xdr:from>
    <xdr:to>
      <xdr:col>41</xdr:col>
      <xdr:colOff>50800</xdr:colOff>
      <xdr:row>57</xdr:row>
      <xdr:rowOff>32728</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6972300" y="9530232"/>
          <a:ext cx="889000" cy="27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72860</xdr:rowOff>
    </xdr:from>
    <xdr:to>
      <xdr:col>41</xdr:col>
      <xdr:colOff>101600</xdr:colOff>
      <xdr:row>58</xdr:row>
      <xdr:rowOff>3010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4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165587</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93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24105</xdr:rowOff>
    </xdr:from>
    <xdr:to>
      <xdr:col>36</xdr:col>
      <xdr:colOff>165100</xdr:colOff>
      <xdr:row>57</xdr:row>
      <xdr:rowOff>125705</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796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116832</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889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16955</xdr:rowOff>
    </xdr:from>
    <xdr:to>
      <xdr:col>55</xdr:col>
      <xdr:colOff>50800</xdr:colOff>
      <xdr:row>56</xdr:row>
      <xdr:rowOff>118555</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61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39832</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469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144069</xdr:rowOff>
    </xdr:from>
    <xdr:to>
      <xdr:col>50</xdr:col>
      <xdr:colOff>165100</xdr:colOff>
      <xdr:row>57</xdr:row>
      <xdr:rowOff>74219</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745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90746</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520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6833</xdr:rowOff>
    </xdr:from>
    <xdr:to>
      <xdr:col>46</xdr:col>
      <xdr:colOff>38100</xdr:colOff>
      <xdr:row>55</xdr:row>
      <xdr:rowOff>108433</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43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124960</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211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49682</xdr:rowOff>
    </xdr:from>
    <xdr:to>
      <xdr:col>41</xdr:col>
      <xdr:colOff>101600</xdr:colOff>
      <xdr:row>55</xdr:row>
      <xdr:rowOff>151282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479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167809</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9254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153378</xdr:rowOff>
    </xdr:from>
    <xdr:to>
      <xdr:col>36</xdr:col>
      <xdr:colOff>165100</xdr:colOff>
      <xdr:row>57</xdr:row>
      <xdr:rowOff>83528</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754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100055</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9529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130728</xdr:rowOff>
    </xdr:from>
    <xdr:to>
      <xdr:col>54</xdr:col>
      <xdr:colOff>189865</xdr:colOff>
      <xdr:row>79</xdr:row>
      <xdr:rowOff>24124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1960778"/>
          <a:ext cx="1270" cy="1607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27951</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7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24124</xdr:rowOff>
    </xdr:from>
    <xdr:to>
      <xdr:col>55</xdr:col>
      <xdr:colOff>88900</xdr:colOff>
      <xdr:row>79</xdr:row>
      <xdr:rowOff>24124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68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77405</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736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85,471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130728</xdr:rowOff>
    </xdr:from>
    <xdr:to>
      <xdr:col>55</xdr:col>
      <xdr:colOff>88900</xdr:colOff>
      <xdr:row>69</xdr:row>
      <xdr:rowOff>130728</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1960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53213</xdr:rowOff>
    </xdr:from>
    <xdr:to>
      <xdr:col>55</xdr:col>
      <xdr:colOff>0</xdr:colOff>
      <xdr:row>75</xdr:row>
      <xdr:rowOff>79178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2740513"/>
          <a:ext cx="838200" cy="197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142860</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1730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164433</xdr:rowOff>
    </xdr:from>
    <xdr:to>
      <xdr:col>55</xdr:col>
      <xdr:colOff>50800</xdr:colOff>
      <xdr:row>77</xdr:row>
      <xdr:rowOff>94583</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19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53213</xdr:rowOff>
    </xdr:from>
    <xdr:to>
      <xdr:col>50</xdr:col>
      <xdr:colOff>114300</xdr:colOff>
      <xdr:row>74</xdr:row>
      <xdr:rowOff>83712</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2740513"/>
          <a:ext cx="889000" cy="30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100788</xdr:rowOff>
    </xdr:from>
    <xdr:to>
      <xdr:col>50</xdr:col>
      <xdr:colOff>165100</xdr:colOff>
      <xdr:row>77</xdr:row>
      <xdr:rowOff>30938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13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22065</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223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83712</xdr:rowOff>
    </xdr:from>
    <xdr:to>
      <xdr:col>45</xdr:col>
      <xdr:colOff>177800</xdr:colOff>
      <xdr:row>75</xdr:row>
      <xdr:rowOff>93980</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2771012"/>
          <a:ext cx="889000" cy="181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137801</xdr:rowOff>
    </xdr:from>
    <xdr:to>
      <xdr:col>46</xdr:col>
      <xdr:colOff>38100</xdr:colOff>
      <xdr:row>77</xdr:row>
      <xdr:rowOff>67951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168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59078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26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93980</xdr:rowOff>
    </xdr:from>
    <xdr:to>
      <xdr:col>41</xdr:col>
      <xdr:colOff>50800</xdr:colOff>
      <xdr:row>76</xdr:row>
      <xdr:rowOff>87085</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6972300" y="12952730"/>
          <a:ext cx="889000" cy="164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71679</xdr:rowOff>
    </xdr:from>
    <xdr:to>
      <xdr:col>41</xdr:col>
      <xdr:colOff>101600</xdr:colOff>
      <xdr:row>77</xdr:row>
      <xdr:rowOff>1829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10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164406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194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57334</xdr:rowOff>
    </xdr:from>
    <xdr:to>
      <xdr:col>36</xdr:col>
      <xdr:colOff>165100</xdr:colOff>
      <xdr:row>77</xdr:row>
      <xdr:rowOff>158934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25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150061</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35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28378</xdr:rowOff>
    </xdr:from>
    <xdr:to>
      <xdr:col>55</xdr:col>
      <xdr:colOff>50800</xdr:colOff>
      <xdr:row>75</xdr:row>
      <xdr:rowOff>129978</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288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51255</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2738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2413</xdr:rowOff>
    </xdr:from>
    <xdr:to>
      <xdr:col>50</xdr:col>
      <xdr:colOff>165100</xdr:colOff>
      <xdr:row>74</xdr:row>
      <xdr:rowOff>104013</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2689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120540</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2464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32912</xdr:rowOff>
    </xdr:from>
    <xdr:to>
      <xdr:col>46</xdr:col>
      <xdr:colOff>38100</xdr:colOff>
      <xdr:row>74</xdr:row>
      <xdr:rowOff>134512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2720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151039</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2495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43180</xdr:rowOff>
    </xdr:from>
    <xdr:to>
      <xdr:col>41</xdr:col>
      <xdr:colOff>101600</xdr:colOff>
      <xdr:row>75</xdr:row>
      <xdr:rowOff>144780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290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161307</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2677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36285</xdr:rowOff>
    </xdr:from>
    <xdr:to>
      <xdr:col>36</xdr:col>
      <xdr:colOff>165100</xdr:colOff>
      <xdr:row>76</xdr:row>
      <xdr:rowOff>137885</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306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154411</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284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37833</xdr:rowOff>
    </xdr:from>
    <xdr:to>
      <xdr:col>54</xdr:col>
      <xdr:colOff>189865</xdr:colOff>
      <xdr:row>99</xdr:row>
      <xdr:rowOff>129769</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639783"/>
          <a:ext cx="1270" cy="1463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133596</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710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129769</xdr:rowOff>
    </xdr:from>
    <xdr:to>
      <xdr:col>55</xdr:col>
      <xdr:colOff>88900</xdr:colOff>
      <xdr:row>99</xdr:row>
      <xdr:rowOff>129769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7103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155960</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415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138,521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37833</xdr:rowOff>
    </xdr:from>
    <xdr:to>
      <xdr:col>55</xdr:col>
      <xdr:colOff>88900</xdr:colOff>
      <xdr:row>91</xdr:row>
      <xdr:rowOff>37833</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639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153949</xdr:rowOff>
    </xdr:from>
    <xdr:to>
      <xdr:col>55</xdr:col>
      <xdr:colOff>0</xdr:colOff>
      <xdr:row>96</xdr:row>
      <xdr:rowOff>43574</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098799"/>
          <a:ext cx="838200" cy="40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90047</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5492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111620</xdr:rowOff>
    </xdr:from>
    <xdr:to>
      <xdr:col>55</xdr:col>
      <xdr:colOff>50800</xdr:colOff>
      <xdr:row>97</xdr:row>
      <xdr:rowOff>41770</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57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43574</xdr:rowOff>
    </xdr:from>
    <xdr:to>
      <xdr:col>50</xdr:col>
      <xdr:colOff>114300</xdr:colOff>
      <xdr:row>98</xdr:row>
      <xdr:rowOff>115202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8750300" y="16502774"/>
          <a:ext cx="889000" cy="414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143193</xdr:rowOff>
    </xdr:from>
    <xdr:to>
      <xdr:col>50</xdr:col>
      <xdr:colOff>165100</xdr:colOff>
      <xdr:row>97</xdr:row>
      <xdr:rowOff>73343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60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64470</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695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32398</xdr:rowOff>
    </xdr:from>
    <xdr:to>
      <xdr:col>45</xdr:col>
      <xdr:colOff>177800</xdr:colOff>
      <xdr:row>98</xdr:row>
      <xdr:rowOff>115202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7861300" y="16834498"/>
          <a:ext cx="889000" cy="82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127558</xdr:rowOff>
    </xdr:from>
    <xdr:to>
      <xdr:col>46</xdr:col>
      <xdr:colOff>38100</xdr:colOff>
      <xdr:row>97</xdr:row>
      <xdr:rowOff>57708</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586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74235</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361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91466</xdr:rowOff>
    </xdr:from>
    <xdr:to>
      <xdr:col>41</xdr:col>
      <xdr:colOff>50800</xdr:colOff>
      <xdr:row>98</xdr:row>
      <xdr:rowOff>32398</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6972300" y="16550666"/>
          <a:ext cx="889000" cy="283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109474</xdr:rowOff>
    </xdr:from>
    <xdr:to>
      <xdr:col>41</xdr:col>
      <xdr:colOff>101600</xdr:colOff>
      <xdr:row>97</xdr:row>
      <xdr:rowOff>39624</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56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56151</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343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130429</xdr:rowOff>
    </xdr:from>
    <xdr:to>
      <xdr:col>36</xdr:col>
      <xdr:colOff>165100</xdr:colOff>
      <xdr:row>97</xdr:row>
      <xdr:rowOff>60579</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589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51706</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682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103149</xdr:rowOff>
    </xdr:from>
    <xdr:to>
      <xdr:col>55</xdr:col>
      <xdr:colOff>50800</xdr:colOff>
      <xdr:row>94</xdr:row>
      <xdr:rowOff>33299</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047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126026</xdr:rowOff>
    </xdr:from>
    <xdr:ext cx="599010"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5899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164224</xdr:rowOff>
    </xdr:from>
    <xdr:to>
      <xdr:col>50</xdr:col>
      <xdr:colOff>165100</xdr:colOff>
      <xdr:row>96</xdr:row>
      <xdr:rowOff>94374</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45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110901</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22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64402</xdr:rowOff>
    </xdr:from>
    <xdr:to>
      <xdr:col>46</xdr:col>
      <xdr:colOff>38100</xdr:colOff>
      <xdr:row>98</xdr:row>
      <xdr:rowOff>166002</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86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157129</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959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153048</xdr:rowOff>
    </xdr:from>
    <xdr:to>
      <xdr:col>41</xdr:col>
      <xdr:colOff>101600</xdr:colOff>
      <xdr:row>98</xdr:row>
      <xdr:rowOff>83198</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783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74325</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876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40666</xdr:rowOff>
    </xdr:from>
    <xdr:to>
      <xdr:col>36</xdr:col>
      <xdr:colOff>165100</xdr:colOff>
      <xdr:row>96</xdr:row>
      <xdr:rowOff>142266</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499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158793</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275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34968</xdr:rowOff>
    </xdr:from>
    <xdr:to>
      <xdr:col>85</xdr:col>
      <xdr:colOff>126364</xdr:colOff>
      <xdr:row>39</xdr:row>
      <xdr:rowOff>65111</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178468"/>
          <a:ext cx="1269" cy="1573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68938</xdr:rowOff>
    </xdr:from>
    <xdr:ext cx="534377"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755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65111</xdr:rowOff>
    </xdr:from>
    <xdr:to>
      <xdr:col>86</xdr:col>
      <xdr:colOff>25400</xdr:colOff>
      <xdr:row>39</xdr:row>
      <xdr:rowOff>65111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751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153095</xdr:rowOff>
    </xdr:from>
    <xdr:ext cx="534377"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495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59,207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34968</xdr:rowOff>
    </xdr:from>
    <xdr:to>
      <xdr:col>86</xdr:col>
      <xdr:colOff>25400</xdr:colOff>
      <xdr:row>30</xdr:row>
      <xdr:rowOff>34968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178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131862</xdr:rowOff>
    </xdr:from>
    <xdr:to>
      <xdr:col>85</xdr:col>
      <xdr:colOff>127000</xdr:colOff>
      <xdr:row>35</xdr:row>
      <xdr:rowOff>144207</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5481300" y="6132612"/>
          <a:ext cx="838200" cy="1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82023</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254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103596</xdr:rowOff>
    </xdr:from>
    <xdr:to>
      <xdr:col>85</xdr:col>
      <xdr:colOff>177800</xdr:colOff>
      <xdr:row>37</xdr:row>
      <xdr:rowOff>33746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27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131862</xdr:rowOff>
    </xdr:from>
    <xdr:to>
      <xdr:col>81</xdr:col>
      <xdr:colOff>50800</xdr:colOff>
      <xdr:row>35</xdr:row>
      <xdr:rowOff>162201</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4592300" y="6132612"/>
          <a:ext cx="889000" cy="30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146213</xdr:rowOff>
    </xdr:from>
    <xdr:to>
      <xdr:col>81</xdr:col>
      <xdr:colOff>101600</xdr:colOff>
      <xdr:row>37</xdr:row>
      <xdr:rowOff>76363</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318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67490</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411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162201</xdr:rowOff>
    </xdr:from>
    <xdr:to>
      <xdr:col>76</xdr:col>
      <xdr:colOff>114300</xdr:colOff>
      <xdr:row>36</xdr:row>
      <xdr:rowOff>50971</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3703300" y="6162951"/>
          <a:ext cx="889000" cy="60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80997</xdr:rowOff>
    </xdr:from>
    <xdr:to>
      <xdr:col>76</xdr:col>
      <xdr:colOff>165100</xdr:colOff>
      <xdr:row>37</xdr:row>
      <xdr:rowOff>11147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25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2274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6345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104365</xdr:rowOff>
    </xdr:from>
    <xdr:to>
      <xdr:col>71</xdr:col>
      <xdr:colOff>177800</xdr:colOff>
      <xdr:row>36</xdr:row>
      <xdr:rowOff>50971</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2814300" y="6105115"/>
          <a:ext cx="889000" cy="118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171229</xdr:rowOff>
    </xdr:from>
    <xdr:to>
      <xdr:col>72</xdr:col>
      <xdr:colOff>38100</xdr:colOff>
      <xdr:row>36</xdr:row>
      <xdr:rowOff>101379</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17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117906</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5947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72767</xdr:rowOff>
    </xdr:from>
    <xdr:to>
      <xdr:col>67</xdr:col>
      <xdr:colOff>101600</xdr:colOff>
      <xdr:row>37</xdr:row>
      <xdr:rowOff>2917</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24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165494</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33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93407</xdr:rowOff>
    </xdr:from>
    <xdr:to>
      <xdr:col>85</xdr:col>
      <xdr:colOff>177800</xdr:colOff>
      <xdr:row>36</xdr:row>
      <xdr:rowOff>23557</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094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116284</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5945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81062</xdr:rowOff>
    </xdr:from>
    <xdr:to>
      <xdr:col>81</xdr:col>
      <xdr:colOff>101600</xdr:colOff>
      <xdr:row>36</xdr:row>
      <xdr:rowOff>11212</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081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27739</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5857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111401</xdr:rowOff>
    </xdr:from>
    <xdr:to>
      <xdr:col>76</xdr:col>
      <xdr:colOff>165100</xdr:colOff>
      <xdr:row>36</xdr:row>
      <xdr:rowOff>41551</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112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58078</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5887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171</xdr:rowOff>
    </xdr:from>
    <xdr:to>
      <xdr:col>72</xdr:col>
      <xdr:colOff>38100</xdr:colOff>
      <xdr:row>36</xdr:row>
      <xdr:rowOff>101771</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172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92898</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6265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53565</xdr:rowOff>
    </xdr:from>
    <xdr:to>
      <xdr:col>67</xdr:col>
      <xdr:colOff>101600</xdr:colOff>
      <xdr:row>35</xdr:row>
      <xdr:rowOff>155165</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05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242</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5829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152095</xdr:rowOff>
    </xdr:from>
    <xdr:to>
      <xdr:col>85</xdr:col>
      <xdr:colOff>126364</xdr:colOff>
      <xdr:row>59</xdr:row>
      <xdr:rowOff>8217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24595"/>
          <a:ext cx="1269" cy="1399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12044</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10127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8217</xdr:rowOff>
    </xdr:from>
    <xdr:to>
      <xdr:col>86</xdr:col>
      <xdr:colOff>25400</xdr:colOff>
      <xdr:row>59</xdr:row>
      <xdr:rowOff>8217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10123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98772</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499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143,024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152095</xdr:rowOff>
    </xdr:from>
    <xdr:to>
      <xdr:col>86</xdr:col>
      <xdr:colOff>25400</xdr:colOff>
      <xdr:row>50</xdr:row>
      <xdr:rowOff>152095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24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15557</xdr:rowOff>
    </xdr:from>
    <xdr:to>
      <xdr:col>85</xdr:col>
      <xdr:colOff>127000</xdr:colOff>
      <xdr:row>56</xdr:row>
      <xdr:rowOff>25705</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5481300" y="9273857"/>
          <a:ext cx="838200" cy="35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62006</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6632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83579</xdr:rowOff>
    </xdr:from>
    <xdr:to>
      <xdr:col>85</xdr:col>
      <xdr:colOff>177800</xdr:colOff>
      <xdr:row>57</xdr:row>
      <xdr:rowOff>13729</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684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15557</xdr:rowOff>
    </xdr:from>
    <xdr:to>
      <xdr:col>81</xdr:col>
      <xdr:colOff>50800</xdr:colOff>
      <xdr:row>56</xdr:row>
      <xdr:rowOff>37224</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4592300" y="9273857"/>
          <a:ext cx="889000" cy="364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79528</xdr:rowOff>
    </xdr:from>
    <xdr:to>
      <xdr:col>81</xdr:col>
      <xdr:colOff>101600</xdr:colOff>
      <xdr:row>57</xdr:row>
      <xdr:rowOff>9678</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68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805</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773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16776</xdr:rowOff>
    </xdr:from>
    <xdr:to>
      <xdr:col>76</xdr:col>
      <xdr:colOff>114300</xdr:colOff>
      <xdr:row>56</xdr:row>
      <xdr:rowOff>37224</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3703300" y="9103626"/>
          <a:ext cx="889000" cy="534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73901</xdr:rowOff>
    </xdr:from>
    <xdr:to>
      <xdr:col>76</xdr:col>
      <xdr:colOff>165100</xdr:colOff>
      <xdr:row>57</xdr:row>
      <xdr:rowOff>4051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67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166628</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767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16776</xdr:rowOff>
    </xdr:from>
    <xdr:to>
      <xdr:col>71</xdr:col>
      <xdr:colOff>177800</xdr:colOff>
      <xdr:row>55</xdr:row>
      <xdr:rowOff>52819</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103626"/>
          <a:ext cx="889000" cy="37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162585</xdr:rowOff>
    </xdr:from>
    <xdr:to>
      <xdr:col>72</xdr:col>
      <xdr:colOff>38100</xdr:colOff>
      <xdr:row>56</xdr:row>
      <xdr:rowOff>92735</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59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83862</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68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92151</xdr:rowOff>
    </xdr:from>
    <xdr:to>
      <xdr:col>67</xdr:col>
      <xdr:colOff>101600</xdr:colOff>
      <xdr:row>57</xdr:row>
      <xdr:rowOff>22301</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69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13428</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78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146355</xdr:rowOff>
    </xdr:from>
    <xdr:to>
      <xdr:col>85</xdr:col>
      <xdr:colOff>177800</xdr:colOff>
      <xdr:row>56</xdr:row>
      <xdr:rowOff>76505</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57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169232</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427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136207</xdr:rowOff>
    </xdr:from>
    <xdr:to>
      <xdr:col>81</xdr:col>
      <xdr:colOff>101600</xdr:colOff>
      <xdr:row>54</xdr:row>
      <xdr:rowOff>66357</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223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82884</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8998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157874</xdr:rowOff>
    </xdr:from>
    <xdr:to>
      <xdr:col>76</xdr:col>
      <xdr:colOff>165100</xdr:colOff>
      <xdr:row>56</xdr:row>
      <xdr:rowOff>88024</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587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104551</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36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52</xdr:row>
      <xdr:rowOff>137426</xdr:rowOff>
    </xdr:from>
    <xdr:to>
      <xdr:col>72</xdr:col>
      <xdr:colOff>38100</xdr:colOff>
      <xdr:row>53</xdr:row>
      <xdr:rowOff>67576</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05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51</xdr:row>
      <xdr:rowOff>84103</xdr:rowOff>
    </xdr:from>
    <xdr:ext cx="599010"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03795" y="8828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2019</xdr:rowOff>
    </xdr:from>
    <xdr:to>
      <xdr:col>67</xdr:col>
      <xdr:colOff>101600</xdr:colOff>
      <xdr:row>55</xdr:row>
      <xdr:rowOff>103619</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431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120146</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206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76</xdr:row>
      <xdr:rowOff>20593</xdr:rowOff>
    </xdr:from>
    <xdr:to>
      <xdr:col>85</xdr:col>
      <xdr:colOff>126364</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3050793"/>
          <a:ext cx="1269" cy="538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78446</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6229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138719</xdr:rowOff>
    </xdr:from>
    <xdr:ext cx="599010"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2826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141,262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76</xdr:row>
      <xdr:rowOff>20593</xdr:rowOff>
    </xdr:from>
    <xdr:to>
      <xdr:col>86</xdr:col>
      <xdr:colOff>25400</xdr:colOff>
      <xdr:row>76</xdr:row>
      <xdr:rowOff>20593</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050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20593</xdr:rowOff>
    </xdr:from>
    <xdr:to>
      <xdr:col>85</xdr:col>
      <xdr:colOff>127000</xdr:colOff>
      <xdr:row>76</xdr:row>
      <xdr:rowOff>78367</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5481300" y="13050793"/>
          <a:ext cx="838200" cy="57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122896</xdr:rowOff>
    </xdr:from>
    <xdr:ext cx="469744"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4959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144469</xdr:rowOff>
    </xdr:from>
    <xdr:to>
      <xdr:col>85</xdr:col>
      <xdr:colOff>177800</xdr:colOff>
      <xdr:row>79</xdr:row>
      <xdr:rowOff>74619</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51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130194</xdr:rowOff>
    </xdr:from>
    <xdr:to>
      <xdr:col>81</xdr:col>
      <xdr:colOff>50800</xdr:colOff>
      <xdr:row>76</xdr:row>
      <xdr:rowOff>78367</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4592300" y="12303144"/>
          <a:ext cx="889000" cy="805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148196</xdr:rowOff>
    </xdr:from>
    <xdr:to>
      <xdr:col>81</xdr:col>
      <xdr:colOff>101600</xdr:colOff>
      <xdr:row>79</xdr:row>
      <xdr:rowOff>78346</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521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69473</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46428" y="13614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130194</xdr:rowOff>
    </xdr:from>
    <xdr:to>
      <xdr:col>76</xdr:col>
      <xdr:colOff>114300</xdr:colOff>
      <xdr:row>74</xdr:row>
      <xdr:rowOff>67200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flipV="1">
          <a:off x="13703300" y="12303144"/>
          <a:ext cx="889000" cy="451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151772</xdr:rowOff>
    </xdr:from>
    <xdr:to>
      <xdr:col>76</xdr:col>
      <xdr:colOff>165100</xdr:colOff>
      <xdr:row>79</xdr:row>
      <xdr:rowOff>81922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52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73049</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3617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67200</xdr:rowOff>
    </xdr:from>
    <xdr:to>
      <xdr:col>71</xdr:col>
      <xdr:colOff>177800</xdr:colOff>
      <xdr:row>79</xdr:row>
      <xdr:rowOff>34857</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flipV="1">
          <a:off x="12814300" y="12754500"/>
          <a:ext cx="889000" cy="824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146568</xdr:rowOff>
    </xdr:from>
    <xdr:to>
      <xdr:col>72</xdr:col>
      <xdr:colOff>38100</xdr:colOff>
      <xdr:row>79</xdr:row>
      <xdr:rowOff>76718</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51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67845</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68428" y="13612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141977</xdr:rowOff>
    </xdr:from>
    <xdr:to>
      <xdr:col>67</xdr:col>
      <xdr:colOff>101600</xdr:colOff>
      <xdr:row>79</xdr:row>
      <xdr:rowOff>72127</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51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88654</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79428" y="1329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141242</xdr:rowOff>
    </xdr:from>
    <xdr:to>
      <xdr:col>85</xdr:col>
      <xdr:colOff>177800</xdr:colOff>
      <xdr:row>76</xdr:row>
      <xdr:rowOff>71391</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299999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94269</xdr:rowOff>
    </xdr:from>
    <xdr:ext cx="599010"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2953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27567</xdr:rowOff>
    </xdr:from>
    <xdr:to>
      <xdr:col>81</xdr:col>
      <xdr:colOff>101600</xdr:colOff>
      <xdr:row>76</xdr:row>
      <xdr:rowOff>129167</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057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145694</xdr:rowOff>
    </xdr:from>
    <xdr:ext cx="59901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181795" y="12832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79394</xdr:rowOff>
    </xdr:from>
    <xdr:to>
      <xdr:col>76</xdr:col>
      <xdr:colOff>165100</xdr:colOff>
      <xdr:row>72</xdr:row>
      <xdr:rowOff>9544</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2252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70</xdr:row>
      <xdr:rowOff>26071</xdr:rowOff>
    </xdr:from>
    <xdr:ext cx="59901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292795" y="12027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16400</xdr:rowOff>
    </xdr:from>
    <xdr:to>
      <xdr:col>72</xdr:col>
      <xdr:colOff>38100</xdr:colOff>
      <xdr:row>74</xdr:row>
      <xdr:rowOff>118000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270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72</xdr:row>
      <xdr:rowOff>134527</xdr:rowOff>
    </xdr:from>
    <xdr:ext cx="599010"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403795" y="12478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155507</xdr:rowOff>
    </xdr:from>
    <xdr:to>
      <xdr:col>67</xdr:col>
      <xdr:colOff>101600</xdr:colOff>
      <xdr:row>79</xdr:row>
      <xdr:rowOff>85657</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528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76784</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579428" y="13621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127668</xdr:rowOff>
    </xdr:from>
    <xdr:to>
      <xdr:col>85</xdr:col>
      <xdr:colOff>126364</xdr:colOff>
      <xdr:row>98</xdr:row>
      <xdr:rowOff>118525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729618"/>
          <a:ext cx="1269" cy="1191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122352</xdr:rowOff>
    </xdr:from>
    <xdr:ext cx="534377"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692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118525</xdr:rowOff>
    </xdr:from>
    <xdr:to>
      <xdr:col>86</xdr:col>
      <xdr:colOff>25400</xdr:colOff>
      <xdr:row>98</xdr:row>
      <xdr:rowOff>118525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6920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74345</xdr:rowOff>
    </xdr:from>
    <xdr:ext cx="599010"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504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169,079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127668</xdr:rowOff>
    </xdr:from>
    <xdr:to>
      <xdr:col>86</xdr:col>
      <xdr:colOff>25400</xdr:colOff>
      <xdr:row>91</xdr:row>
      <xdr:rowOff>127668</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729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521</xdr:rowOff>
    </xdr:from>
    <xdr:to>
      <xdr:col>85</xdr:col>
      <xdr:colOff>127000</xdr:colOff>
      <xdr:row>96</xdr:row>
      <xdr:rowOff>29766</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5481300" y="16459721"/>
          <a:ext cx="838200" cy="29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83672</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542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105245</xdr:rowOff>
    </xdr:from>
    <xdr:to>
      <xdr:col>85</xdr:col>
      <xdr:colOff>177800</xdr:colOff>
      <xdr:row>97</xdr:row>
      <xdr:rowOff>35395</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564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29766</xdr:rowOff>
    </xdr:from>
    <xdr:to>
      <xdr:col>81</xdr:col>
      <xdr:colOff>50800</xdr:colOff>
      <xdr:row>96</xdr:row>
      <xdr:rowOff>68118</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4592300" y="16488966"/>
          <a:ext cx="889000" cy="38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74887</xdr:rowOff>
    </xdr:from>
    <xdr:to>
      <xdr:col>81</xdr:col>
      <xdr:colOff>101600</xdr:colOff>
      <xdr:row>97</xdr:row>
      <xdr:rowOff>5037</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53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167614</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662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68118</xdr:rowOff>
    </xdr:from>
    <xdr:to>
      <xdr:col>76</xdr:col>
      <xdr:colOff>114300</xdr:colOff>
      <xdr:row>96</xdr:row>
      <xdr:rowOff>85096</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3703300" y="16527318"/>
          <a:ext cx="889000" cy="16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92100</xdr:rowOff>
    </xdr:from>
    <xdr:to>
      <xdr:col>76</xdr:col>
      <xdr:colOff>165100</xdr:colOff>
      <xdr:row>97</xdr:row>
      <xdr:rowOff>22250</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55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13377</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644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85096</xdr:rowOff>
    </xdr:from>
    <xdr:to>
      <xdr:col>71</xdr:col>
      <xdr:colOff>177800</xdr:colOff>
      <xdr:row>96</xdr:row>
      <xdr:rowOff>105677</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flipV="1">
          <a:off x="12814300" y="16544296"/>
          <a:ext cx="889000" cy="20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111044</xdr:rowOff>
    </xdr:from>
    <xdr:to>
      <xdr:col>72</xdr:col>
      <xdr:colOff>38100</xdr:colOff>
      <xdr:row>97</xdr:row>
      <xdr:rowOff>41194</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5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32321</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66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110099</xdr:rowOff>
    </xdr:from>
    <xdr:to>
      <xdr:col>67</xdr:col>
      <xdr:colOff>101600</xdr:colOff>
      <xdr:row>97</xdr:row>
      <xdr:rowOff>40249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56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31376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66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121171</xdr:rowOff>
    </xdr:from>
    <xdr:to>
      <xdr:col>85</xdr:col>
      <xdr:colOff>177800</xdr:colOff>
      <xdr:row>96</xdr:row>
      <xdr:rowOff>51321</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6408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144048</xdr:rowOff>
    </xdr:from>
    <xdr:ext cx="534377"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6260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150416</xdr:rowOff>
    </xdr:from>
    <xdr:to>
      <xdr:col>81</xdr:col>
      <xdr:colOff>101600</xdr:colOff>
      <xdr:row>96</xdr:row>
      <xdr:rowOff>80566</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643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97093</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14111" y="16213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17318</xdr:rowOff>
    </xdr:from>
    <xdr:to>
      <xdr:col>76</xdr:col>
      <xdr:colOff>165100</xdr:colOff>
      <xdr:row>96</xdr:row>
      <xdr:rowOff>118918</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6476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135445</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25111" y="16251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34296</xdr:rowOff>
    </xdr:from>
    <xdr:to>
      <xdr:col>72</xdr:col>
      <xdr:colOff>38100</xdr:colOff>
      <xdr:row>96</xdr:row>
      <xdr:rowOff>135896</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49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152423</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36111" y="1626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54877</xdr:rowOff>
    </xdr:from>
    <xdr:to>
      <xdr:col>67</xdr:col>
      <xdr:colOff>101600</xdr:colOff>
      <xdr:row>96</xdr:row>
      <xdr:rowOff>156477</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514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1554</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47111" y="16289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112268</xdr:rowOff>
    </xdr:from>
    <xdr:to>
      <xdr:col>116</xdr:col>
      <xdr:colOff>62864</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255768"/>
          <a:ext cx="1269"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155465</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6705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58945</xdr:rowOff>
    </xdr:from>
    <xdr:ext cx="378565"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5030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112268</xdr:rowOff>
    </xdr:from>
    <xdr:to>
      <xdr:col>116</xdr:col>
      <xdr:colOff>152400</xdr:colOff>
      <xdr:row>30</xdr:row>
      <xdr:rowOff>112268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25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72915</xdr:rowOff>
    </xdr:from>
    <xdr:ext cx="313932"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41656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50038</xdr:rowOff>
    </xdr:from>
    <xdr:to>
      <xdr:col>116</xdr:col>
      <xdr:colOff>114300</xdr:colOff>
      <xdr:row>38</xdr:row>
      <xdr:rowOff>151638</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565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107188</xdr:rowOff>
    </xdr:from>
    <xdr:to>
      <xdr:col>112</xdr:col>
      <xdr:colOff>38100</xdr:colOff>
      <xdr:row>38</xdr:row>
      <xdr:rowOff>37338</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53865</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66333" y="62260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52324</xdr:rowOff>
    </xdr:from>
    <xdr:to>
      <xdr:col>107</xdr:col>
      <xdr:colOff>101600</xdr:colOff>
      <xdr:row>38</xdr:row>
      <xdr:rowOff>153924</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5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170451</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77333" y="63426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56896</xdr:rowOff>
    </xdr:from>
    <xdr:to>
      <xdr:col>98</xdr:col>
      <xdr:colOff>38100</xdr:colOff>
      <xdr:row>38</xdr:row>
      <xdr:rowOff>158496</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3573</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99333" y="63472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28465</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5435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35577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令和２年７月豪雨等の災害復旧事業費は、繰越事業の完了等により昨年度より増加しており、住民一人当たり１４１，２６２円となった。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土木費は地域優良賃貸住宅建設工事・災害公営住宅建設工事により増加し、住民一人当たり１０２，３７８円となっている。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教育費は住民一人当たり７１，９７６円となっており昨年度より減少している。主な要因は町民総合センター改修工事・中学校トイレ改修工事の減によるものである。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商工費は住民一人当たり３４，１７７円となっており昨年度より減少している。主な要因は御立岬キャンプ場等整備工事の減によるものである。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農林水産業費は住民一人当たり３８，６６５円となっており、昨年度より増加している。主な要因は林道台帳作成業務委託・田浦漁港浚渫工事によるものである。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熊本県芦北町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額が増加しており、その要因として使用料・手数料、地方交付税の増加によるもので、使用料・手数料については臨時的なものである災害残土処理場使用料の影響が大きくなっている。また、令和５年度末の財政調整基金の残高は、１，４２１百万円である。</a:t>
          </a:r>
        </a:p>
        <a:p>
          <a:r>
            <a:rPr kumimoji="1" lang="ja-JP" altLang="en-US" sz="1400">
              <a:latin typeface="ＭＳ ゴシック" pitchFamily="49" charset="-128"/>
              <a:ea typeface="ＭＳ ゴシック" pitchFamily="49" charset="-128"/>
            </a:rPr>
            <a:t>　今後、扶助費の増加や多額の起債償還が見込まれることから、増加した分は基金に積立て、将来的な支出に備える。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熊本県芦北町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一般会計及びその他会計全てにおいて黒字となっており、黒字総額も増加した。</a:t>
          </a:r>
        </a:p>
        <a:p>
          <a:r>
            <a:rPr kumimoji="1" lang="ja-JP" altLang="en-US" sz="1400">
              <a:latin typeface="ＭＳ ゴシック" pitchFamily="49" charset="-128"/>
              <a:ea typeface="ＭＳ ゴシック" pitchFamily="49" charset="-128"/>
            </a:rPr>
            <a:t>　農業集落排水事業特別会計については、大規模修繕や施設更新等に伴う一般会計からの繰出金について増加が見込まれることに留意が必要である。</a:t>
          </a:r>
        </a:p>
        <a:p>
          <a:r>
            <a:rPr kumimoji="1" lang="ja-JP" altLang="en-US" sz="1400">
              <a:latin typeface="ＭＳ ゴシック" pitchFamily="49" charset="-128"/>
              <a:ea typeface="ＭＳ ゴシック" pitchFamily="49" charset="-128"/>
            </a:rPr>
            <a:t>　現状で赤字が発生することは見込まれないが、健全な財政状況を維持するため、事業の検証、使用料の適正化等に継続的に取り組んでいく。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ASKT1528/Desktop/R7.8.27&#12304;9&#65295;11&#65288;&#26408;&#65289;&#12294;&#12305;&#20196;&#21644;&#65301;&#24180;&#24230;&#36001;&#25919;&#29366;&#27841;&#36039;&#26009;&#38598;&#12398;&#20316;&#25104;&#12395;&#12388;&#12356;&#12390;&#65288;2&#22238;&#30446;&#12539;&#22320;&#26041;&#20844;&#20250;&#35336;&#38306;&#20418;&#65289;/03_&#25552;&#20986;/&#12304;&#36001;&#25919;&#29366;&#27841;&#36039;&#26009;&#38598;&#12305;_434825_&#33446;&#21271;&#30010;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row>
        <row r="53">
          <cell r="BP53">
            <v>64.099999999999994</v>
          </cell>
          <cell r="BX53">
            <v>54.4</v>
          </cell>
          <cell r="CF53">
            <v>56</v>
          </cell>
          <cell r="CN53">
            <v>56.7</v>
          </cell>
          <cell r="CV53">
            <v>57.8</v>
          </cell>
        </row>
        <row r="55">
          <cell r="AN55" t="str">
            <v>類似団体内平均値</v>
          </cell>
          <cell r="BP55">
            <v>21.4</v>
          </cell>
          <cell r="BX55">
            <v>12.8</v>
          </cell>
          <cell r="CF55">
            <v>0</v>
          </cell>
          <cell r="CN55">
            <v>0</v>
          </cell>
          <cell r="CV55">
            <v>0</v>
          </cell>
        </row>
        <row r="57">
          <cell r="BP57">
            <v>60.8</v>
          </cell>
          <cell r="BX57">
            <v>61.2</v>
          </cell>
          <cell r="CF57">
            <v>63.1</v>
          </cell>
          <cell r="CN57">
            <v>64.2</v>
          </cell>
          <cell r="CV57">
            <v>64.400000000000006</v>
          </cell>
        </row>
        <row r="72">
          <cell r="BP72" t="str">
            <v>R01</v>
          </cell>
          <cell r="BX72" t="str">
            <v>R02</v>
          </cell>
          <cell r="CF72" t="str">
            <v>R03</v>
          </cell>
          <cell r="CN72" t="str">
            <v>R04</v>
          </cell>
          <cell r="CV72" t="str">
            <v>R05</v>
          </cell>
        </row>
        <row r="73">
          <cell r="AN73" t="str">
            <v>当該団体値</v>
          </cell>
        </row>
        <row r="75">
          <cell r="BP75">
            <v>4.0999999999999996</v>
          </cell>
          <cell r="BX75">
            <v>4</v>
          </cell>
          <cell r="CF75">
            <v>4.3</v>
          </cell>
          <cell r="CN75">
            <v>4.5999999999999996</v>
          </cell>
          <cell r="CV75">
            <v>4.9000000000000004</v>
          </cell>
        </row>
        <row r="77">
          <cell r="AN77" t="str">
            <v>類似団体内平均値</v>
          </cell>
          <cell r="BP77">
            <v>21.4</v>
          </cell>
          <cell r="BX77">
            <v>12.8</v>
          </cell>
          <cell r="CF77">
            <v>0</v>
          </cell>
          <cell r="CN77">
            <v>0</v>
          </cell>
          <cell r="CV77">
            <v>0</v>
          </cell>
        </row>
        <row r="79">
          <cell r="BP79">
            <v>7.7</v>
          </cell>
          <cell r="BX79">
            <v>7.3</v>
          </cell>
          <cell r="CF79">
            <v>7.2</v>
          </cell>
          <cell r="CN79">
            <v>7.2</v>
          </cell>
          <cell r="CV79">
            <v>7</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81"/>
      <c r="DK1" s="181"/>
      <c r="DL1" s="181"/>
      <c r="DM1" s="181"/>
      <c r="DN1" s="181"/>
      <c r="DO1" s="181"/>
    </row>
    <row r="2" spans="1:119" ht="24.75" thickBot="1" x14ac:dyDescent="0.2">
      <c r="B2" s="182" t="s">
        <v>77</v>
      </c>
      <c r="C2" s="182"/>
      <c r="D2" s="183"/>
    </row>
    <row r="3" spans="1:119" ht="18.75" customHeight="1" thickBot="1" x14ac:dyDescent="0.2">
      <c r="A3" s="181"/>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81"/>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15028088</v>
      </c>
      <c r="BO4" s="371"/>
      <c r="BP4" s="371"/>
      <c r="BQ4" s="371"/>
      <c r="BR4" s="371"/>
      <c r="BS4" s="371"/>
      <c r="BT4" s="371"/>
      <c r="BU4" s="372"/>
      <c r="BV4" s="370">
        <v>14918273</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13.8</v>
      </c>
      <c r="CU4" s="377"/>
      <c r="CV4" s="377"/>
      <c r="CW4" s="377"/>
      <c r="CX4" s="377"/>
      <c r="CY4" s="377"/>
      <c r="CZ4" s="377"/>
      <c r="DA4" s="378"/>
      <c r="DB4" s="376">
        <v>12.1</v>
      </c>
      <c r="DC4" s="377"/>
      <c r="DD4" s="377"/>
      <c r="DE4" s="377"/>
      <c r="DF4" s="377"/>
      <c r="DG4" s="377"/>
      <c r="DH4" s="377"/>
      <c r="DI4" s="378"/>
    </row>
    <row r="5" spans="1:119" ht="18.75" customHeight="1" x14ac:dyDescent="0.15">
      <c r="A5" s="181"/>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14074792</v>
      </c>
      <c r="BO5" s="408"/>
      <c r="BP5" s="408"/>
      <c r="BQ5" s="408"/>
      <c r="BR5" s="408"/>
      <c r="BS5" s="408"/>
      <c r="BT5" s="408"/>
      <c r="BU5" s="409"/>
      <c r="BV5" s="407">
        <v>14097790</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89.5</v>
      </c>
      <c r="CU5" s="405"/>
      <c r="CV5" s="405"/>
      <c r="CW5" s="405"/>
      <c r="CX5" s="405"/>
      <c r="CY5" s="405"/>
      <c r="CZ5" s="405"/>
      <c r="DA5" s="406"/>
      <c r="DB5" s="404">
        <v>89.7</v>
      </c>
      <c r="DC5" s="405"/>
      <c r="DD5" s="405"/>
      <c r="DE5" s="405"/>
      <c r="DF5" s="405"/>
      <c r="DG5" s="405"/>
      <c r="DH5" s="405"/>
      <c r="DI5" s="406"/>
    </row>
    <row r="6" spans="1:119" ht="18.75" customHeight="1" x14ac:dyDescent="0.15">
      <c r="A6" s="181"/>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953296</v>
      </c>
      <c r="BO6" s="408"/>
      <c r="BP6" s="408"/>
      <c r="BQ6" s="408"/>
      <c r="BR6" s="408"/>
      <c r="BS6" s="408"/>
      <c r="BT6" s="408"/>
      <c r="BU6" s="409"/>
      <c r="BV6" s="407">
        <v>820483</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90</v>
      </c>
      <c r="CU6" s="445"/>
      <c r="CV6" s="445"/>
      <c r="CW6" s="445"/>
      <c r="CX6" s="445"/>
      <c r="CY6" s="445"/>
      <c r="CZ6" s="445"/>
      <c r="DA6" s="446"/>
      <c r="DB6" s="444">
        <v>90.7</v>
      </c>
      <c r="DC6" s="445"/>
      <c r="DD6" s="445"/>
      <c r="DE6" s="445"/>
      <c r="DF6" s="445"/>
      <c r="DG6" s="445"/>
      <c r="DH6" s="445"/>
      <c r="DI6" s="446"/>
    </row>
    <row r="7" spans="1:119" ht="18.75" customHeight="1" x14ac:dyDescent="0.15">
      <c r="A7" s="181"/>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64255</v>
      </c>
      <c r="BO7" s="408"/>
      <c r="BP7" s="408"/>
      <c r="BQ7" s="408"/>
      <c r="BR7" s="408"/>
      <c r="BS7" s="408"/>
      <c r="BT7" s="408"/>
      <c r="BU7" s="409"/>
      <c r="BV7" s="407">
        <v>47038</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6434184</v>
      </c>
      <c r="CU7" s="408"/>
      <c r="CV7" s="408"/>
      <c r="CW7" s="408"/>
      <c r="CX7" s="408"/>
      <c r="CY7" s="408"/>
      <c r="CZ7" s="408"/>
      <c r="DA7" s="409"/>
      <c r="DB7" s="407">
        <v>6378184</v>
      </c>
      <c r="DC7" s="408"/>
      <c r="DD7" s="408"/>
      <c r="DE7" s="408"/>
      <c r="DF7" s="408"/>
      <c r="DG7" s="408"/>
      <c r="DH7" s="408"/>
      <c r="DI7" s="409"/>
    </row>
    <row r="8" spans="1:119" ht="18.75" customHeight="1" thickBot="1" x14ac:dyDescent="0.2">
      <c r="A8" s="181"/>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889041</v>
      </c>
      <c r="BO8" s="408"/>
      <c r="BP8" s="408"/>
      <c r="BQ8" s="408"/>
      <c r="BR8" s="408"/>
      <c r="BS8" s="408"/>
      <c r="BT8" s="408"/>
      <c r="BU8" s="409"/>
      <c r="BV8" s="407">
        <v>773445</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0.35</v>
      </c>
      <c r="CU8" s="448"/>
      <c r="CV8" s="448"/>
      <c r="CW8" s="448"/>
      <c r="CX8" s="448"/>
      <c r="CY8" s="448"/>
      <c r="CZ8" s="448"/>
      <c r="DA8" s="449"/>
      <c r="DB8" s="447">
        <v>0.35</v>
      </c>
      <c r="DC8" s="448"/>
      <c r="DD8" s="448"/>
      <c r="DE8" s="448"/>
      <c r="DF8" s="448"/>
      <c r="DG8" s="448"/>
      <c r="DH8" s="448"/>
      <c r="DI8" s="449"/>
    </row>
    <row r="9" spans="1:119" ht="18.75" customHeight="1" thickBot="1" x14ac:dyDescent="0.2">
      <c r="A9" s="181"/>
      <c r="B9" s="401" t="s">
        <v>106</v>
      </c>
      <c r="C9" s="402"/>
      <c r="D9" s="402"/>
      <c r="E9" s="402"/>
      <c r="F9" s="402"/>
      <c r="G9" s="402"/>
      <c r="H9" s="402"/>
      <c r="I9" s="402"/>
      <c r="J9" s="402"/>
      <c r="K9" s="450"/>
      <c r="L9" s="451" t="s">
        <v>107</v>
      </c>
      <c r="M9" s="452"/>
      <c r="N9" s="452"/>
      <c r="O9" s="452"/>
      <c r="P9" s="452"/>
      <c r="Q9" s="453"/>
      <c r="R9" s="454">
        <v>15681</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115596</v>
      </c>
      <c r="BO9" s="408"/>
      <c r="BP9" s="408"/>
      <c r="BQ9" s="408"/>
      <c r="BR9" s="408"/>
      <c r="BS9" s="408"/>
      <c r="BT9" s="408"/>
      <c r="BU9" s="409"/>
      <c r="BV9" s="407">
        <v>-309377</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12</v>
      </c>
      <c r="CU9" s="405"/>
      <c r="CV9" s="405"/>
      <c r="CW9" s="405"/>
      <c r="CX9" s="405"/>
      <c r="CY9" s="405"/>
      <c r="CZ9" s="405"/>
      <c r="DA9" s="406"/>
      <c r="DB9" s="404">
        <v>11.4</v>
      </c>
      <c r="DC9" s="405"/>
      <c r="DD9" s="405"/>
      <c r="DE9" s="405"/>
      <c r="DF9" s="405"/>
      <c r="DG9" s="405"/>
      <c r="DH9" s="405"/>
      <c r="DI9" s="406"/>
    </row>
    <row r="10" spans="1:119" ht="18.75" customHeight="1" thickBot="1" x14ac:dyDescent="0.2">
      <c r="A10" s="181"/>
      <c r="B10" s="401"/>
      <c r="C10" s="402"/>
      <c r="D10" s="402"/>
      <c r="E10" s="402"/>
      <c r="F10" s="402"/>
      <c r="G10" s="402"/>
      <c r="H10" s="402"/>
      <c r="I10" s="402"/>
      <c r="J10" s="402"/>
      <c r="K10" s="450"/>
      <c r="L10" s="457" t="s">
        <v>112</v>
      </c>
      <c r="M10" s="437"/>
      <c r="N10" s="437"/>
      <c r="O10" s="437"/>
      <c r="P10" s="437"/>
      <c r="Q10" s="438"/>
      <c r="R10" s="458">
        <v>17661</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114</v>
      </c>
      <c r="AV10" s="440"/>
      <c r="AW10" s="440"/>
      <c r="AX10" s="440"/>
      <c r="AY10" s="441" t="s">
        <v>115</v>
      </c>
      <c r="AZ10" s="442"/>
      <c r="BA10" s="442"/>
      <c r="BB10" s="442"/>
      <c r="BC10" s="442"/>
      <c r="BD10" s="442"/>
      <c r="BE10" s="442"/>
      <c r="BF10" s="442"/>
      <c r="BG10" s="442"/>
      <c r="BH10" s="442"/>
      <c r="BI10" s="442"/>
      <c r="BJ10" s="442"/>
      <c r="BK10" s="442"/>
      <c r="BL10" s="442"/>
      <c r="BM10" s="443"/>
      <c r="BN10" s="407">
        <v>597</v>
      </c>
      <c r="BO10" s="408"/>
      <c r="BP10" s="408"/>
      <c r="BQ10" s="408"/>
      <c r="BR10" s="408"/>
      <c r="BS10" s="408"/>
      <c r="BT10" s="408"/>
      <c r="BU10" s="409"/>
      <c r="BV10" s="407">
        <v>100445</v>
      </c>
      <c r="BW10" s="408"/>
      <c r="BX10" s="408"/>
      <c r="BY10" s="408"/>
      <c r="BZ10" s="408"/>
      <c r="CA10" s="408"/>
      <c r="CB10" s="408"/>
      <c r="CC10" s="409"/>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114</v>
      </c>
      <c r="AV11" s="440"/>
      <c r="AW11" s="440"/>
      <c r="AX11" s="440"/>
      <c r="AY11" s="441" t="s">
        <v>120</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81"/>
      <c r="B12" s="467" t="s">
        <v>123</v>
      </c>
      <c r="C12" s="468"/>
      <c r="D12" s="468"/>
      <c r="E12" s="468"/>
      <c r="F12" s="468"/>
      <c r="G12" s="468"/>
      <c r="H12" s="468"/>
      <c r="I12" s="468"/>
      <c r="J12" s="468"/>
      <c r="K12" s="469"/>
      <c r="L12" s="476" t="s">
        <v>124</v>
      </c>
      <c r="M12" s="477"/>
      <c r="N12" s="477"/>
      <c r="O12" s="477"/>
      <c r="P12" s="477"/>
      <c r="Q12" s="478"/>
      <c r="R12" s="479">
        <v>15284</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0</v>
      </c>
      <c r="BO12" s="408"/>
      <c r="BP12" s="408"/>
      <c r="BQ12" s="408"/>
      <c r="BR12" s="408"/>
      <c r="BS12" s="408"/>
      <c r="BT12" s="408"/>
      <c r="BU12" s="409"/>
      <c r="BV12" s="407">
        <v>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81"/>
      <c r="B13" s="470"/>
      <c r="C13" s="471"/>
      <c r="D13" s="471"/>
      <c r="E13" s="471"/>
      <c r="F13" s="471"/>
      <c r="G13" s="471"/>
      <c r="H13" s="471"/>
      <c r="I13" s="471"/>
      <c r="J13" s="471"/>
      <c r="K13" s="472"/>
      <c r="L13" s="190"/>
      <c r="M13" s="498" t="s">
        <v>130</v>
      </c>
      <c r="N13" s="499"/>
      <c r="O13" s="499"/>
      <c r="P13" s="499"/>
      <c r="Q13" s="500"/>
      <c r="R13" s="491">
        <v>15221</v>
      </c>
      <c r="S13" s="492"/>
      <c r="T13" s="492"/>
      <c r="U13" s="492"/>
      <c r="V13" s="493"/>
      <c r="W13" s="423" t="s">
        <v>131</v>
      </c>
      <c r="X13" s="424"/>
      <c r="Y13" s="424"/>
      <c r="Z13" s="424"/>
      <c r="AA13" s="424"/>
      <c r="AB13" s="414"/>
      <c r="AC13" s="458">
        <v>1080</v>
      </c>
      <c r="AD13" s="459"/>
      <c r="AE13" s="459"/>
      <c r="AF13" s="459"/>
      <c r="AG13" s="501"/>
      <c r="AH13" s="458">
        <v>1224</v>
      </c>
      <c r="AI13" s="459"/>
      <c r="AJ13" s="459"/>
      <c r="AK13" s="459"/>
      <c r="AL13" s="460"/>
      <c r="AM13" s="436" t="s">
        <v>132</v>
      </c>
      <c r="AN13" s="437"/>
      <c r="AO13" s="437"/>
      <c r="AP13" s="437"/>
      <c r="AQ13" s="437"/>
      <c r="AR13" s="437"/>
      <c r="AS13" s="437"/>
      <c r="AT13" s="438"/>
      <c r="AU13" s="439" t="s">
        <v>114</v>
      </c>
      <c r="AV13" s="440"/>
      <c r="AW13" s="440"/>
      <c r="AX13" s="440"/>
      <c r="AY13" s="441" t="s">
        <v>133</v>
      </c>
      <c r="AZ13" s="442"/>
      <c r="BA13" s="442"/>
      <c r="BB13" s="442"/>
      <c r="BC13" s="442"/>
      <c r="BD13" s="442"/>
      <c r="BE13" s="442"/>
      <c r="BF13" s="442"/>
      <c r="BG13" s="442"/>
      <c r="BH13" s="442"/>
      <c r="BI13" s="442"/>
      <c r="BJ13" s="442"/>
      <c r="BK13" s="442"/>
      <c r="BL13" s="442"/>
      <c r="BM13" s="443"/>
      <c r="BN13" s="407">
        <v>116193</v>
      </c>
      <c r="BO13" s="408"/>
      <c r="BP13" s="408"/>
      <c r="BQ13" s="408"/>
      <c r="BR13" s="408"/>
      <c r="BS13" s="408"/>
      <c r="BT13" s="408"/>
      <c r="BU13" s="409"/>
      <c r="BV13" s="407">
        <v>-208932</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4.9000000000000004</v>
      </c>
      <c r="CU13" s="405"/>
      <c r="CV13" s="405"/>
      <c r="CW13" s="405"/>
      <c r="CX13" s="405"/>
      <c r="CY13" s="405"/>
      <c r="CZ13" s="405"/>
      <c r="DA13" s="406"/>
      <c r="DB13" s="404">
        <v>4.5999999999999996</v>
      </c>
      <c r="DC13" s="405"/>
      <c r="DD13" s="405"/>
      <c r="DE13" s="405"/>
      <c r="DF13" s="405"/>
      <c r="DG13" s="405"/>
      <c r="DH13" s="405"/>
      <c r="DI13" s="406"/>
    </row>
    <row r="14" spans="1:119" ht="18.75" customHeight="1" thickBot="1" x14ac:dyDescent="0.2">
      <c r="A14" s="181"/>
      <c r="B14" s="470"/>
      <c r="C14" s="471"/>
      <c r="D14" s="471"/>
      <c r="E14" s="471"/>
      <c r="F14" s="471"/>
      <c r="G14" s="471"/>
      <c r="H14" s="471"/>
      <c r="I14" s="471"/>
      <c r="J14" s="471"/>
      <c r="K14" s="472"/>
      <c r="L14" s="488" t="s">
        <v>135</v>
      </c>
      <c r="M14" s="489"/>
      <c r="N14" s="489"/>
      <c r="O14" s="489"/>
      <c r="P14" s="489"/>
      <c r="Q14" s="490"/>
      <c r="R14" s="491">
        <v>15724</v>
      </c>
      <c r="S14" s="492"/>
      <c r="T14" s="492"/>
      <c r="U14" s="492"/>
      <c r="V14" s="493"/>
      <c r="W14" s="397"/>
      <c r="X14" s="398"/>
      <c r="Y14" s="398"/>
      <c r="Z14" s="398"/>
      <c r="AA14" s="398"/>
      <c r="AB14" s="387"/>
      <c r="AC14" s="494">
        <v>15.3</v>
      </c>
      <c r="AD14" s="495"/>
      <c r="AE14" s="495"/>
      <c r="AF14" s="495"/>
      <c r="AG14" s="496"/>
      <c r="AH14" s="494">
        <v>15.5</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15">
      <c r="A15" s="181"/>
      <c r="B15" s="470"/>
      <c r="C15" s="471"/>
      <c r="D15" s="471"/>
      <c r="E15" s="471"/>
      <c r="F15" s="471"/>
      <c r="G15" s="471"/>
      <c r="H15" s="471"/>
      <c r="I15" s="471"/>
      <c r="J15" s="471"/>
      <c r="K15" s="472"/>
      <c r="L15" s="190"/>
      <c r="M15" s="498" t="s">
        <v>130</v>
      </c>
      <c r="N15" s="499"/>
      <c r="O15" s="499"/>
      <c r="P15" s="499"/>
      <c r="Q15" s="500"/>
      <c r="R15" s="491">
        <v>15671</v>
      </c>
      <c r="S15" s="492"/>
      <c r="T15" s="492"/>
      <c r="U15" s="492"/>
      <c r="V15" s="493"/>
      <c r="W15" s="423" t="s">
        <v>137</v>
      </c>
      <c r="X15" s="424"/>
      <c r="Y15" s="424"/>
      <c r="Z15" s="424"/>
      <c r="AA15" s="424"/>
      <c r="AB15" s="414"/>
      <c r="AC15" s="458">
        <v>1616</v>
      </c>
      <c r="AD15" s="459"/>
      <c r="AE15" s="459"/>
      <c r="AF15" s="459"/>
      <c r="AG15" s="501"/>
      <c r="AH15" s="458">
        <v>1804</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2122477</v>
      </c>
      <c r="BO15" s="371"/>
      <c r="BP15" s="371"/>
      <c r="BQ15" s="371"/>
      <c r="BR15" s="371"/>
      <c r="BS15" s="371"/>
      <c r="BT15" s="371"/>
      <c r="BU15" s="372"/>
      <c r="BV15" s="370">
        <v>2075225</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22.9</v>
      </c>
      <c r="AD16" s="495"/>
      <c r="AE16" s="495"/>
      <c r="AF16" s="495"/>
      <c r="AG16" s="496"/>
      <c r="AH16" s="494">
        <v>22.9</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5853782</v>
      </c>
      <c r="BO16" s="408"/>
      <c r="BP16" s="408"/>
      <c r="BQ16" s="408"/>
      <c r="BR16" s="408"/>
      <c r="BS16" s="408"/>
      <c r="BT16" s="408"/>
      <c r="BU16" s="409"/>
      <c r="BV16" s="407">
        <v>5778934</v>
      </c>
      <c r="BW16" s="408"/>
      <c r="BX16" s="408"/>
      <c r="BY16" s="408"/>
      <c r="BZ16" s="408"/>
      <c r="CA16" s="408"/>
      <c r="CB16" s="408"/>
      <c r="CC16" s="409"/>
      <c r="CD16" s="194"/>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81"/>
      <c r="B17" s="473"/>
      <c r="C17" s="474"/>
      <c r="D17" s="474"/>
      <c r="E17" s="474"/>
      <c r="F17" s="474"/>
      <c r="G17" s="474"/>
      <c r="H17" s="474"/>
      <c r="I17" s="474"/>
      <c r="J17" s="474"/>
      <c r="K17" s="475"/>
      <c r="L17" s="195"/>
      <c r="M17" s="518" t="s">
        <v>143</v>
      </c>
      <c r="N17" s="519"/>
      <c r="O17" s="519"/>
      <c r="P17" s="519"/>
      <c r="Q17" s="520"/>
      <c r="R17" s="513" t="s">
        <v>144</v>
      </c>
      <c r="S17" s="514"/>
      <c r="T17" s="514"/>
      <c r="U17" s="514"/>
      <c r="V17" s="515"/>
      <c r="W17" s="423" t="s">
        <v>145</v>
      </c>
      <c r="X17" s="424"/>
      <c r="Y17" s="424"/>
      <c r="Z17" s="424"/>
      <c r="AA17" s="424"/>
      <c r="AB17" s="414"/>
      <c r="AC17" s="458">
        <v>4351</v>
      </c>
      <c r="AD17" s="459"/>
      <c r="AE17" s="459"/>
      <c r="AF17" s="459"/>
      <c r="AG17" s="501"/>
      <c r="AH17" s="458">
        <v>4845</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2670661</v>
      </c>
      <c r="BO17" s="408"/>
      <c r="BP17" s="408"/>
      <c r="BQ17" s="408"/>
      <c r="BR17" s="408"/>
      <c r="BS17" s="408"/>
      <c r="BT17" s="408"/>
      <c r="BU17" s="409"/>
      <c r="BV17" s="407">
        <v>2608024</v>
      </c>
      <c r="BW17" s="408"/>
      <c r="BX17" s="408"/>
      <c r="BY17" s="408"/>
      <c r="BZ17" s="408"/>
      <c r="CA17" s="408"/>
      <c r="CB17" s="408"/>
      <c r="CC17" s="409"/>
      <c r="CD17" s="194"/>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81"/>
      <c r="B18" s="529" t="s">
        <v>147</v>
      </c>
      <c r="C18" s="450"/>
      <c r="D18" s="450"/>
      <c r="E18" s="530"/>
      <c r="F18" s="530"/>
      <c r="G18" s="530"/>
      <c r="H18" s="530"/>
      <c r="I18" s="530"/>
      <c r="J18" s="530"/>
      <c r="K18" s="530"/>
      <c r="L18" s="531">
        <v>234.01</v>
      </c>
      <c r="M18" s="531"/>
      <c r="N18" s="531"/>
      <c r="O18" s="531"/>
      <c r="P18" s="531"/>
      <c r="Q18" s="531"/>
      <c r="R18" s="532"/>
      <c r="S18" s="532"/>
      <c r="T18" s="532"/>
      <c r="U18" s="532"/>
      <c r="V18" s="533"/>
      <c r="W18" s="425"/>
      <c r="X18" s="426"/>
      <c r="Y18" s="426"/>
      <c r="Z18" s="426"/>
      <c r="AA18" s="426"/>
      <c r="AB18" s="417"/>
      <c r="AC18" s="534">
        <v>61.7</v>
      </c>
      <c r="AD18" s="535"/>
      <c r="AE18" s="535"/>
      <c r="AF18" s="535"/>
      <c r="AG18" s="536"/>
      <c r="AH18" s="534">
        <v>61.5</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5877415</v>
      </c>
      <c r="BO18" s="408"/>
      <c r="BP18" s="408"/>
      <c r="BQ18" s="408"/>
      <c r="BR18" s="408"/>
      <c r="BS18" s="408"/>
      <c r="BT18" s="408"/>
      <c r="BU18" s="409"/>
      <c r="BV18" s="407">
        <v>5868208</v>
      </c>
      <c r="BW18" s="408"/>
      <c r="BX18" s="408"/>
      <c r="BY18" s="408"/>
      <c r="BZ18" s="408"/>
      <c r="CA18" s="408"/>
      <c r="CB18" s="408"/>
      <c r="CC18" s="409"/>
      <c r="CD18" s="194"/>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81"/>
      <c r="B19" s="529" t="s">
        <v>149</v>
      </c>
      <c r="C19" s="450"/>
      <c r="D19" s="450"/>
      <c r="E19" s="530"/>
      <c r="F19" s="530"/>
      <c r="G19" s="530"/>
      <c r="H19" s="530"/>
      <c r="I19" s="530"/>
      <c r="J19" s="530"/>
      <c r="K19" s="530"/>
      <c r="L19" s="538">
        <v>67</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8970638</v>
      </c>
      <c r="BO19" s="408"/>
      <c r="BP19" s="408"/>
      <c r="BQ19" s="408"/>
      <c r="BR19" s="408"/>
      <c r="BS19" s="408"/>
      <c r="BT19" s="408"/>
      <c r="BU19" s="409"/>
      <c r="BV19" s="407">
        <v>9064457</v>
      </c>
      <c r="BW19" s="408"/>
      <c r="BX19" s="408"/>
      <c r="BY19" s="408"/>
      <c r="BZ19" s="408"/>
      <c r="CA19" s="408"/>
      <c r="CB19" s="408"/>
      <c r="CC19" s="409"/>
      <c r="CD19" s="194"/>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81"/>
      <c r="B20" s="529" t="s">
        <v>151</v>
      </c>
      <c r="C20" s="450"/>
      <c r="D20" s="450"/>
      <c r="E20" s="530"/>
      <c r="F20" s="530"/>
      <c r="G20" s="530"/>
      <c r="H20" s="530"/>
      <c r="I20" s="530"/>
      <c r="J20" s="530"/>
      <c r="K20" s="530"/>
      <c r="L20" s="538">
        <v>5996</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94"/>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81"/>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94"/>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81"/>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13580214</v>
      </c>
      <c r="BO22" s="371"/>
      <c r="BP22" s="371"/>
      <c r="BQ22" s="371"/>
      <c r="BR22" s="371"/>
      <c r="BS22" s="371"/>
      <c r="BT22" s="371"/>
      <c r="BU22" s="372"/>
      <c r="BV22" s="370">
        <v>13281028</v>
      </c>
      <c r="BW22" s="371"/>
      <c r="BX22" s="371"/>
      <c r="BY22" s="371"/>
      <c r="BZ22" s="371"/>
      <c r="CA22" s="371"/>
      <c r="CB22" s="371"/>
      <c r="CC22" s="372"/>
      <c r="CD22" s="194"/>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81"/>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12541262</v>
      </c>
      <c r="BO23" s="408"/>
      <c r="BP23" s="408"/>
      <c r="BQ23" s="408"/>
      <c r="BR23" s="408"/>
      <c r="BS23" s="408"/>
      <c r="BT23" s="408"/>
      <c r="BU23" s="409"/>
      <c r="BV23" s="407">
        <v>12146231</v>
      </c>
      <c r="BW23" s="408"/>
      <c r="BX23" s="408"/>
      <c r="BY23" s="408"/>
      <c r="BZ23" s="408"/>
      <c r="CA23" s="408"/>
      <c r="CB23" s="408"/>
      <c r="CC23" s="409"/>
      <c r="CD23" s="194"/>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81"/>
      <c r="B24" s="578"/>
      <c r="C24" s="554"/>
      <c r="D24" s="555"/>
      <c r="E24" s="457" t="s">
        <v>161</v>
      </c>
      <c r="F24" s="437"/>
      <c r="G24" s="437"/>
      <c r="H24" s="437"/>
      <c r="I24" s="437"/>
      <c r="J24" s="437"/>
      <c r="K24" s="438"/>
      <c r="L24" s="458">
        <v>1</v>
      </c>
      <c r="M24" s="459"/>
      <c r="N24" s="459"/>
      <c r="O24" s="459"/>
      <c r="P24" s="501"/>
      <c r="Q24" s="458">
        <v>7980</v>
      </c>
      <c r="R24" s="459"/>
      <c r="S24" s="459"/>
      <c r="T24" s="459"/>
      <c r="U24" s="459"/>
      <c r="V24" s="501"/>
      <c r="W24" s="553"/>
      <c r="X24" s="554"/>
      <c r="Y24" s="555"/>
      <c r="Z24" s="457" t="s">
        <v>162</v>
      </c>
      <c r="AA24" s="437"/>
      <c r="AB24" s="437"/>
      <c r="AC24" s="437"/>
      <c r="AD24" s="437"/>
      <c r="AE24" s="437"/>
      <c r="AF24" s="437"/>
      <c r="AG24" s="438"/>
      <c r="AH24" s="458">
        <v>198</v>
      </c>
      <c r="AI24" s="459"/>
      <c r="AJ24" s="459"/>
      <c r="AK24" s="459"/>
      <c r="AL24" s="501"/>
      <c r="AM24" s="458">
        <v>593010</v>
      </c>
      <c r="AN24" s="459"/>
      <c r="AO24" s="459"/>
      <c r="AP24" s="459"/>
      <c r="AQ24" s="459"/>
      <c r="AR24" s="501"/>
      <c r="AS24" s="458">
        <v>2995</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10529594</v>
      </c>
      <c r="BO24" s="408"/>
      <c r="BP24" s="408"/>
      <c r="BQ24" s="408"/>
      <c r="BR24" s="408"/>
      <c r="BS24" s="408"/>
      <c r="BT24" s="408"/>
      <c r="BU24" s="409"/>
      <c r="BV24" s="407">
        <v>9876442</v>
      </c>
      <c r="BW24" s="408"/>
      <c r="BX24" s="408"/>
      <c r="BY24" s="408"/>
      <c r="BZ24" s="408"/>
      <c r="CA24" s="408"/>
      <c r="CB24" s="408"/>
      <c r="CC24" s="409"/>
      <c r="CD24" s="194"/>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81"/>
      <c r="B25" s="578"/>
      <c r="C25" s="554"/>
      <c r="D25" s="555"/>
      <c r="E25" s="457" t="s">
        <v>164</v>
      </c>
      <c r="F25" s="437"/>
      <c r="G25" s="437"/>
      <c r="H25" s="437"/>
      <c r="I25" s="437"/>
      <c r="J25" s="437"/>
      <c r="K25" s="438"/>
      <c r="L25" s="458">
        <v>1</v>
      </c>
      <c r="M25" s="459"/>
      <c r="N25" s="459"/>
      <c r="O25" s="459"/>
      <c r="P25" s="501"/>
      <c r="Q25" s="458">
        <v>6030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843709</v>
      </c>
      <c r="BO25" s="371"/>
      <c r="BP25" s="371"/>
      <c r="BQ25" s="371"/>
      <c r="BR25" s="371"/>
      <c r="BS25" s="371"/>
      <c r="BT25" s="371"/>
      <c r="BU25" s="372"/>
      <c r="BV25" s="370">
        <v>361478</v>
      </c>
      <c r="BW25" s="371"/>
      <c r="BX25" s="371"/>
      <c r="BY25" s="371"/>
      <c r="BZ25" s="371"/>
      <c r="CA25" s="371"/>
      <c r="CB25" s="371"/>
      <c r="CC25" s="372"/>
      <c r="CD25" s="194"/>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81"/>
      <c r="B26" s="578"/>
      <c r="C26" s="554"/>
      <c r="D26" s="555"/>
      <c r="E26" s="457" t="s">
        <v>167</v>
      </c>
      <c r="F26" s="437"/>
      <c r="G26" s="437"/>
      <c r="H26" s="437"/>
      <c r="I26" s="437"/>
      <c r="J26" s="437"/>
      <c r="K26" s="438"/>
      <c r="L26" s="458">
        <v>1</v>
      </c>
      <c r="M26" s="459"/>
      <c r="N26" s="459"/>
      <c r="O26" s="459"/>
      <c r="P26" s="501"/>
      <c r="Q26" s="458">
        <v>5430</v>
      </c>
      <c r="R26" s="459"/>
      <c r="S26" s="459"/>
      <c r="T26" s="459"/>
      <c r="U26" s="459"/>
      <c r="V26" s="501"/>
      <c r="W26" s="553"/>
      <c r="X26" s="554"/>
      <c r="Y26" s="555"/>
      <c r="Z26" s="457" t="s">
        <v>168</v>
      </c>
      <c r="AA26" s="559"/>
      <c r="AB26" s="559"/>
      <c r="AC26" s="559"/>
      <c r="AD26" s="559"/>
      <c r="AE26" s="559"/>
      <c r="AF26" s="559"/>
      <c r="AG26" s="560"/>
      <c r="AH26" s="458">
        <v>10</v>
      </c>
      <c r="AI26" s="459"/>
      <c r="AJ26" s="459"/>
      <c r="AK26" s="459"/>
      <c r="AL26" s="501"/>
      <c r="AM26" s="458">
        <v>25570</v>
      </c>
      <c r="AN26" s="459"/>
      <c r="AO26" s="459"/>
      <c r="AP26" s="459"/>
      <c r="AQ26" s="459"/>
      <c r="AR26" s="501"/>
      <c r="AS26" s="458">
        <v>2557</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94"/>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81"/>
      <c r="B27" s="578"/>
      <c r="C27" s="554"/>
      <c r="D27" s="555"/>
      <c r="E27" s="457" t="s">
        <v>170</v>
      </c>
      <c r="F27" s="437"/>
      <c r="G27" s="437"/>
      <c r="H27" s="437"/>
      <c r="I27" s="437"/>
      <c r="J27" s="437"/>
      <c r="K27" s="438"/>
      <c r="L27" s="458">
        <v>1</v>
      </c>
      <c r="M27" s="459"/>
      <c r="N27" s="459"/>
      <c r="O27" s="459"/>
      <c r="P27" s="501"/>
      <c r="Q27" s="458">
        <v>3250</v>
      </c>
      <c r="R27" s="459"/>
      <c r="S27" s="459"/>
      <c r="T27" s="459"/>
      <c r="U27" s="459"/>
      <c r="V27" s="501"/>
      <c r="W27" s="553"/>
      <c r="X27" s="554"/>
      <c r="Y27" s="555"/>
      <c r="Z27" s="457" t="s">
        <v>171</v>
      </c>
      <c r="AA27" s="437"/>
      <c r="AB27" s="437"/>
      <c r="AC27" s="437"/>
      <c r="AD27" s="437"/>
      <c r="AE27" s="437"/>
      <c r="AF27" s="437"/>
      <c r="AG27" s="438"/>
      <c r="AH27" s="458">
        <v>1</v>
      </c>
      <c r="AI27" s="459"/>
      <c r="AJ27" s="459"/>
      <c r="AK27" s="459"/>
      <c r="AL27" s="501"/>
      <c r="AM27" s="458" t="s">
        <v>172</v>
      </c>
      <c r="AN27" s="459"/>
      <c r="AO27" s="459"/>
      <c r="AP27" s="459"/>
      <c r="AQ27" s="459"/>
      <c r="AR27" s="501"/>
      <c r="AS27" s="458" t="s">
        <v>172</v>
      </c>
      <c r="AT27" s="459"/>
      <c r="AU27" s="459"/>
      <c r="AV27" s="459"/>
      <c r="AW27" s="459"/>
      <c r="AX27" s="460"/>
      <c r="AY27" s="502" t="s">
        <v>173</v>
      </c>
      <c r="AZ27" s="503"/>
      <c r="BA27" s="503"/>
      <c r="BB27" s="503"/>
      <c r="BC27" s="503"/>
      <c r="BD27" s="503"/>
      <c r="BE27" s="503"/>
      <c r="BF27" s="503"/>
      <c r="BG27" s="503"/>
      <c r="BH27" s="503"/>
      <c r="BI27" s="503"/>
      <c r="BJ27" s="503"/>
      <c r="BK27" s="503"/>
      <c r="BL27" s="503"/>
      <c r="BM27" s="504"/>
      <c r="BN27" s="526">
        <v>100000</v>
      </c>
      <c r="BO27" s="527"/>
      <c r="BP27" s="527"/>
      <c r="BQ27" s="527"/>
      <c r="BR27" s="527"/>
      <c r="BS27" s="527"/>
      <c r="BT27" s="527"/>
      <c r="BU27" s="528"/>
      <c r="BV27" s="526">
        <v>100000</v>
      </c>
      <c r="BW27" s="527"/>
      <c r="BX27" s="527"/>
      <c r="BY27" s="527"/>
      <c r="BZ27" s="527"/>
      <c r="CA27" s="527"/>
      <c r="CB27" s="527"/>
      <c r="CC27" s="528"/>
      <c r="CD27" s="196"/>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81"/>
      <c r="B28" s="578"/>
      <c r="C28" s="554"/>
      <c r="D28" s="555"/>
      <c r="E28" s="457" t="s">
        <v>174</v>
      </c>
      <c r="F28" s="437"/>
      <c r="G28" s="437"/>
      <c r="H28" s="437"/>
      <c r="I28" s="437"/>
      <c r="J28" s="437"/>
      <c r="K28" s="438"/>
      <c r="L28" s="458">
        <v>1</v>
      </c>
      <c r="M28" s="459"/>
      <c r="N28" s="459"/>
      <c r="O28" s="459"/>
      <c r="P28" s="501"/>
      <c r="Q28" s="458">
        <v>2680</v>
      </c>
      <c r="R28" s="459"/>
      <c r="S28" s="459"/>
      <c r="T28" s="459"/>
      <c r="U28" s="459"/>
      <c r="V28" s="501"/>
      <c r="W28" s="553"/>
      <c r="X28" s="554"/>
      <c r="Y28" s="555"/>
      <c r="Z28" s="457" t="s">
        <v>175</v>
      </c>
      <c r="AA28" s="437"/>
      <c r="AB28" s="437"/>
      <c r="AC28" s="437"/>
      <c r="AD28" s="437"/>
      <c r="AE28" s="437"/>
      <c r="AF28" s="437"/>
      <c r="AG28" s="438"/>
      <c r="AH28" s="458" t="s">
        <v>122</v>
      </c>
      <c r="AI28" s="459"/>
      <c r="AJ28" s="459"/>
      <c r="AK28" s="459"/>
      <c r="AL28" s="501"/>
      <c r="AM28" s="458" t="s">
        <v>122</v>
      </c>
      <c r="AN28" s="459"/>
      <c r="AO28" s="459"/>
      <c r="AP28" s="459"/>
      <c r="AQ28" s="459"/>
      <c r="AR28" s="501"/>
      <c r="AS28" s="458" t="s">
        <v>122</v>
      </c>
      <c r="AT28" s="459"/>
      <c r="AU28" s="459"/>
      <c r="AV28" s="459"/>
      <c r="AW28" s="459"/>
      <c r="AX28" s="460"/>
      <c r="AY28" s="561" t="s">
        <v>176</v>
      </c>
      <c r="AZ28" s="562"/>
      <c r="BA28" s="562"/>
      <c r="BB28" s="563"/>
      <c r="BC28" s="367" t="s">
        <v>46</v>
      </c>
      <c r="BD28" s="368"/>
      <c r="BE28" s="368"/>
      <c r="BF28" s="368"/>
      <c r="BG28" s="368"/>
      <c r="BH28" s="368"/>
      <c r="BI28" s="368"/>
      <c r="BJ28" s="368"/>
      <c r="BK28" s="368"/>
      <c r="BL28" s="368"/>
      <c r="BM28" s="369"/>
      <c r="BN28" s="370">
        <v>1420694</v>
      </c>
      <c r="BO28" s="371"/>
      <c r="BP28" s="371"/>
      <c r="BQ28" s="371"/>
      <c r="BR28" s="371"/>
      <c r="BS28" s="371"/>
      <c r="BT28" s="371"/>
      <c r="BU28" s="372"/>
      <c r="BV28" s="370">
        <v>1420097</v>
      </c>
      <c r="BW28" s="371"/>
      <c r="BX28" s="371"/>
      <c r="BY28" s="371"/>
      <c r="BZ28" s="371"/>
      <c r="CA28" s="371"/>
      <c r="CB28" s="371"/>
      <c r="CC28" s="372"/>
      <c r="CD28" s="194"/>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81"/>
      <c r="B29" s="578"/>
      <c r="C29" s="554"/>
      <c r="D29" s="555"/>
      <c r="E29" s="457" t="s">
        <v>177</v>
      </c>
      <c r="F29" s="437"/>
      <c r="G29" s="437"/>
      <c r="H29" s="437"/>
      <c r="I29" s="437"/>
      <c r="J29" s="437"/>
      <c r="K29" s="438"/>
      <c r="L29" s="458">
        <v>12</v>
      </c>
      <c r="M29" s="459"/>
      <c r="N29" s="459"/>
      <c r="O29" s="459"/>
      <c r="P29" s="501"/>
      <c r="Q29" s="458">
        <v>2440</v>
      </c>
      <c r="R29" s="459"/>
      <c r="S29" s="459"/>
      <c r="T29" s="459"/>
      <c r="U29" s="459"/>
      <c r="V29" s="501"/>
      <c r="W29" s="556"/>
      <c r="X29" s="557"/>
      <c r="Y29" s="558"/>
      <c r="Z29" s="457" t="s">
        <v>178</v>
      </c>
      <c r="AA29" s="437"/>
      <c r="AB29" s="437"/>
      <c r="AC29" s="437"/>
      <c r="AD29" s="437"/>
      <c r="AE29" s="437"/>
      <c r="AF29" s="437"/>
      <c r="AG29" s="438"/>
      <c r="AH29" s="458">
        <v>199</v>
      </c>
      <c r="AI29" s="459"/>
      <c r="AJ29" s="459"/>
      <c r="AK29" s="459"/>
      <c r="AL29" s="501"/>
      <c r="AM29" s="458">
        <v>597223</v>
      </c>
      <c r="AN29" s="459"/>
      <c r="AO29" s="459"/>
      <c r="AP29" s="459"/>
      <c r="AQ29" s="459"/>
      <c r="AR29" s="501"/>
      <c r="AS29" s="458">
        <v>3001</v>
      </c>
      <c r="AT29" s="459"/>
      <c r="AU29" s="459"/>
      <c r="AV29" s="459"/>
      <c r="AW29" s="459"/>
      <c r="AX29" s="460"/>
      <c r="AY29" s="564"/>
      <c r="AZ29" s="565"/>
      <c r="BA29" s="565"/>
      <c r="BB29" s="566"/>
      <c r="BC29" s="441" t="s">
        <v>179</v>
      </c>
      <c r="BD29" s="442"/>
      <c r="BE29" s="442"/>
      <c r="BF29" s="442"/>
      <c r="BG29" s="442"/>
      <c r="BH29" s="442"/>
      <c r="BI29" s="442"/>
      <c r="BJ29" s="442"/>
      <c r="BK29" s="442"/>
      <c r="BL29" s="442"/>
      <c r="BM29" s="443"/>
      <c r="BN29" s="407">
        <v>1317852</v>
      </c>
      <c r="BO29" s="408"/>
      <c r="BP29" s="408"/>
      <c r="BQ29" s="408"/>
      <c r="BR29" s="408"/>
      <c r="BS29" s="408"/>
      <c r="BT29" s="408"/>
      <c r="BU29" s="409"/>
      <c r="BV29" s="407">
        <v>991780</v>
      </c>
      <c r="BW29" s="408"/>
      <c r="BX29" s="408"/>
      <c r="BY29" s="408"/>
      <c r="BZ29" s="408"/>
      <c r="CA29" s="408"/>
      <c r="CB29" s="408"/>
      <c r="CC29" s="409"/>
      <c r="CD29" s="196"/>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81"/>
      <c r="B30" s="579"/>
      <c r="C30" s="580"/>
      <c r="D30" s="581"/>
      <c r="E30" s="461"/>
      <c r="F30" s="462"/>
      <c r="G30" s="462"/>
      <c r="H30" s="462"/>
      <c r="I30" s="462"/>
      <c r="J30" s="462"/>
      <c r="K30" s="463"/>
      <c r="L30" s="571"/>
      <c r="M30" s="572"/>
      <c r="N30" s="572"/>
      <c r="O30" s="572"/>
      <c r="P30" s="573"/>
      <c r="Q30" s="571"/>
      <c r="R30" s="572"/>
      <c r="S30" s="572"/>
      <c r="T30" s="572"/>
      <c r="U30" s="572"/>
      <c r="V30" s="573"/>
      <c r="W30" s="574" t="s">
        <v>180</v>
      </c>
      <c r="X30" s="575"/>
      <c r="Y30" s="575"/>
      <c r="Z30" s="575"/>
      <c r="AA30" s="575"/>
      <c r="AB30" s="575"/>
      <c r="AC30" s="575"/>
      <c r="AD30" s="575"/>
      <c r="AE30" s="575"/>
      <c r="AF30" s="575"/>
      <c r="AG30" s="576"/>
      <c r="AH30" s="534">
        <v>93.8</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3056533</v>
      </c>
      <c r="BO30" s="527"/>
      <c r="BP30" s="527"/>
      <c r="BQ30" s="527"/>
      <c r="BR30" s="527"/>
      <c r="BS30" s="527"/>
      <c r="BT30" s="527"/>
      <c r="BU30" s="528"/>
      <c r="BV30" s="526">
        <v>2866013</v>
      </c>
      <c r="BW30" s="527"/>
      <c r="BX30" s="527"/>
      <c r="BY30" s="527"/>
      <c r="BZ30" s="527"/>
      <c r="CA30" s="527"/>
      <c r="CB30" s="527"/>
      <c r="CC30" s="528"/>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570" t="s">
        <v>181</v>
      </c>
      <c r="D32" s="570"/>
      <c r="E32" s="570"/>
      <c r="F32" s="570"/>
      <c r="G32" s="570"/>
      <c r="H32" s="570"/>
      <c r="I32" s="570"/>
      <c r="J32" s="570"/>
      <c r="K32" s="570"/>
      <c r="L32" s="570"/>
      <c r="M32" s="570"/>
      <c r="N32" s="570"/>
      <c r="O32" s="570"/>
      <c r="P32" s="570"/>
      <c r="Q32" s="570"/>
      <c r="R32" s="570"/>
      <c r="S32" s="570"/>
      <c r="U32" s="411" t="s">
        <v>182</v>
      </c>
      <c r="V32" s="411"/>
      <c r="W32" s="411"/>
      <c r="X32" s="411"/>
      <c r="Y32" s="411"/>
      <c r="Z32" s="411"/>
      <c r="AA32" s="411"/>
      <c r="AB32" s="411"/>
      <c r="AC32" s="411"/>
      <c r="AD32" s="411"/>
      <c r="AE32" s="411"/>
      <c r="AF32" s="411"/>
      <c r="AG32" s="411"/>
      <c r="AH32" s="411"/>
      <c r="AI32" s="411"/>
      <c r="AJ32" s="411"/>
      <c r="AK32" s="411"/>
      <c r="AM32" s="411" t="s">
        <v>183</v>
      </c>
      <c r="AN32" s="411"/>
      <c r="AO32" s="411"/>
      <c r="AP32" s="411"/>
      <c r="AQ32" s="411"/>
      <c r="AR32" s="411"/>
      <c r="AS32" s="411"/>
      <c r="AT32" s="411"/>
      <c r="AU32" s="411"/>
      <c r="AV32" s="411"/>
      <c r="AW32" s="411"/>
      <c r="AX32" s="411"/>
      <c r="AY32" s="411"/>
      <c r="AZ32" s="411"/>
      <c r="BA32" s="411"/>
      <c r="BB32" s="411"/>
      <c r="BC32" s="411"/>
      <c r="BE32" s="411" t="s">
        <v>184</v>
      </c>
      <c r="BF32" s="411"/>
      <c r="BG32" s="411"/>
      <c r="BH32" s="411"/>
      <c r="BI32" s="411"/>
      <c r="BJ32" s="411"/>
      <c r="BK32" s="411"/>
      <c r="BL32" s="411"/>
      <c r="BM32" s="411"/>
      <c r="BN32" s="411"/>
      <c r="BO32" s="411"/>
      <c r="BP32" s="411"/>
      <c r="BQ32" s="411"/>
      <c r="BR32" s="411"/>
      <c r="BS32" s="411"/>
      <c r="BT32" s="411"/>
      <c r="BU32" s="411"/>
      <c r="BW32" s="411" t="s">
        <v>185</v>
      </c>
      <c r="BX32" s="411"/>
      <c r="BY32" s="411"/>
      <c r="BZ32" s="411"/>
      <c r="CA32" s="411"/>
      <c r="CB32" s="411"/>
      <c r="CC32" s="411"/>
      <c r="CD32" s="411"/>
      <c r="CE32" s="411"/>
      <c r="CF32" s="411"/>
      <c r="CG32" s="411"/>
      <c r="CH32" s="411"/>
      <c r="CI32" s="411"/>
      <c r="CJ32" s="411"/>
      <c r="CK32" s="411"/>
      <c r="CL32" s="411"/>
      <c r="CM32" s="411"/>
      <c r="CO32" s="411" t="s">
        <v>186</v>
      </c>
      <c r="CP32" s="411"/>
      <c r="CQ32" s="411"/>
      <c r="CR32" s="411"/>
      <c r="CS32" s="411"/>
      <c r="CT32" s="411"/>
      <c r="CU32" s="411"/>
      <c r="CV32" s="411"/>
      <c r="CW32" s="411"/>
      <c r="CX32" s="411"/>
      <c r="CY32" s="411"/>
      <c r="CZ32" s="411"/>
      <c r="DA32" s="411"/>
      <c r="DB32" s="411"/>
      <c r="DC32" s="411"/>
      <c r="DD32" s="411"/>
      <c r="DE32" s="411"/>
      <c r="DI32" s="204"/>
    </row>
    <row r="33" spans="1:113" ht="13.5" customHeight="1" x14ac:dyDescent="0.15">
      <c r="A33" s="181"/>
      <c r="B33" s="205"/>
      <c r="C33" s="431" t="s">
        <v>187</v>
      </c>
      <c r="D33" s="431"/>
      <c r="E33" s="396" t="s">
        <v>188</v>
      </c>
      <c r="F33" s="396"/>
      <c r="G33" s="396"/>
      <c r="H33" s="396"/>
      <c r="I33" s="396"/>
      <c r="J33" s="396"/>
      <c r="K33" s="396"/>
      <c r="L33" s="396"/>
      <c r="M33" s="396"/>
      <c r="N33" s="396"/>
      <c r="O33" s="396"/>
      <c r="P33" s="396"/>
      <c r="Q33" s="396"/>
      <c r="R33" s="396"/>
      <c r="S33" s="396"/>
      <c r="T33" s="206"/>
      <c r="U33" s="431" t="s">
        <v>187</v>
      </c>
      <c r="V33" s="431"/>
      <c r="W33" s="396" t="s">
        <v>188</v>
      </c>
      <c r="X33" s="396"/>
      <c r="Y33" s="396"/>
      <c r="Z33" s="396"/>
      <c r="AA33" s="396"/>
      <c r="AB33" s="396"/>
      <c r="AC33" s="396"/>
      <c r="AD33" s="396"/>
      <c r="AE33" s="396"/>
      <c r="AF33" s="396"/>
      <c r="AG33" s="396"/>
      <c r="AH33" s="396"/>
      <c r="AI33" s="396"/>
      <c r="AJ33" s="396"/>
      <c r="AK33" s="396"/>
      <c r="AL33" s="206"/>
      <c r="AM33" s="431" t="s">
        <v>187</v>
      </c>
      <c r="AN33" s="431"/>
      <c r="AO33" s="396" t="s">
        <v>188</v>
      </c>
      <c r="AP33" s="396"/>
      <c r="AQ33" s="396"/>
      <c r="AR33" s="396"/>
      <c r="AS33" s="396"/>
      <c r="AT33" s="396"/>
      <c r="AU33" s="396"/>
      <c r="AV33" s="396"/>
      <c r="AW33" s="396"/>
      <c r="AX33" s="396"/>
      <c r="AY33" s="396"/>
      <c r="AZ33" s="396"/>
      <c r="BA33" s="396"/>
      <c r="BB33" s="396"/>
      <c r="BC33" s="396"/>
      <c r="BD33" s="207"/>
      <c r="BE33" s="396" t="s">
        <v>189</v>
      </c>
      <c r="BF33" s="396"/>
      <c r="BG33" s="396" t="s">
        <v>190</v>
      </c>
      <c r="BH33" s="396"/>
      <c r="BI33" s="396"/>
      <c r="BJ33" s="396"/>
      <c r="BK33" s="396"/>
      <c r="BL33" s="396"/>
      <c r="BM33" s="396"/>
      <c r="BN33" s="396"/>
      <c r="BO33" s="396"/>
      <c r="BP33" s="396"/>
      <c r="BQ33" s="396"/>
      <c r="BR33" s="396"/>
      <c r="BS33" s="396"/>
      <c r="BT33" s="396"/>
      <c r="BU33" s="396"/>
      <c r="BV33" s="207"/>
      <c r="BW33" s="431" t="s">
        <v>189</v>
      </c>
      <c r="BX33" s="431"/>
      <c r="BY33" s="396" t="s">
        <v>191</v>
      </c>
      <c r="BZ33" s="396"/>
      <c r="CA33" s="396"/>
      <c r="CB33" s="396"/>
      <c r="CC33" s="396"/>
      <c r="CD33" s="396"/>
      <c r="CE33" s="396"/>
      <c r="CF33" s="396"/>
      <c r="CG33" s="396"/>
      <c r="CH33" s="396"/>
      <c r="CI33" s="396"/>
      <c r="CJ33" s="396"/>
      <c r="CK33" s="396"/>
      <c r="CL33" s="396"/>
      <c r="CM33" s="396"/>
      <c r="CN33" s="206"/>
      <c r="CO33" s="431" t="s">
        <v>187</v>
      </c>
      <c r="CP33" s="431"/>
      <c r="CQ33" s="396" t="s">
        <v>192</v>
      </c>
      <c r="CR33" s="396"/>
      <c r="CS33" s="396"/>
      <c r="CT33" s="396"/>
      <c r="CU33" s="396"/>
      <c r="CV33" s="396"/>
      <c r="CW33" s="396"/>
      <c r="CX33" s="396"/>
      <c r="CY33" s="396"/>
      <c r="CZ33" s="396"/>
      <c r="DA33" s="396"/>
      <c r="DB33" s="396"/>
      <c r="DC33" s="396"/>
      <c r="DD33" s="396"/>
      <c r="DE33" s="396"/>
      <c r="DF33" s="206"/>
      <c r="DG33" s="596" t="s">
        <v>193</v>
      </c>
      <c r="DH33" s="596"/>
      <c r="DI33" s="208"/>
    </row>
    <row r="34" spans="1:113" ht="32.25" customHeight="1" x14ac:dyDescent="0.15">
      <c r="A34" s="181"/>
      <c r="B34" s="205"/>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81"/>
      <c r="U34" s="597">
        <f>IF(W34="","",MAX(C34:D43)+1)</f>
        <v>4</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81"/>
      <c r="AM34" s="597">
        <f>IF(AO34="","",MAX(C34:D43,U34:V43)+1)</f>
        <v>7</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81"/>
      <c r="BE34" s="597">
        <f>IF(BG34="","",MAX(C34:D43,U34:V43,AM34:AN43)+1)</f>
        <v>8</v>
      </c>
      <c r="BF34" s="597"/>
      <c r="BG34" s="598" t="str">
        <f>IF('各会計、関係団体の財政状況及び健全化判断比率'!B32="","",'各会計、関係団体の財政状況及び健全化判断比率'!B32)</f>
        <v>農業集落排水事業特別会計</v>
      </c>
      <c r="BH34" s="598"/>
      <c r="BI34" s="598"/>
      <c r="BJ34" s="598"/>
      <c r="BK34" s="598"/>
      <c r="BL34" s="598"/>
      <c r="BM34" s="598"/>
      <c r="BN34" s="598"/>
      <c r="BO34" s="598"/>
      <c r="BP34" s="598"/>
      <c r="BQ34" s="598"/>
      <c r="BR34" s="598"/>
      <c r="BS34" s="598"/>
      <c r="BT34" s="598"/>
      <c r="BU34" s="598"/>
      <c r="BV34" s="181"/>
      <c r="BW34" s="597">
        <f>IF(BY34="","",MAX(C34:D43,U34:V43,AM34:AN43,BE34:BF43)+1)</f>
        <v>10</v>
      </c>
      <c r="BX34" s="597"/>
      <c r="BY34" s="598" t="str">
        <f>IF('各会計、関係団体の財政状況及び健全化判断比率'!B68="","",'各会計、関係団体の財政状況及び健全化判断比率'!B68)</f>
        <v>熊本県市町村総合事務組合</v>
      </c>
      <c r="BZ34" s="598"/>
      <c r="CA34" s="598"/>
      <c r="CB34" s="598"/>
      <c r="CC34" s="598"/>
      <c r="CD34" s="598"/>
      <c r="CE34" s="598"/>
      <c r="CF34" s="598"/>
      <c r="CG34" s="598"/>
      <c r="CH34" s="598"/>
      <c r="CI34" s="598"/>
      <c r="CJ34" s="598"/>
      <c r="CK34" s="598"/>
      <c r="CL34" s="598"/>
      <c r="CM34" s="598"/>
      <c r="CN34" s="181"/>
      <c r="CO34" s="597">
        <f>IF(CQ34="","",MAX(C34:D43,U34:V43,AM34:AN43,BE34:BF43,BW34:BX43)+1)</f>
        <v>14</v>
      </c>
      <c r="CP34" s="597"/>
      <c r="CQ34" s="598" t="str">
        <f>IF('各会計、関係団体の財政状況及び健全化判断比率'!BS7="","",'各会計、関係団体の財政状況及び健全化判断比率'!BS7)</f>
        <v>御立岬</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208"/>
    </row>
    <row r="35" spans="1:113" ht="32.25" customHeight="1" x14ac:dyDescent="0.15">
      <c r="A35" s="181"/>
      <c r="B35" s="205"/>
      <c r="C35" s="597">
        <f>IF(E35="","",C34+1)</f>
        <v>2</v>
      </c>
      <c r="D35" s="597"/>
      <c r="E35" s="598" t="str">
        <f>IF('各会計、関係団体の財政状況及び健全化判断比率'!B8="","",'各会計、関係団体の財政状況及び健全化判断比率'!B8)</f>
        <v>町有温泉事業特別会計</v>
      </c>
      <c r="F35" s="598"/>
      <c r="G35" s="598"/>
      <c r="H35" s="598"/>
      <c r="I35" s="598"/>
      <c r="J35" s="598"/>
      <c r="K35" s="598"/>
      <c r="L35" s="598"/>
      <c r="M35" s="598"/>
      <c r="N35" s="598"/>
      <c r="O35" s="598"/>
      <c r="P35" s="598"/>
      <c r="Q35" s="598"/>
      <c r="R35" s="598"/>
      <c r="S35" s="598"/>
      <c r="T35" s="181"/>
      <c r="U35" s="597">
        <f>IF(W35="","",U34+1)</f>
        <v>5</v>
      </c>
      <c r="V35" s="597"/>
      <c r="W35" s="598" t="str">
        <f>IF('各会計、関係団体の財政状況及び健全化判断比率'!B29="","",'各会計、関係団体の財政状況及び健全化判断比率'!B29)</f>
        <v>介護保険事業特別会計</v>
      </c>
      <c r="X35" s="598"/>
      <c r="Y35" s="598"/>
      <c r="Z35" s="598"/>
      <c r="AA35" s="598"/>
      <c r="AB35" s="598"/>
      <c r="AC35" s="598"/>
      <c r="AD35" s="598"/>
      <c r="AE35" s="598"/>
      <c r="AF35" s="598"/>
      <c r="AG35" s="598"/>
      <c r="AH35" s="598"/>
      <c r="AI35" s="598"/>
      <c r="AJ35" s="598"/>
      <c r="AK35" s="598"/>
      <c r="AL35" s="181"/>
      <c r="AM35" s="597" t="str">
        <f t="shared" ref="AM35:AM43" si="0">IF(AO35="","",AM34+1)</f>
        <v/>
      </c>
      <c r="AN35" s="597"/>
      <c r="AO35" s="598"/>
      <c r="AP35" s="598"/>
      <c r="AQ35" s="598"/>
      <c r="AR35" s="598"/>
      <c r="AS35" s="598"/>
      <c r="AT35" s="598"/>
      <c r="AU35" s="598"/>
      <c r="AV35" s="598"/>
      <c r="AW35" s="598"/>
      <c r="AX35" s="598"/>
      <c r="AY35" s="598"/>
      <c r="AZ35" s="598"/>
      <c r="BA35" s="598"/>
      <c r="BB35" s="598"/>
      <c r="BC35" s="598"/>
      <c r="BD35" s="181"/>
      <c r="BE35" s="597">
        <f t="shared" ref="BE35:BE43" si="1">IF(BG35="","",BE34+1)</f>
        <v>9</v>
      </c>
      <c r="BF35" s="597"/>
      <c r="BG35" s="598" t="str">
        <f>IF('各会計、関係団体の財政状況及び健全化判断比率'!B33="","",'各会計、関係団体の財政状況及び健全化判断比率'!B33)</f>
        <v>生活排水処理事業特別会計</v>
      </c>
      <c r="BH35" s="598"/>
      <c r="BI35" s="598"/>
      <c r="BJ35" s="598"/>
      <c r="BK35" s="598"/>
      <c r="BL35" s="598"/>
      <c r="BM35" s="598"/>
      <c r="BN35" s="598"/>
      <c r="BO35" s="598"/>
      <c r="BP35" s="598"/>
      <c r="BQ35" s="598"/>
      <c r="BR35" s="598"/>
      <c r="BS35" s="598"/>
      <c r="BT35" s="598"/>
      <c r="BU35" s="598"/>
      <c r="BV35" s="181"/>
      <c r="BW35" s="597">
        <f t="shared" ref="BW35:BW43" si="2">IF(BY35="","",BW34+1)</f>
        <v>11</v>
      </c>
      <c r="BX35" s="597"/>
      <c r="BY35" s="598" t="str">
        <f>IF('各会計、関係団体の財政状況及び健全化判断比率'!B69="","",'各会計、関係団体の財政状況及び健全化判断比率'!B69)</f>
        <v>水俣芦北広域行政事務組合</v>
      </c>
      <c r="BZ35" s="598"/>
      <c r="CA35" s="598"/>
      <c r="CB35" s="598"/>
      <c r="CC35" s="598"/>
      <c r="CD35" s="598"/>
      <c r="CE35" s="598"/>
      <c r="CF35" s="598"/>
      <c r="CG35" s="598"/>
      <c r="CH35" s="598"/>
      <c r="CI35" s="598"/>
      <c r="CJ35" s="598"/>
      <c r="CK35" s="598"/>
      <c r="CL35" s="598"/>
      <c r="CM35" s="598"/>
      <c r="CN35" s="181"/>
      <c r="CO35" s="597">
        <f t="shared" ref="CO35:CO43" si="3">IF(CQ35="","",CO34+1)</f>
        <v>15</v>
      </c>
      <c r="CP35" s="597"/>
      <c r="CQ35" s="598" t="str">
        <f>IF('各会計、関係団体の財政状況及び健全化判断比率'!BS8="","",'各会計、関係団体の財政状況及び健全化判断比率'!BS8)</f>
        <v>あしきたマリンサービス</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208"/>
    </row>
    <row r="36" spans="1:113" ht="32.25" customHeight="1" x14ac:dyDescent="0.15">
      <c r="A36" s="181"/>
      <c r="B36" s="205"/>
      <c r="C36" s="597">
        <f>IF(E36="","",C35+1)</f>
        <v>3</v>
      </c>
      <c r="D36" s="597"/>
      <c r="E36" s="598" t="str">
        <f>IF('各会計、関係団体の財政状況及び健全化判断比率'!B9="","",'各会計、関係団体の財政状況及び健全化判断比率'!B9)</f>
        <v>奨学資金貸付事業特別会計</v>
      </c>
      <c r="F36" s="598"/>
      <c r="G36" s="598"/>
      <c r="H36" s="598"/>
      <c r="I36" s="598"/>
      <c r="J36" s="598"/>
      <c r="K36" s="598"/>
      <c r="L36" s="598"/>
      <c r="M36" s="598"/>
      <c r="N36" s="598"/>
      <c r="O36" s="598"/>
      <c r="P36" s="598"/>
      <c r="Q36" s="598"/>
      <c r="R36" s="598"/>
      <c r="S36" s="598"/>
      <c r="T36" s="181"/>
      <c r="U36" s="597">
        <f t="shared" ref="U36:U43" si="4">IF(W36="","",U35+1)</f>
        <v>6</v>
      </c>
      <c r="V36" s="597"/>
      <c r="W36" s="598" t="str">
        <f>IF('各会計、関係団体の財政状況及び健全化判断比率'!B30="","",'各会計、関係団体の財政状況及び健全化判断比率'!B30)</f>
        <v>後期高齢者医療事業特別会計</v>
      </c>
      <c r="X36" s="598"/>
      <c r="Y36" s="598"/>
      <c r="Z36" s="598"/>
      <c r="AA36" s="598"/>
      <c r="AB36" s="598"/>
      <c r="AC36" s="598"/>
      <c r="AD36" s="598"/>
      <c r="AE36" s="598"/>
      <c r="AF36" s="598"/>
      <c r="AG36" s="598"/>
      <c r="AH36" s="598"/>
      <c r="AI36" s="598"/>
      <c r="AJ36" s="598"/>
      <c r="AK36" s="598"/>
      <c r="AL36" s="181"/>
      <c r="AM36" s="597" t="str">
        <f t="shared" si="0"/>
        <v/>
      </c>
      <c r="AN36" s="597"/>
      <c r="AO36" s="598"/>
      <c r="AP36" s="598"/>
      <c r="AQ36" s="598"/>
      <c r="AR36" s="598"/>
      <c r="AS36" s="598"/>
      <c r="AT36" s="598"/>
      <c r="AU36" s="598"/>
      <c r="AV36" s="598"/>
      <c r="AW36" s="598"/>
      <c r="AX36" s="598"/>
      <c r="AY36" s="598"/>
      <c r="AZ36" s="598"/>
      <c r="BA36" s="598"/>
      <c r="BB36" s="598"/>
      <c r="BC36" s="598"/>
      <c r="BD36" s="181"/>
      <c r="BE36" s="597" t="str">
        <f t="shared" si="1"/>
        <v/>
      </c>
      <c r="BF36" s="597"/>
      <c r="BG36" s="598"/>
      <c r="BH36" s="598"/>
      <c r="BI36" s="598"/>
      <c r="BJ36" s="598"/>
      <c r="BK36" s="598"/>
      <c r="BL36" s="598"/>
      <c r="BM36" s="598"/>
      <c r="BN36" s="598"/>
      <c r="BO36" s="598"/>
      <c r="BP36" s="598"/>
      <c r="BQ36" s="598"/>
      <c r="BR36" s="598"/>
      <c r="BS36" s="598"/>
      <c r="BT36" s="598"/>
      <c r="BU36" s="598"/>
      <c r="BV36" s="181"/>
      <c r="BW36" s="597">
        <f t="shared" si="2"/>
        <v>12</v>
      </c>
      <c r="BX36" s="597"/>
      <c r="BY36" s="598" t="str">
        <f>IF('各会計、関係団体の財政状況及び健全化判断比率'!B70="","",'各会計、関係団体の財政状況及び健全化判断比率'!B70)</f>
        <v>熊本県後期高齢者医療広域連合（一般会計）</v>
      </c>
      <c r="BZ36" s="598"/>
      <c r="CA36" s="598"/>
      <c r="CB36" s="598"/>
      <c r="CC36" s="598"/>
      <c r="CD36" s="598"/>
      <c r="CE36" s="598"/>
      <c r="CF36" s="598"/>
      <c r="CG36" s="598"/>
      <c r="CH36" s="598"/>
      <c r="CI36" s="598"/>
      <c r="CJ36" s="598"/>
      <c r="CK36" s="598"/>
      <c r="CL36" s="598"/>
      <c r="CM36" s="598"/>
      <c r="CN36" s="181"/>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208"/>
    </row>
    <row r="37" spans="1:113" ht="32.25" customHeight="1" x14ac:dyDescent="0.15">
      <c r="A37" s="181"/>
      <c r="B37" s="205"/>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81"/>
      <c r="U37" s="597" t="str">
        <f t="shared" si="4"/>
        <v/>
      </c>
      <c r="V37" s="597"/>
      <c r="W37" s="598"/>
      <c r="X37" s="598"/>
      <c r="Y37" s="598"/>
      <c r="Z37" s="598"/>
      <c r="AA37" s="598"/>
      <c r="AB37" s="598"/>
      <c r="AC37" s="598"/>
      <c r="AD37" s="598"/>
      <c r="AE37" s="598"/>
      <c r="AF37" s="598"/>
      <c r="AG37" s="598"/>
      <c r="AH37" s="598"/>
      <c r="AI37" s="598"/>
      <c r="AJ37" s="598"/>
      <c r="AK37" s="598"/>
      <c r="AL37" s="181"/>
      <c r="AM37" s="597" t="str">
        <f t="shared" si="0"/>
        <v/>
      </c>
      <c r="AN37" s="597"/>
      <c r="AO37" s="598"/>
      <c r="AP37" s="598"/>
      <c r="AQ37" s="598"/>
      <c r="AR37" s="598"/>
      <c r="AS37" s="598"/>
      <c r="AT37" s="598"/>
      <c r="AU37" s="598"/>
      <c r="AV37" s="598"/>
      <c r="AW37" s="598"/>
      <c r="AX37" s="598"/>
      <c r="AY37" s="598"/>
      <c r="AZ37" s="598"/>
      <c r="BA37" s="598"/>
      <c r="BB37" s="598"/>
      <c r="BC37" s="598"/>
      <c r="BD37" s="181"/>
      <c r="BE37" s="597" t="str">
        <f t="shared" si="1"/>
        <v/>
      </c>
      <c r="BF37" s="597"/>
      <c r="BG37" s="598"/>
      <c r="BH37" s="598"/>
      <c r="BI37" s="598"/>
      <c r="BJ37" s="598"/>
      <c r="BK37" s="598"/>
      <c r="BL37" s="598"/>
      <c r="BM37" s="598"/>
      <c r="BN37" s="598"/>
      <c r="BO37" s="598"/>
      <c r="BP37" s="598"/>
      <c r="BQ37" s="598"/>
      <c r="BR37" s="598"/>
      <c r="BS37" s="598"/>
      <c r="BT37" s="598"/>
      <c r="BU37" s="598"/>
      <c r="BV37" s="181"/>
      <c r="BW37" s="597">
        <f t="shared" si="2"/>
        <v>13</v>
      </c>
      <c r="BX37" s="597"/>
      <c r="BY37" s="598" t="str">
        <f>IF('各会計、関係団体の財政状況及び健全化判断比率'!B71="","",'各会計、関係団体の財政状況及び健全化判断比率'!B71)</f>
        <v>熊本県後期高齢者医療広域連合（後期高齢者医療特別会計）</v>
      </c>
      <c r="BZ37" s="598"/>
      <c r="CA37" s="598"/>
      <c r="CB37" s="598"/>
      <c r="CC37" s="598"/>
      <c r="CD37" s="598"/>
      <c r="CE37" s="598"/>
      <c r="CF37" s="598"/>
      <c r="CG37" s="598"/>
      <c r="CH37" s="598"/>
      <c r="CI37" s="598"/>
      <c r="CJ37" s="598"/>
      <c r="CK37" s="598"/>
      <c r="CL37" s="598"/>
      <c r="CM37" s="598"/>
      <c r="CN37" s="181"/>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208"/>
    </row>
    <row r="38" spans="1:113" ht="32.25" customHeight="1" x14ac:dyDescent="0.15">
      <c r="A38" s="181"/>
      <c r="B38" s="205"/>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81"/>
      <c r="U38" s="597" t="str">
        <f t="shared" si="4"/>
        <v/>
      </c>
      <c r="V38" s="597"/>
      <c r="W38" s="598"/>
      <c r="X38" s="598"/>
      <c r="Y38" s="598"/>
      <c r="Z38" s="598"/>
      <c r="AA38" s="598"/>
      <c r="AB38" s="598"/>
      <c r="AC38" s="598"/>
      <c r="AD38" s="598"/>
      <c r="AE38" s="598"/>
      <c r="AF38" s="598"/>
      <c r="AG38" s="598"/>
      <c r="AH38" s="598"/>
      <c r="AI38" s="598"/>
      <c r="AJ38" s="598"/>
      <c r="AK38" s="598"/>
      <c r="AL38" s="181"/>
      <c r="AM38" s="597" t="str">
        <f t="shared" si="0"/>
        <v/>
      </c>
      <c r="AN38" s="597"/>
      <c r="AO38" s="598"/>
      <c r="AP38" s="598"/>
      <c r="AQ38" s="598"/>
      <c r="AR38" s="598"/>
      <c r="AS38" s="598"/>
      <c r="AT38" s="598"/>
      <c r="AU38" s="598"/>
      <c r="AV38" s="598"/>
      <c r="AW38" s="598"/>
      <c r="AX38" s="598"/>
      <c r="AY38" s="598"/>
      <c r="AZ38" s="598"/>
      <c r="BA38" s="598"/>
      <c r="BB38" s="598"/>
      <c r="BC38" s="598"/>
      <c r="BD38" s="181"/>
      <c r="BE38" s="597" t="str">
        <f t="shared" si="1"/>
        <v/>
      </c>
      <c r="BF38" s="597"/>
      <c r="BG38" s="598"/>
      <c r="BH38" s="598"/>
      <c r="BI38" s="598"/>
      <c r="BJ38" s="598"/>
      <c r="BK38" s="598"/>
      <c r="BL38" s="598"/>
      <c r="BM38" s="598"/>
      <c r="BN38" s="598"/>
      <c r="BO38" s="598"/>
      <c r="BP38" s="598"/>
      <c r="BQ38" s="598"/>
      <c r="BR38" s="598"/>
      <c r="BS38" s="598"/>
      <c r="BT38" s="598"/>
      <c r="BU38" s="598"/>
      <c r="BV38" s="181"/>
      <c r="BW38" s="597" t="str">
        <f t="shared" si="2"/>
        <v/>
      </c>
      <c r="BX38" s="597"/>
      <c r="BY38" s="598" t="str">
        <f>IF('各会計、関係団体の財政状況及び健全化判断比率'!B72="","",'各会計、関係団体の財政状況及び健全化判断比率'!B72)</f>
        <v/>
      </c>
      <c r="BZ38" s="598"/>
      <c r="CA38" s="598"/>
      <c r="CB38" s="598"/>
      <c r="CC38" s="598"/>
      <c r="CD38" s="598"/>
      <c r="CE38" s="598"/>
      <c r="CF38" s="598"/>
      <c r="CG38" s="598"/>
      <c r="CH38" s="598"/>
      <c r="CI38" s="598"/>
      <c r="CJ38" s="598"/>
      <c r="CK38" s="598"/>
      <c r="CL38" s="598"/>
      <c r="CM38" s="598"/>
      <c r="CN38" s="181"/>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208"/>
    </row>
    <row r="39" spans="1:113" ht="32.25" customHeight="1" x14ac:dyDescent="0.15">
      <c r="A39" s="181"/>
      <c r="B39" s="205"/>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81"/>
      <c r="U39" s="597" t="str">
        <f t="shared" si="4"/>
        <v/>
      </c>
      <c r="V39" s="597"/>
      <c r="W39" s="598"/>
      <c r="X39" s="598"/>
      <c r="Y39" s="598"/>
      <c r="Z39" s="598"/>
      <c r="AA39" s="598"/>
      <c r="AB39" s="598"/>
      <c r="AC39" s="598"/>
      <c r="AD39" s="598"/>
      <c r="AE39" s="598"/>
      <c r="AF39" s="598"/>
      <c r="AG39" s="598"/>
      <c r="AH39" s="598"/>
      <c r="AI39" s="598"/>
      <c r="AJ39" s="598"/>
      <c r="AK39" s="598"/>
      <c r="AL39" s="181"/>
      <c r="AM39" s="597" t="str">
        <f t="shared" si="0"/>
        <v/>
      </c>
      <c r="AN39" s="597"/>
      <c r="AO39" s="598"/>
      <c r="AP39" s="598"/>
      <c r="AQ39" s="598"/>
      <c r="AR39" s="598"/>
      <c r="AS39" s="598"/>
      <c r="AT39" s="598"/>
      <c r="AU39" s="598"/>
      <c r="AV39" s="598"/>
      <c r="AW39" s="598"/>
      <c r="AX39" s="598"/>
      <c r="AY39" s="598"/>
      <c r="AZ39" s="598"/>
      <c r="BA39" s="598"/>
      <c r="BB39" s="598"/>
      <c r="BC39" s="598"/>
      <c r="BD39" s="181"/>
      <c r="BE39" s="597" t="str">
        <f t="shared" si="1"/>
        <v/>
      </c>
      <c r="BF39" s="597"/>
      <c r="BG39" s="598"/>
      <c r="BH39" s="598"/>
      <c r="BI39" s="598"/>
      <c r="BJ39" s="598"/>
      <c r="BK39" s="598"/>
      <c r="BL39" s="598"/>
      <c r="BM39" s="598"/>
      <c r="BN39" s="598"/>
      <c r="BO39" s="598"/>
      <c r="BP39" s="598"/>
      <c r="BQ39" s="598"/>
      <c r="BR39" s="598"/>
      <c r="BS39" s="598"/>
      <c r="BT39" s="598"/>
      <c r="BU39" s="598"/>
      <c r="BV39" s="181"/>
      <c r="BW39" s="597" t="str">
        <f t="shared" si="2"/>
        <v/>
      </c>
      <c r="BX39" s="597"/>
      <c r="BY39" s="598" t="str">
        <f>IF('各会計、関係団体の財政状況及び健全化判断比率'!B73="","",'各会計、関係団体の財政状況及び健全化判断比率'!B73)</f>
        <v/>
      </c>
      <c r="BZ39" s="598"/>
      <c r="CA39" s="598"/>
      <c r="CB39" s="598"/>
      <c r="CC39" s="598"/>
      <c r="CD39" s="598"/>
      <c r="CE39" s="598"/>
      <c r="CF39" s="598"/>
      <c r="CG39" s="598"/>
      <c r="CH39" s="598"/>
      <c r="CI39" s="598"/>
      <c r="CJ39" s="598"/>
      <c r="CK39" s="598"/>
      <c r="CL39" s="598"/>
      <c r="CM39" s="598"/>
      <c r="CN39" s="181"/>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208"/>
    </row>
    <row r="40" spans="1:113" ht="32.25" customHeight="1" x14ac:dyDescent="0.15">
      <c r="A40" s="181"/>
      <c r="B40" s="205"/>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81"/>
      <c r="U40" s="597" t="str">
        <f t="shared" si="4"/>
        <v/>
      </c>
      <c r="V40" s="597"/>
      <c r="W40" s="598"/>
      <c r="X40" s="598"/>
      <c r="Y40" s="598"/>
      <c r="Z40" s="598"/>
      <c r="AA40" s="598"/>
      <c r="AB40" s="598"/>
      <c r="AC40" s="598"/>
      <c r="AD40" s="598"/>
      <c r="AE40" s="598"/>
      <c r="AF40" s="598"/>
      <c r="AG40" s="598"/>
      <c r="AH40" s="598"/>
      <c r="AI40" s="598"/>
      <c r="AJ40" s="598"/>
      <c r="AK40" s="598"/>
      <c r="AL40" s="181"/>
      <c r="AM40" s="597" t="str">
        <f t="shared" si="0"/>
        <v/>
      </c>
      <c r="AN40" s="597"/>
      <c r="AO40" s="598"/>
      <c r="AP40" s="598"/>
      <c r="AQ40" s="598"/>
      <c r="AR40" s="598"/>
      <c r="AS40" s="598"/>
      <c r="AT40" s="598"/>
      <c r="AU40" s="598"/>
      <c r="AV40" s="598"/>
      <c r="AW40" s="598"/>
      <c r="AX40" s="598"/>
      <c r="AY40" s="598"/>
      <c r="AZ40" s="598"/>
      <c r="BA40" s="598"/>
      <c r="BB40" s="598"/>
      <c r="BC40" s="598"/>
      <c r="BD40" s="181"/>
      <c r="BE40" s="597" t="str">
        <f t="shared" si="1"/>
        <v/>
      </c>
      <c r="BF40" s="597"/>
      <c r="BG40" s="598"/>
      <c r="BH40" s="598"/>
      <c r="BI40" s="598"/>
      <c r="BJ40" s="598"/>
      <c r="BK40" s="598"/>
      <c r="BL40" s="598"/>
      <c r="BM40" s="598"/>
      <c r="BN40" s="598"/>
      <c r="BO40" s="598"/>
      <c r="BP40" s="598"/>
      <c r="BQ40" s="598"/>
      <c r="BR40" s="598"/>
      <c r="BS40" s="598"/>
      <c r="BT40" s="598"/>
      <c r="BU40" s="598"/>
      <c r="BV40" s="181"/>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81"/>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208"/>
    </row>
    <row r="41" spans="1:113" ht="32.25" customHeight="1" x14ac:dyDescent="0.15">
      <c r="A41" s="181"/>
      <c r="B41" s="205"/>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81"/>
      <c r="U41" s="597" t="str">
        <f t="shared" si="4"/>
        <v/>
      </c>
      <c r="V41" s="597"/>
      <c r="W41" s="598"/>
      <c r="X41" s="598"/>
      <c r="Y41" s="598"/>
      <c r="Z41" s="598"/>
      <c r="AA41" s="598"/>
      <c r="AB41" s="598"/>
      <c r="AC41" s="598"/>
      <c r="AD41" s="598"/>
      <c r="AE41" s="598"/>
      <c r="AF41" s="598"/>
      <c r="AG41" s="598"/>
      <c r="AH41" s="598"/>
      <c r="AI41" s="598"/>
      <c r="AJ41" s="598"/>
      <c r="AK41" s="598"/>
      <c r="AL41" s="181"/>
      <c r="AM41" s="597" t="str">
        <f t="shared" si="0"/>
        <v/>
      </c>
      <c r="AN41" s="597"/>
      <c r="AO41" s="598"/>
      <c r="AP41" s="598"/>
      <c r="AQ41" s="598"/>
      <c r="AR41" s="598"/>
      <c r="AS41" s="598"/>
      <c r="AT41" s="598"/>
      <c r="AU41" s="598"/>
      <c r="AV41" s="598"/>
      <c r="AW41" s="598"/>
      <c r="AX41" s="598"/>
      <c r="AY41" s="598"/>
      <c r="AZ41" s="598"/>
      <c r="BA41" s="598"/>
      <c r="BB41" s="598"/>
      <c r="BC41" s="598"/>
      <c r="BD41" s="181"/>
      <c r="BE41" s="597" t="str">
        <f t="shared" si="1"/>
        <v/>
      </c>
      <c r="BF41" s="597"/>
      <c r="BG41" s="598"/>
      <c r="BH41" s="598"/>
      <c r="BI41" s="598"/>
      <c r="BJ41" s="598"/>
      <c r="BK41" s="598"/>
      <c r="BL41" s="598"/>
      <c r="BM41" s="598"/>
      <c r="BN41" s="598"/>
      <c r="BO41" s="598"/>
      <c r="BP41" s="598"/>
      <c r="BQ41" s="598"/>
      <c r="BR41" s="598"/>
      <c r="BS41" s="598"/>
      <c r="BT41" s="598"/>
      <c r="BU41" s="598"/>
      <c r="BV41" s="181"/>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81"/>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208"/>
    </row>
    <row r="42" spans="1:113" ht="32.25" customHeight="1" x14ac:dyDescent="0.15">
      <c r="B42" s="205"/>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81"/>
      <c r="U42" s="597" t="str">
        <f t="shared" si="4"/>
        <v/>
      </c>
      <c r="V42" s="597"/>
      <c r="W42" s="598"/>
      <c r="X42" s="598"/>
      <c r="Y42" s="598"/>
      <c r="Z42" s="598"/>
      <c r="AA42" s="598"/>
      <c r="AB42" s="598"/>
      <c r="AC42" s="598"/>
      <c r="AD42" s="598"/>
      <c r="AE42" s="598"/>
      <c r="AF42" s="598"/>
      <c r="AG42" s="598"/>
      <c r="AH42" s="598"/>
      <c r="AI42" s="598"/>
      <c r="AJ42" s="598"/>
      <c r="AK42" s="598"/>
      <c r="AL42" s="181"/>
      <c r="AM42" s="597" t="str">
        <f t="shared" si="0"/>
        <v/>
      </c>
      <c r="AN42" s="597"/>
      <c r="AO42" s="598"/>
      <c r="AP42" s="598"/>
      <c r="AQ42" s="598"/>
      <c r="AR42" s="598"/>
      <c r="AS42" s="598"/>
      <c r="AT42" s="598"/>
      <c r="AU42" s="598"/>
      <c r="AV42" s="598"/>
      <c r="AW42" s="598"/>
      <c r="AX42" s="598"/>
      <c r="AY42" s="598"/>
      <c r="AZ42" s="598"/>
      <c r="BA42" s="598"/>
      <c r="BB42" s="598"/>
      <c r="BC42" s="598"/>
      <c r="BD42" s="181"/>
      <c r="BE42" s="597" t="str">
        <f t="shared" si="1"/>
        <v/>
      </c>
      <c r="BF42" s="597"/>
      <c r="BG42" s="598"/>
      <c r="BH42" s="598"/>
      <c r="BI42" s="598"/>
      <c r="BJ42" s="598"/>
      <c r="BK42" s="598"/>
      <c r="BL42" s="598"/>
      <c r="BM42" s="598"/>
      <c r="BN42" s="598"/>
      <c r="BO42" s="598"/>
      <c r="BP42" s="598"/>
      <c r="BQ42" s="598"/>
      <c r="BR42" s="598"/>
      <c r="BS42" s="598"/>
      <c r="BT42" s="598"/>
      <c r="BU42" s="598"/>
      <c r="BV42" s="181"/>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81"/>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208"/>
    </row>
    <row r="43" spans="1:113" ht="32.25" customHeight="1" x14ac:dyDescent="0.15">
      <c r="B43" s="205"/>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81"/>
      <c r="U43" s="597" t="str">
        <f t="shared" si="4"/>
        <v/>
      </c>
      <c r="V43" s="597"/>
      <c r="W43" s="598"/>
      <c r="X43" s="598"/>
      <c r="Y43" s="598"/>
      <c r="Z43" s="598"/>
      <c r="AA43" s="598"/>
      <c r="AB43" s="598"/>
      <c r="AC43" s="598"/>
      <c r="AD43" s="598"/>
      <c r="AE43" s="598"/>
      <c r="AF43" s="598"/>
      <c r="AG43" s="598"/>
      <c r="AH43" s="598"/>
      <c r="AI43" s="598"/>
      <c r="AJ43" s="598"/>
      <c r="AK43" s="598"/>
      <c r="AL43" s="181"/>
      <c r="AM43" s="597" t="str">
        <f t="shared" si="0"/>
        <v/>
      </c>
      <c r="AN43" s="597"/>
      <c r="AO43" s="598"/>
      <c r="AP43" s="598"/>
      <c r="AQ43" s="598"/>
      <c r="AR43" s="598"/>
      <c r="AS43" s="598"/>
      <c r="AT43" s="598"/>
      <c r="AU43" s="598"/>
      <c r="AV43" s="598"/>
      <c r="AW43" s="598"/>
      <c r="AX43" s="598"/>
      <c r="AY43" s="598"/>
      <c r="AZ43" s="598"/>
      <c r="BA43" s="598"/>
      <c r="BB43" s="598"/>
      <c r="BC43" s="598"/>
      <c r="BD43" s="181"/>
      <c r="BE43" s="597" t="str">
        <f t="shared" si="1"/>
        <v/>
      </c>
      <c r="BF43" s="597"/>
      <c r="BG43" s="598"/>
      <c r="BH43" s="598"/>
      <c r="BI43" s="598"/>
      <c r="BJ43" s="598"/>
      <c r="BK43" s="598"/>
      <c r="BL43" s="598"/>
      <c r="BM43" s="598"/>
      <c r="BN43" s="598"/>
      <c r="BO43" s="598"/>
      <c r="BP43" s="598"/>
      <c r="BQ43" s="598"/>
      <c r="BR43" s="598"/>
      <c r="BS43" s="598"/>
      <c r="BT43" s="598"/>
      <c r="BU43" s="598"/>
      <c r="BV43" s="181"/>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81"/>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194</v>
      </c>
      <c r="E46" s="600" t="s">
        <v>195</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196</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197</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198</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199</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200</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201</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202</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cPslL05qeHuZNogMKdAMDk+g1taiE0vax9IcMkR046SPWeuRjfoIVY1480cgsUh32mBKp4S1bTcZl0LuABSejg==" saltValue="dCmQtn0YLQcAVzlFDI5TH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15">
      <c r="A34" s="22"/>
      <c r="B34" s="31"/>
      <c r="C34" s="1151" t="s">
        <v>535</v>
      </c>
      <c r="D34" s="1151"/>
      <c r="E34" s="1152"/>
      <c r="F34" s="32">
        <v>5.69</v>
      </c>
      <c r="G34" s="33">
        <v>8.82</v>
      </c>
      <c r="H34" s="33">
        <v>16.48</v>
      </c>
      <c r="I34" s="33">
        <v>12.12</v>
      </c>
      <c r="J34" s="34">
        <v>13.81</v>
      </c>
      <c r="K34" s="22"/>
      <c r="L34" s="22"/>
      <c r="M34" s="22"/>
      <c r="N34" s="22"/>
      <c r="O34" s="22"/>
      <c r="P34" s="22"/>
    </row>
    <row r="35" spans="1:16" ht="39" customHeight="1" x14ac:dyDescent="0.15">
      <c r="A35" s="22"/>
      <c r="B35" s="35"/>
      <c r="C35" s="1145" t="s">
        <v>536</v>
      </c>
      <c r="D35" s="1146"/>
      <c r="E35" s="1147"/>
      <c r="F35" s="36">
        <v>5.3</v>
      </c>
      <c r="G35" s="37">
        <v>5.2</v>
      </c>
      <c r="H35" s="37">
        <v>4.8499999999999996</v>
      </c>
      <c r="I35" s="37">
        <v>5.19</v>
      </c>
      <c r="J35" s="38">
        <v>5.4</v>
      </c>
      <c r="K35" s="22"/>
      <c r="L35" s="22"/>
      <c r="M35" s="22"/>
      <c r="N35" s="22"/>
      <c r="O35" s="22"/>
      <c r="P35" s="22"/>
    </row>
    <row r="36" spans="1:16" ht="39" customHeight="1" x14ac:dyDescent="0.15">
      <c r="A36" s="22"/>
      <c r="B36" s="35"/>
      <c r="C36" s="1145" t="s">
        <v>537</v>
      </c>
      <c r="D36" s="1146"/>
      <c r="E36" s="1147"/>
      <c r="F36" s="36">
        <v>4.1100000000000003</v>
      </c>
      <c r="G36" s="37">
        <v>3.75</v>
      </c>
      <c r="H36" s="37">
        <v>3.76</v>
      </c>
      <c r="I36" s="37">
        <v>4.47</v>
      </c>
      <c r="J36" s="38">
        <v>5.15</v>
      </c>
      <c r="K36" s="22"/>
      <c r="L36" s="22"/>
      <c r="M36" s="22"/>
      <c r="N36" s="22"/>
      <c r="O36" s="22"/>
      <c r="P36" s="22"/>
    </row>
    <row r="37" spans="1:16" ht="39" customHeight="1" x14ac:dyDescent="0.15">
      <c r="A37" s="22"/>
      <c r="B37" s="35"/>
      <c r="C37" s="1145" t="s">
        <v>538</v>
      </c>
      <c r="D37" s="1146"/>
      <c r="E37" s="1147"/>
      <c r="F37" s="36">
        <v>5.38</v>
      </c>
      <c r="G37" s="37">
        <v>3.43</v>
      </c>
      <c r="H37" s="37">
        <v>3.65</v>
      </c>
      <c r="I37" s="37">
        <v>4.55</v>
      </c>
      <c r="J37" s="38">
        <v>2.96</v>
      </c>
      <c r="K37" s="22"/>
      <c r="L37" s="22"/>
      <c r="M37" s="22"/>
      <c r="N37" s="22"/>
      <c r="O37" s="22"/>
      <c r="P37" s="22"/>
    </row>
    <row r="38" spans="1:16" ht="39" customHeight="1" x14ac:dyDescent="0.15">
      <c r="A38" s="22"/>
      <c r="B38" s="35"/>
      <c r="C38" s="1145" t="s">
        <v>539</v>
      </c>
      <c r="D38" s="1146"/>
      <c r="E38" s="1147"/>
      <c r="F38" s="36">
        <v>0</v>
      </c>
      <c r="G38" s="37">
        <v>0</v>
      </c>
      <c r="H38" s="37">
        <v>0</v>
      </c>
      <c r="I38" s="37">
        <v>0</v>
      </c>
      <c r="J38" s="38">
        <v>0.52</v>
      </c>
      <c r="K38" s="22"/>
      <c r="L38" s="22"/>
      <c r="M38" s="22"/>
      <c r="N38" s="22"/>
      <c r="O38" s="22"/>
      <c r="P38" s="22"/>
    </row>
    <row r="39" spans="1:16" ht="39" customHeight="1" x14ac:dyDescent="0.15">
      <c r="A39" s="22"/>
      <c r="B39" s="35"/>
      <c r="C39" s="1145" t="s">
        <v>540</v>
      </c>
      <c r="D39" s="1146"/>
      <c r="E39" s="1147"/>
      <c r="F39" s="36">
        <v>0</v>
      </c>
      <c r="G39" s="37">
        <v>0</v>
      </c>
      <c r="H39" s="37">
        <v>0</v>
      </c>
      <c r="I39" s="37">
        <v>0</v>
      </c>
      <c r="J39" s="38">
        <v>0.12</v>
      </c>
      <c r="K39" s="22"/>
      <c r="L39" s="22"/>
      <c r="M39" s="22"/>
      <c r="N39" s="22"/>
      <c r="O39" s="22"/>
      <c r="P39" s="22"/>
    </row>
    <row r="40" spans="1:16" ht="39" customHeight="1" x14ac:dyDescent="0.15">
      <c r="A40" s="22"/>
      <c r="B40" s="35"/>
      <c r="C40" s="1145" t="s">
        <v>541</v>
      </c>
      <c r="D40" s="1146"/>
      <c r="E40" s="1147"/>
      <c r="F40" s="36">
        <v>0.03</v>
      </c>
      <c r="G40" s="37">
        <v>0</v>
      </c>
      <c r="H40" s="37">
        <v>0.02</v>
      </c>
      <c r="I40" s="37">
        <v>0.03</v>
      </c>
      <c r="J40" s="38">
        <v>0.03</v>
      </c>
      <c r="K40" s="22"/>
      <c r="L40" s="22"/>
      <c r="M40" s="22"/>
      <c r="N40" s="22"/>
      <c r="O40" s="22"/>
      <c r="P40" s="22"/>
    </row>
    <row r="41" spans="1:16" ht="39" customHeight="1" x14ac:dyDescent="0.15">
      <c r="A41" s="22"/>
      <c r="B41" s="35"/>
      <c r="C41" s="1145" t="s">
        <v>542</v>
      </c>
      <c r="D41" s="1146"/>
      <c r="E41" s="1147"/>
      <c r="F41" s="36">
        <v>0</v>
      </c>
      <c r="G41" s="37">
        <v>0</v>
      </c>
      <c r="H41" s="37">
        <v>0</v>
      </c>
      <c r="I41" s="37">
        <v>0</v>
      </c>
      <c r="J41" s="38">
        <v>0</v>
      </c>
      <c r="K41" s="22"/>
      <c r="L41" s="22"/>
      <c r="M41" s="22"/>
      <c r="N41" s="22"/>
      <c r="O41" s="22"/>
      <c r="P41" s="22"/>
    </row>
    <row r="42" spans="1:16" ht="39" customHeight="1" x14ac:dyDescent="0.15">
      <c r="A42" s="22"/>
      <c r="B42" s="39"/>
      <c r="C42" s="1145" t="s">
        <v>543</v>
      </c>
      <c r="D42" s="1146"/>
      <c r="E42" s="1147"/>
      <c r="F42" s="36" t="s">
        <v>490</v>
      </c>
      <c r="G42" s="37" t="s">
        <v>490</v>
      </c>
      <c r="H42" s="37" t="s">
        <v>490</v>
      </c>
      <c r="I42" s="37" t="s">
        <v>490</v>
      </c>
      <c r="J42" s="38" t="s">
        <v>490</v>
      </c>
      <c r="K42" s="22"/>
      <c r="L42" s="22"/>
      <c r="M42" s="22"/>
      <c r="N42" s="22"/>
      <c r="O42" s="22"/>
      <c r="P42" s="22"/>
    </row>
    <row r="43" spans="1:16" ht="39" customHeight="1" thickBot="1" x14ac:dyDescent="0.2">
      <c r="A43" s="22"/>
      <c r="B43" s="40"/>
      <c r="C43" s="1148" t="s">
        <v>544</v>
      </c>
      <c r="D43" s="1149"/>
      <c r="E43" s="1150"/>
      <c r="F43" s="41">
        <v>0</v>
      </c>
      <c r="G43" s="42">
        <v>0</v>
      </c>
      <c r="H43" s="42">
        <v>0</v>
      </c>
      <c r="I43" s="42">
        <v>0</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RV5UPaOLa5UNBsP6MKShwW8EMtefEQ9ZZXvcCEO10UPpOVyCIQUX2CBM1O90BNy/3/SS38utwjPsHtfwsLLJeQ==" saltValue="XF6/QG/26zS0OskqAtWMI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529</v>
      </c>
      <c r="L44" s="56" t="s">
        <v>530</v>
      </c>
      <c r="M44" s="56" t="s">
        <v>531</v>
      </c>
      <c r="N44" s="56" t="s">
        <v>532</v>
      </c>
      <c r="O44" s="57" t="s">
        <v>533</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1010</v>
      </c>
      <c r="L45" s="60">
        <v>1024</v>
      </c>
      <c r="M45" s="60">
        <v>1039</v>
      </c>
      <c r="N45" s="60">
        <v>1092</v>
      </c>
      <c r="O45" s="61">
        <v>1120</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490</v>
      </c>
      <c r="L46" s="64" t="s">
        <v>490</v>
      </c>
      <c r="M46" s="64" t="s">
        <v>490</v>
      </c>
      <c r="N46" s="64" t="s">
        <v>490</v>
      </c>
      <c r="O46" s="65" t="s">
        <v>490</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490</v>
      </c>
      <c r="L47" s="64" t="s">
        <v>490</v>
      </c>
      <c r="M47" s="64" t="s">
        <v>490</v>
      </c>
      <c r="N47" s="64" t="s">
        <v>490</v>
      </c>
      <c r="O47" s="65" t="s">
        <v>490</v>
      </c>
      <c r="P47" s="48"/>
      <c r="Q47" s="48"/>
      <c r="R47" s="48"/>
      <c r="S47" s="48"/>
      <c r="T47" s="48"/>
      <c r="U47" s="48"/>
    </row>
    <row r="48" spans="1:21" ht="30.75" customHeight="1" x14ac:dyDescent="0.15">
      <c r="A48" s="48"/>
      <c r="B48" s="1155"/>
      <c r="C48" s="1156"/>
      <c r="D48" s="62"/>
      <c r="E48" s="1161" t="s">
        <v>13</v>
      </c>
      <c r="F48" s="1161"/>
      <c r="G48" s="1161"/>
      <c r="H48" s="1161"/>
      <c r="I48" s="1161"/>
      <c r="J48" s="1162"/>
      <c r="K48" s="63">
        <v>141</v>
      </c>
      <c r="L48" s="64">
        <v>140</v>
      </c>
      <c r="M48" s="64">
        <v>131</v>
      </c>
      <c r="N48" s="64">
        <v>103</v>
      </c>
      <c r="O48" s="65">
        <v>93</v>
      </c>
      <c r="P48" s="48"/>
      <c r="Q48" s="48"/>
      <c r="R48" s="48"/>
      <c r="S48" s="48"/>
      <c r="T48" s="48"/>
      <c r="U48" s="48"/>
    </row>
    <row r="49" spans="1:21" ht="30.75" customHeight="1" x14ac:dyDescent="0.15">
      <c r="A49" s="48"/>
      <c r="B49" s="1155"/>
      <c r="C49" s="1156"/>
      <c r="D49" s="62"/>
      <c r="E49" s="1161" t="s">
        <v>14</v>
      </c>
      <c r="F49" s="1161"/>
      <c r="G49" s="1161"/>
      <c r="H49" s="1161"/>
      <c r="I49" s="1161"/>
      <c r="J49" s="1162"/>
      <c r="K49" s="63" t="s">
        <v>490</v>
      </c>
      <c r="L49" s="64" t="s">
        <v>490</v>
      </c>
      <c r="M49" s="64" t="s">
        <v>490</v>
      </c>
      <c r="N49" s="64">
        <v>2</v>
      </c>
      <c r="O49" s="65">
        <v>2</v>
      </c>
      <c r="P49" s="48"/>
      <c r="Q49" s="48"/>
      <c r="R49" s="48"/>
      <c r="S49" s="48"/>
      <c r="T49" s="48"/>
      <c r="U49" s="48"/>
    </row>
    <row r="50" spans="1:21" ht="30.75" customHeight="1" x14ac:dyDescent="0.15">
      <c r="A50" s="48"/>
      <c r="B50" s="1155"/>
      <c r="C50" s="1156"/>
      <c r="D50" s="62"/>
      <c r="E50" s="1161" t="s">
        <v>15</v>
      </c>
      <c r="F50" s="1161"/>
      <c r="G50" s="1161"/>
      <c r="H50" s="1161"/>
      <c r="I50" s="1161"/>
      <c r="J50" s="1162"/>
      <c r="K50" s="63" t="s">
        <v>490</v>
      </c>
      <c r="L50" s="64" t="s">
        <v>490</v>
      </c>
      <c r="M50" s="64" t="s">
        <v>490</v>
      </c>
      <c r="N50" s="64" t="s">
        <v>490</v>
      </c>
      <c r="O50" s="65" t="s">
        <v>490</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490</v>
      </c>
      <c r="L51" s="64" t="s">
        <v>490</v>
      </c>
      <c r="M51" s="64" t="s">
        <v>490</v>
      </c>
      <c r="N51" s="64" t="s">
        <v>490</v>
      </c>
      <c r="O51" s="65" t="s">
        <v>490</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937</v>
      </c>
      <c r="L52" s="64">
        <v>929</v>
      </c>
      <c r="M52" s="64">
        <v>902</v>
      </c>
      <c r="N52" s="64">
        <v>921</v>
      </c>
      <c r="O52" s="65">
        <v>924</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214</v>
      </c>
      <c r="L53" s="69">
        <v>235</v>
      </c>
      <c r="M53" s="69">
        <v>268</v>
      </c>
      <c r="N53" s="69">
        <v>276</v>
      </c>
      <c r="O53" s="70">
        <v>291</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545</v>
      </c>
      <c r="L57" s="81" t="s">
        <v>546</v>
      </c>
      <c r="M57" s="81" t="s">
        <v>547</v>
      </c>
      <c r="N57" s="81" t="s">
        <v>548</v>
      </c>
      <c r="O57" s="82" t="s">
        <v>549</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wo5YenvNkI2wAZejRbvXmEXIDzYTZg7LAZ1jELMRWjsKnOIb0gIb/NxP/hzQlyxhCz6c3OgRpCAYRlZBUIk3PA==" saltValue="IVF9pAvVRaspIQxv07Vhz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529</v>
      </c>
      <c r="J40" s="103" t="s">
        <v>530</v>
      </c>
      <c r="K40" s="103" t="s">
        <v>531</v>
      </c>
      <c r="L40" s="103" t="s">
        <v>532</v>
      </c>
      <c r="M40" s="104" t="s">
        <v>533</v>
      </c>
    </row>
    <row r="41" spans="2:13" ht="27.75" customHeight="1" x14ac:dyDescent="0.15">
      <c r="B41" s="1184" t="s">
        <v>30</v>
      </c>
      <c r="C41" s="1185"/>
      <c r="D41" s="105"/>
      <c r="E41" s="1190" t="s">
        <v>31</v>
      </c>
      <c r="F41" s="1190"/>
      <c r="G41" s="1190"/>
      <c r="H41" s="1191"/>
      <c r="I41" s="355">
        <v>10009</v>
      </c>
      <c r="J41" s="356">
        <v>11424</v>
      </c>
      <c r="K41" s="356">
        <v>12708</v>
      </c>
      <c r="L41" s="356">
        <v>13281</v>
      </c>
      <c r="M41" s="357">
        <v>13580</v>
      </c>
    </row>
    <row r="42" spans="2:13" ht="27.75" customHeight="1" x14ac:dyDescent="0.15">
      <c r="B42" s="1186"/>
      <c r="C42" s="1187"/>
      <c r="D42" s="106"/>
      <c r="E42" s="1192" t="s">
        <v>32</v>
      </c>
      <c r="F42" s="1192"/>
      <c r="G42" s="1192"/>
      <c r="H42" s="1193"/>
      <c r="I42" s="358" t="s">
        <v>490</v>
      </c>
      <c r="J42" s="359" t="s">
        <v>490</v>
      </c>
      <c r="K42" s="359" t="s">
        <v>490</v>
      </c>
      <c r="L42" s="359" t="s">
        <v>490</v>
      </c>
      <c r="M42" s="360" t="s">
        <v>490</v>
      </c>
    </row>
    <row r="43" spans="2:13" ht="27.75" customHeight="1" x14ac:dyDescent="0.15">
      <c r="B43" s="1186"/>
      <c r="C43" s="1187"/>
      <c r="D43" s="106"/>
      <c r="E43" s="1192" t="s">
        <v>33</v>
      </c>
      <c r="F43" s="1192"/>
      <c r="G43" s="1192"/>
      <c r="H43" s="1193"/>
      <c r="I43" s="358">
        <v>713</v>
      </c>
      <c r="J43" s="359">
        <v>614</v>
      </c>
      <c r="K43" s="359">
        <v>554</v>
      </c>
      <c r="L43" s="359">
        <v>540</v>
      </c>
      <c r="M43" s="360">
        <v>535</v>
      </c>
    </row>
    <row r="44" spans="2:13" ht="27.75" customHeight="1" x14ac:dyDescent="0.15">
      <c r="B44" s="1186"/>
      <c r="C44" s="1187"/>
      <c r="D44" s="106"/>
      <c r="E44" s="1192" t="s">
        <v>34</v>
      </c>
      <c r="F44" s="1192"/>
      <c r="G44" s="1192"/>
      <c r="H44" s="1193"/>
      <c r="I44" s="358" t="s">
        <v>490</v>
      </c>
      <c r="J44" s="359">
        <v>8</v>
      </c>
      <c r="K44" s="359">
        <v>9</v>
      </c>
      <c r="L44" s="359">
        <v>7</v>
      </c>
      <c r="M44" s="360">
        <v>5</v>
      </c>
    </row>
    <row r="45" spans="2:13" ht="27.75" customHeight="1" x14ac:dyDescent="0.15">
      <c r="B45" s="1186"/>
      <c r="C45" s="1187"/>
      <c r="D45" s="106"/>
      <c r="E45" s="1192" t="s">
        <v>35</v>
      </c>
      <c r="F45" s="1192"/>
      <c r="G45" s="1192"/>
      <c r="H45" s="1193"/>
      <c r="I45" s="358">
        <v>1787</v>
      </c>
      <c r="J45" s="359">
        <v>1846</v>
      </c>
      <c r="K45" s="359">
        <v>1709</v>
      </c>
      <c r="L45" s="359">
        <v>1601</v>
      </c>
      <c r="M45" s="360">
        <v>1729</v>
      </c>
    </row>
    <row r="46" spans="2:13" ht="27.75" customHeight="1" x14ac:dyDescent="0.15">
      <c r="B46" s="1186"/>
      <c r="C46" s="1187"/>
      <c r="D46" s="107"/>
      <c r="E46" s="1192" t="s">
        <v>36</v>
      </c>
      <c r="F46" s="1192"/>
      <c r="G46" s="1192"/>
      <c r="H46" s="1193"/>
      <c r="I46" s="358" t="s">
        <v>490</v>
      </c>
      <c r="J46" s="359" t="s">
        <v>490</v>
      </c>
      <c r="K46" s="359" t="s">
        <v>490</v>
      </c>
      <c r="L46" s="359" t="s">
        <v>490</v>
      </c>
      <c r="M46" s="360" t="s">
        <v>490</v>
      </c>
    </row>
    <row r="47" spans="2:13" ht="27.75" customHeight="1" x14ac:dyDescent="0.15">
      <c r="B47" s="1186"/>
      <c r="C47" s="1187"/>
      <c r="D47" s="108"/>
      <c r="E47" s="1194" t="s">
        <v>37</v>
      </c>
      <c r="F47" s="1195"/>
      <c r="G47" s="1195"/>
      <c r="H47" s="1196"/>
      <c r="I47" s="358" t="s">
        <v>490</v>
      </c>
      <c r="J47" s="359" t="s">
        <v>490</v>
      </c>
      <c r="K47" s="359" t="s">
        <v>490</v>
      </c>
      <c r="L47" s="359" t="s">
        <v>490</v>
      </c>
      <c r="M47" s="360" t="s">
        <v>490</v>
      </c>
    </row>
    <row r="48" spans="2:13" ht="27.75" customHeight="1" x14ac:dyDescent="0.15">
      <c r="B48" s="1186"/>
      <c r="C48" s="1187"/>
      <c r="D48" s="106"/>
      <c r="E48" s="1192" t="s">
        <v>38</v>
      </c>
      <c r="F48" s="1192"/>
      <c r="G48" s="1192"/>
      <c r="H48" s="1193"/>
      <c r="I48" s="358" t="s">
        <v>490</v>
      </c>
      <c r="J48" s="359" t="s">
        <v>490</v>
      </c>
      <c r="K48" s="359" t="s">
        <v>490</v>
      </c>
      <c r="L48" s="359" t="s">
        <v>490</v>
      </c>
      <c r="M48" s="360" t="s">
        <v>490</v>
      </c>
    </row>
    <row r="49" spans="2:13" ht="27.75" customHeight="1" x14ac:dyDescent="0.15">
      <c r="B49" s="1188"/>
      <c r="C49" s="1189"/>
      <c r="D49" s="106"/>
      <c r="E49" s="1192" t="s">
        <v>39</v>
      </c>
      <c r="F49" s="1192"/>
      <c r="G49" s="1192"/>
      <c r="H49" s="1193"/>
      <c r="I49" s="358" t="s">
        <v>490</v>
      </c>
      <c r="J49" s="359" t="s">
        <v>490</v>
      </c>
      <c r="K49" s="359" t="s">
        <v>490</v>
      </c>
      <c r="L49" s="359" t="s">
        <v>490</v>
      </c>
      <c r="M49" s="360" t="s">
        <v>490</v>
      </c>
    </row>
    <row r="50" spans="2:13" ht="27.75" customHeight="1" x14ac:dyDescent="0.15">
      <c r="B50" s="1197" t="s">
        <v>40</v>
      </c>
      <c r="C50" s="1198"/>
      <c r="D50" s="109"/>
      <c r="E50" s="1192" t="s">
        <v>41</v>
      </c>
      <c r="F50" s="1192"/>
      <c r="G50" s="1192"/>
      <c r="H50" s="1193"/>
      <c r="I50" s="358">
        <v>4427</v>
      </c>
      <c r="J50" s="359">
        <v>5185</v>
      </c>
      <c r="K50" s="359">
        <v>4812</v>
      </c>
      <c r="L50" s="359">
        <v>5444</v>
      </c>
      <c r="M50" s="360">
        <v>5839</v>
      </c>
    </row>
    <row r="51" spans="2:13" ht="27.75" customHeight="1" x14ac:dyDescent="0.15">
      <c r="B51" s="1186"/>
      <c r="C51" s="1187"/>
      <c r="D51" s="106"/>
      <c r="E51" s="1192" t="s">
        <v>42</v>
      </c>
      <c r="F51" s="1192"/>
      <c r="G51" s="1192"/>
      <c r="H51" s="1193"/>
      <c r="I51" s="358">
        <v>240</v>
      </c>
      <c r="J51" s="359">
        <v>189</v>
      </c>
      <c r="K51" s="359">
        <v>180</v>
      </c>
      <c r="L51" s="359">
        <v>558</v>
      </c>
      <c r="M51" s="360">
        <v>1020</v>
      </c>
    </row>
    <row r="52" spans="2:13" ht="27.75" customHeight="1" x14ac:dyDescent="0.15">
      <c r="B52" s="1188"/>
      <c r="C52" s="1189"/>
      <c r="D52" s="106"/>
      <c r="E52" s="1192" t="s">
        <v>43</v>
      </c>
      <c r="F52" s="1192"/>
      <c r="G52" s="1192"/>
      <c r="H52" s="1193"/>
      <c r="I52" s="358">
        <v>8828</v>
      </c>
      <c r="J52" s="359">
        <v>9239</v>
      </c>
      <c r="K52" s="359">
        <v>10463</v>
      </c>
      <c r="L52" s="359">
        <v>10438</v>
      </c>
      <c r="M52" s="360">
        <v>10217</v>
      </c>
    </row>
    <row r="53" spans="2:13" ht="27.75" customHeight="1" thickBot="1" x14ac:dyDescent="0.2">
      <c r="B53" s="1199" t="s">
        <v>19</v>
      </c>
      <c r="C53" s="1200"/>
      <c r="D53" s="110"/>
      <c r="E53" s="1201" t="s">
        <v>44</v>
      </c>
      <c r="F53" s="1201"/>
      <c r="G53" s="1201"/>
      <c r="H53" s="1202"/>
      <c r="I53" s="361">
        <v>-986</v>
      </c>
      <c r="J53" s="362">
        <v>-720</v>
      </c>
      <c r="K53" s="362">
        <v>-477</v>
      </c>
      <c r="L53" s="362">
        <v>-1011</v>
      </c>
      <c r="M53" s="363">
        <v>-1228</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zzOYAkCWcW54tyb54dMQxBFpz9X3S9/8FWShc3teAqwrF6pcOgElJn0WUx020WF4L0M9Yl/Vjjl9DwO6GV9Myw==" saltValue="GUgRgINnPk2rhG6C73UcH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531</v>
      </c>
      <c r="G54" s="119" t="s">
        <v>532</v>
      </c>
      <c r="H54" s="120" t="s">
        <v>533</v>
      </c>
    </row>
    <row r="55" spans="2:8" ht="52.5" customHeight="1" x14ac:dyDescent="0.15">
      <c r="B55" s="121"/>
      <c r="C55" s="1211" t="s">
        <v>46</v>
      </c>
      <c r="D55" s="1211"/>
      <c r="E55" s="1212"/>
      <c r="F55" s="122">
        <v>1320</v>
      </c>
      <c r="G55" s="122">
        <v>1420</v>
      </c>
      <c r="H55" s="123">
        <v>1421</v>
      </c>
    </row>
    <row r="56" spans="2:8" ht="52.5" customHeight="1" x14ac:dyDescent="0.15">
      <c r="B56" s="124"/>
      <c r="C56" s="1213" t="s">
        <v>47</v>
      </c>
      <c r="D56" s="1213"/>
      <c r="E56" s="1214"/>
      <c r="F56" s="125">
        <v>537</v>
      </c>
      <c r="G56" s="125">
        <v>992</v>
      </c>
      <c r="H56" s="126">
        <v>1318</v>
      </c>
    </row>
    <row r="57" spans="2:8" ht="53.25" customHeight="1" x14ac:dyDescent="0.15">
      <c r="B57" s="124"/>
      <c r="C57" s="1215" t="s">
        <v>48</v>
      </c>
      <c r="D57" s="1215"/>
      <c r="E57" s="1216"/>
      <c r="F57" s="127">
        <v>2793</v>
      </c>
      <c r="G57" s="127">
        <v>2866</v>
      </c>
      <c r="H57" s="128">
        <v>3057</v>
      </c>
    </row>
    <row r="58" spans="2:8" ht="45.75" customHeight="1" x14ac:dyDescent="0.15">
      <c r="B58" s="129"/>
      <c r="C58" s="1203" t="s">
        <v>558</v>
      </c>
      <c r="D58" s="1204"/>
      <c r="E58" s="1205"/>
      <c r="F58" s="130">
        <v>898</v>
      </c>
      <c r="G58" s="130">
        <v>898</v>
      </c>
      <c r="H58" s="131">
        <v>1038</v>
      </c>
    </row>
    <row r="59" spans="2:8" ht="45.75" customHeight="1" x14ac:dyDescent="0.15">
      <c r="B59" s="129"/>
      <c r="C59" s="1203" t="s">
        <v>559</v>
      </c>
      <c r="D59" s="1204"/>
      <c r="E59" s="1205"/>
      <c r="F59" s="130">
        <v>752</v>
      </c>
      <c r="G59" s="130">
        <v>852</v>
      </c>
      <c r="H59" s="131">
        <v>923</v>
      </c>
    </row>
    <row r="60" spans="2:8" ht="45.75" customHeight="1" x14ac:dyDescent="0.15">
      <c r="B60" s="129"/>
      <c r="C60" s="1203" t="s">
        <v>560</v>
      </c>
      <c r="D60" s="1204"/>
      <c r="E60" s="1205"/>
      <c r="F60" s="130">
        <v>395</v>
      </c>
      <c r="G60" s="130">
        <v>395</v>
      </c>
      <c r="H60" s="131">
        <v>395</v>
      </c>
    </row>
    <row r="61" spans="2:8" ht="45.75" customHeight="1" x14ac:dyDescent="0.15">
      <c r="B61" s="129"/>
      <c r="C61" s="1203" t="s">
        <v>561</v>
      </c>
      <c r="D61" s="1204"/>
      <c r="E61" s="1205"/>
      <c r="F61" s="130">
        <v>200</v>
      </c>
      <c r="G61" s="130">
        <v>192</v>
      </c>
      <c r="H61" s="131">
        <v>254</v>
      </c>
    </row>
    <row r="62" spans="2:8" ht="45.75" customHeight="1" thickBot="1" x14ac:dyDescent="0.2">
      <c r="B62" s="132"/>
      <c r="C62" s="1206" t="s">
        <v>562</v>
      </c>
      <c r="D62" s="1207"/>
      <c r="E62" s="1208"/>
      <c r="F62" s="133">
        <v>116</v>
      </c>
      <c r="G62" s="133">
        <v>109</v>
      </c>
      <c r="H62" s="134">
        <v>101</v>
      </c>
    </row>
    <row r="63" spans="2:8" ht="52.5" customHeight="1" thickBot="1" x14ac:dyDescent="0.2">
      <c r="B63" s="135"/>
      <c r="C63" s="1209" t="s">
        <v>49</v>
      </c>
      <c r="D63" s="1209"/>
      <c r="E63" s="1210"/>
      <c r="F63" s="136">
        <v>4649</v>
      </c>
      <c r="G63" s="136">
        <v>5278</v>
      </c>
      <c r="H63" s="137">
        <v>5795</v>
      </c>
    </row>
    <row r="64" spans="2:8" x14ac:dyDescent="0.15"/>
  </sheetData>
  <sheetProtection algorithmName="SHA-512" hashValue="TjTtSWrmmh1YGe5f6QZ8zR3csBsJ0+JlqovsAWTnlUY2ky+Oi7+eDVpc6DHt1sZbk/KLiP0T5U+6bIxA2APk2A==" saltValue="PagMIS06oJ5vaH+nykFgn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9B3009-0FE8-46FF-A375-D9091E783AA9}">
  <sheetPr>
    <pageSetUpPr fitToPage="1"/>
  </sheetPr>
  <dimension ref="A1:DE85"/>
  <sheetViews>
    <sheetView showGridLines="0" zoomScale="70" zoomScaleNormal="70" zoomScaleSheetLayoutView="55" workbookViewId="0">
      <selection activeCell="BP50" sqref="BP50:BW50"/>
    </sheetView>
  </sheetViews>
  <sheetFormatPr defaultColWidth="0" defaultRowHeight="13.5" customHeight="1" zeroHeight="1" x14ac:dyDescent="0.15"/>
  <cols>
    <col min="1" max="1" width="6.375" style="1219" customWidth="1"/>
    <col min="2" max="107" width="2.5" style="1219" customWidth="1"/>
    <col min="108" max="108" width="6.125" style="1226" customWidth="1"/>
    <col min="109" max="109" width="5.875" style="1225" customWidth="1"/>
    <col min="110" max="16384" width="8.625" style="1219" hidden="1"/>
  </cols>
  <sheetData>
    <row r="1" spans="1:109" ht="42.75" customHeight="1" x14ac:dyDescent="0.15">
      <c r="A1" s="1217"/>
      <c r="B1" s="1218"/>
      <c r="DD1" s="1219"/>
      <c r="DE1" s="1219"/>
    </row>
    <row r="2" spans="1:109" ht="25.5" customHeight="1" x14ac:dyDescent="0.15">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15">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x14ac:dyDescent="0.15">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x14ac:dyDescent="0.15">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x14ac:dyDescent="0.15">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x14ac:dyDescent="0.15">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x14ac:dyDescent="0.15">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x14ac:dyDescent="0.15">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x14ac:dyDescent="0.15">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x14ac:dyDescent="0.15">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x14ac:dyDescent="0.15">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x14ac:dyDescent="0.15">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x14ac:dyDescent="0.15">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x14ac:dyDescent="0.15">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x14ac:dyDescent="0.15">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x14ac:dyDescent="0.15">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x14ac:dyDescent="0.15">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x14ac:dyDescent="0.15">
      <c r="DD19" s="1219"/>
      <c r="DE19" s="1219"/>
    </row>
    <row r="20" spans="1:109" x14ac:dyDescent="0.15">
      <c r="DD20" s="1219"/>
      <c r="DE20" s="1219"/>
    </row>
    <row r="21" spans="1:109" ht="17.25" customHeight="1" x14ac:dyDescent="0.15">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15">
      <c r="B22" s="1225"/>
    </row>
    <row r="23" spans="1:109" x14ac:dyDescent="0.15">
      <c r="B23" s="1225"/>
    </row>
    <row r="24" spans="1:109" x14ac:dyDescent="0.15">
      <c r="B24" s="1225"/>
    </row>
    <row r="25" spans="1:109" x14ac:dyDescent="0.15">
      <c r="B25" s="1225"/>
    </row>
    <row r="26" spans="1:109" x14ac:dyDescent="0.15">
      <c r="B26" s="1225"/>
    </row>
    <row r="27" spans="1:109" x14ac:dyDescent="0.15">
      <c r="B27" s="1225"/>
    </row>
    <row r="28" spans="1:109" x14ac:dyDescent="0.15">
      <c r="B28" s="1225"/>
    </row>
    <row r="29" spans="1:109" x14ac:dyDescent="0.15">
      <c r="B29" s="1225"/>
    </row>
    <row r="30" spans="1:109" x14ac:dyDescent="0.15">
      <c r="B30" s="1225"/>
    </row>
    <row r="31" spans="1:109" x14ac:dyDescent="0.15">
      <c r="B31" s="1225"/>
    </row>
    <row r="32" spans="1:109" x14ac:dyDescent="0.15">
      <c r="B32" s="1225"/>
    </row>
    <row r="33" spans="2:109" x14ac:dyDescent="0.15">
      <c r="B33" s="1225"/>
    </row>
    <row r="34" spans="2:109" x14ac:dyDescent="0.15">
      <c r="B34" s="1225"/>
    </row>
    <row r="35" spans="2:109" x14ac:dyDescent="0.15">
      <c r="B35" s="1225"/>
    </row>
    <row r="36" spans="2:109" x14ac:dyDescent="0.15">
      <c r="B36" s="1225"/>
    </row>
    <row r="37" spans="2:109" x14ac:dyDescent="0.15">
      <c r="B37" s="1225"/>
    </row>
    <row r="38" spans="2:109" x14ac:dyDescent="0.15">
      <c r="B38" s="1225"/>
    </row>
    <row r="39" spans="2:109" x14ac:dyDescent="0.15">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x14ac:dyDescent="0.15">
      <c r="B40" s="1230"/>
      <c r="DD40" s="1230"/>
      <c r="DE40" s="1219"/>
    </row>
    <row r="41" spans="2:109" ht="17.25" x14ac:dyDescent="0.15">
      <c r="B41" s="1231" t="s">
        <v>563</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x14ac:dyDescent="0.15">
      <c r="B42" s="1225"/>
      <c r="G42" s="1232"/>
      <c r="I42" s="1233"/>
      <c r="J42" s="1233"/>
      <c r="K42" s="1233"/>
      <c r="AM42" s="1232"/>
      <c r="AN42" s="1232" t="s">
        <v>564</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15">
      <c r="B43" s="1225"/>
      <c r="AN43" s="1234" t="s">
        <v>565</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x14ac:dyDescent="0.15">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x14ac:dyDescent="0.15">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x14ac:dyDescent="0.15">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x14ac:dyDescent="0.15">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x14ac:dyDescent="0.15">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x14ac:dyDescent="0.15">
      <c r="B49" s="1225"/>
      <c r="AN49" s="1219" t="s">
        <v>566</v>
      </c>
    </row>
    <row r="50" spans="1:109" x14ac:dyDescent="0.15">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529</v>
      </c>
      <c r="BQ50" s="1250"/>
      <c r="BR50" s="1250"/>
      <c r="BS50" s="1250"/>
      <c r="BT50" s="1250"/>
      <c r="BU50" s="1250"/>
      <c r="BV50" s="1250"/>
      <c r="BW50" s="1250"/>
      <c r="BX50" s="1250" t="s">
        <v>530</v>
      </c>
      <c r="BY50" s="1250"/>
      <c r="BZ50" s="1250"/>
      <c r="CA50" s="1250"/>
      <c r="CB50" s="1250"/>
      <c r="CC50" s="1250"/>
      <c r="CD50" s="1250"/>
      <c r="CE50" s="1250"/>
      <c r="CF50" s="1250" t="s">
        <v>531</v>
      </c>
      <c r="CG50" s="1250"/>
      <c r="CH50" s="1250"/>
      <c r="CI50" s="1250"/>
      <c r="CJ50" s="1250"/>
      <c r="CK50" s="1250"/>
      <c r="CL50" s="1250"/>
      <c r="CM50" s="1250"/>
      <c r="CN50" s="1250" t="s">
        <v>532</v>
      </c>
      <c r="CO50" s="1250"/>
      <c r="CP50" s="1250"/>
      <c r="CQ50" s="1250"/>
      <c r="CR50" s="1250"/>
      <c r="CS50" s="1250"/>
      <c r="CT50" s="1250"/>
      <c r="CU50" s="1250"/>
      <c r="CV50" s="1250" t="s">
        <v>533</v>
      </c>
      <c r="CW50" s="1250"/>
      <c r="CX50" s="1250"/>
      <c r="CY50" s="1250"/>
      <c r="CZ50" s="1250"/>
      <c r="DA50" s="1250"/>
      <c r="DB50" s="1250"/>
      <c r="DC50" s="1250"/>
    </row>
    <row r="51" spans="1:109" ht="13.5" customHeight="1" x14ac:dyDescent="0.15">
      <c r="B51" s="1225"/>
      <c r="G51" s="1251"/>
      <c r="H51" s="1251"/>
      <c r="I51" s="1252"/>
      <c r="J51" s="1252"/>
      <c r="K51" s="1253"/>
      <c r="L51" s="1253"/>
      <c r="M51" s="1253"/>
      <c r="N51" s="1253"/>
      <c r="AM51" s="1243"/>
      <c r="AN51" s="1254" t="s">
        <v>567</v>
      </c>
      <c r="AO51" s="1254"/>
      <c r="AP51" s="1254"/>
      <c r="AQ51" s="1254"/>
      <c r="AR51" s="1254"/>
      <c r="AS51" s="1254"/>
      <c r="AT51" s="1254"/>
      <c r="AU51" s="1254"/>
      <c r="AV51" s="1254"/>
      <c r="AW51" s="1254"/>
      <c r="AX51" s="1254"/>
      <c r="AY51" s="1254"/>
      <c r="AZ51" s="1254"/>
      <c r="BA51" s="1254"/>
      <c r="BB51" s="1254" t="s">
        <v>568</v>
      </c>
      <c r="BC51" s="1254"/>
      <c r="BD51" s="1254"/>
      <c r="BE51" s="1254"/>
      <c r="BF51" s="1254"/>
      <c r="BG51" s="1254"/>
      <c r="BH51" s="1254"/>
      <c r="BI51" s="1254"/>
      <c r="BJ51" s="1254"/>
      <c r="BK51" s="1254"/>
      <c r="BL51" s="1254"/>
      <c r="BM51" s="1254"/>
      <c r="BN51" s="1254"/>
      <c r="BO51" s="1254"/>
      <c r="BP51" s="1255"/>
      <c r="BQ51" s="1255"/>
      <c r="BR51" s="1255"/>
      <c r="BS51" s="1255"/>
      <c r="BT51" s="1255"/>
      <c r="BU51" s="1255"/>
      <c r="BV51" s="1255"/>
      <c r="BW51" s="1255"/>
      <c r="BX51" s="1255"/>
      <c r="BY51" s="1255"/>
      <c r="BZ51" s="1255"/>
      <c r="CA51" s="1255"/>
      <c r="CB51" s="1255"/>
      <c r="CC51" s="1255"/>
      <c r="CD51" s="1255"/>
      <c r="CE51" s="1255"/>
      <c r="CF51" s="1255"/>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x14ac:dyDescent="0.15">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x14ac:dyDescent="0.15">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569</v>
      </c>
      <c r="BC53" s="1254"/>
      <c r="BD53" s="1254"/>
      <c r="BE53" s="1254"/>
      <c r="BF53" s="1254"/>
      <c r="BG53" s="1254"/>
      <c r="BH53" s="1254"/>
      <c r="BI53" s="1254"/>
      <c r="BJ53" s="1254"/>
      <c r="BK53" s="1254"/>
      <c r="BL53" s="1254"/>
      <c r="BM53" s="1254"/>
      <c r="BN53" s="1254"/>
      <c r="BO53" s="1254"/>
      <c r="BP53" s="1255">
        <v>64.099999999999994</v>
      </c>
      <c r="BQ53" s="1255"/>
      <c r="BR53" s="1255"/>
      <c r="BS53" s="1255"/>
      <c r="BT53" s="1255"/>
      <c r="BU53" s="1255"/>
      <c r="BV53" s="1255"/>
      <c r="BW53" s="1255"/>
      <c r="BX53" s="1255">
        <v>54.4</v>
      </c>
      <c r="BY53" s="1255"/>
      <c r="BZ53" s="1255"/>
      <c r="CA53" s="1255"/>
      <c r="CB53" s="1255"/>
      <c r="CC53" s="1255"/>
      <c r="CD53" s="1255"/>
      <c r="CE53" s="1255"/>
      <c r="CF53" s="1255">
        <v>56</v>
      </c>
      <c r="CG53" s="1255"/>
      <c r="CH53" s="1255"/>
      <c r="CI53" s="1255"/>
      <c r="CJ53" s="1255"/>
      <c r="CK53" s="1255"/>
      <c r="CL53" s="1255"/>
      <c r="CM53" s="1255"/>
      <c r="CN53" s="1255">
        <v>56.7</v>
      </c>
      <c r="CO53" s="1255"/>
      <c r="CP53" s="1255"/>
      <c r="CQ53" s="1255"/>
      <c r="CR53" s="1255"/>
      <c r="CS53" s="1255"/>
      <c r="CT53" s="1255"/>
      <c r="CU53" s="1255"/>
      <c r="CV53" s="1255">
        <v>57.8</v>
      </c>
      <c r="CW53" s="1255"/>
      <c r="CX53" s="1255"/>
      <c r="CY53" s="1255"/>
      <c r="CZ53" s="1255"/>
      <c r="DA53" s="1255"/>
      <c r="DB53" s="1255"/>
      <c r="DC53" s="1255"/>
    </row>
    <row r="54" spans="1:109" x14ac:dyDescent="0.15">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x14ac:dyDescent="0.15">
      <c r="A55" s="1233"/>
      <c r="B55" s="1225"/>
      <c r="G55" s="1244"/>
      <c r="H55" s="1244"/>
      <c r="I55" s="1244"/>
      <c r="J55" s="1244"/>
      <c r="K55" s="1253"/>
      <c r="L55" s="1253"/>
      <c r="M55" s="1253"/>
      <c r="N55" s="1253"/>
      <c r="AN55" s="1250" t="s">
        <v>570</v>
      </c>
      <c r="AO55" s="1250"/>
      <c r="AP55" s="1250"/>
      <c r="AQ55" s="1250"/>
      <c r="AR55" s="1250"/>
      <c r="AS55" s="1250"/>
      <c r="AT55" s="1250"/>
      <c r="AU55" s="1250"/>
      <c r="AV55" s="1250"/>
      <c r="AW55" s="1250"/>
      <c r="AX55" s="1250"/>
      <c r="AY55" s="1250"/>
      <c r="AZ55" s="1250"/>
      <c r="BA55" s="1250"/>
      <c r="BB55" s="1254" t="s">
        <v>568</v>
      </c>
      <c r="BC55" s="1254"/>
      <c r="BD55" s="1254"/>
      <c r="BE55" s="1254"/>
      <c r="BF55" s="1254"/>
      <c r="BG55" s="1254"/>
      <c r="BH55" s="1254"/>
      <c r="BI55" s="1254"/>
      <c r="BJ55" s="1254"/>
      <c r="BK55" s="1254"/>
      <c r="BL55" s="1254"/>
      <c r="BM55" s="1254"/>
      <c r="BN55" s="1254"/>
      <c r="BO55" s="1254"/>
      <c r="BP55" s="1255">
        <v>21.4</v>
      </c>
      <c r="BQ55" s="1255"/>
      <c r="BR55" s="1255"/>
      <c r="BS55" s="1255"/>
      <c r="BT55" s="1255"/>
      <c r="BU55" s="1255"/>
      <c r="BV55" s="1255"/>
      <c r="BW55" s="1255"/>
      <c r="BX55" s="1255">
        <v>12.8</v>
      </c>
      <c r="BY55" s="1255"/>
      <c r="BZ55" s="1255"/>
      <c r="CA55" s="1255"/>
      <c r="CB55" s="1255"/>
      <c r="CC55" s="1255"/>
      <c r="CD55" s="1255"/>
      <c r="CE55" s="1255"/>
      <c r="CF55" s="1255">
        <v>0</v>
      </c>
      <c r="CG55" s="1255"/>
      <c r="CH55" s="1255"/>
      <c r="CI55" s="1255"/>
      <c r="CJ55" s="1255"/>
      <c r="CK55" s="1255"/>
      <c r="CL55" s="1255"/>
      <c r="CM55" s="1255"/>
      <c r="CN55" s="1255">
        <v>0</v>
      </c>
      <c r="CO55" s="1255"/>
      <c r="CP55" s="1255"/>
      <c r="CQ55" s="1255"/>
      <c r="CR55" s="1255"/>
      <c r="CS55" s="1255"/>
      <c r="CT55" s="1255"/>
      <c r="CU55" s="1255"/>
      <c r="CV55" s="1255">
        <v>0</v>
      </c>
      <c r="CW55" s="1255"/>
      <c r="CX55" s="1255"/>
      <c r="CY55" s="1255"/>
      <c r="CZ55" s="1255"/>
      <c r="DA55" s="1255"/>
      <c r="DB55" s="1255"/>
      <c r="DC55" s="1255"/>
    </row>
    <row r="56" spans="1:109" x14ac:dyDescent="0.15">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x14ac:dyDescent="0.15">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569</v>
      </c>
      <c r="BC57" s="1254"/>
      <c r="BD57" s="1254"/>
      <c r="BE57" s="1254"/>
      <c r="BF57" s="1254"/>
      <c r="BG57" s="1254"/>
      <c r="BH57" s="1254"/>
      <c r="BI57" s="1254"/>
      <c r="BJ57" s="1254"/>
      <c r="BK57" s="1254"/>
      <c r="BL57" s="1254"/>
      <c r="BM57" s="1254"/>
      <c r="BN57" s="1254"/>
      <c r="BO57" s="1254"/>
      <c r="BP57" s="1255">
        <v>60.8</v>
      </c>
      <c r="BQ57" s="1255"/>
      <c r="BR57" s="1255"/>
      <c r="BS57" s="1255"/>
      <c r="BT57" s="1255"/>
      <c r="BU57" s="1255"/>
      <c r="BV57" s="1255"/>
      <c r="BW57" s="1255"/>
      <c r="BX57" s="1255">
        <v>61.2</v>
      </c>
      <c r="BY57" s="1255"/>
      <c r="BZ57" s="1255"/>
      <c r="CA57" s="1255"/>
      <c r="CB57" s="1255"/>
      <c r="CC57" s="1255"/>
      <c r="CD57" s="1255"/>
      <c r="CE57" s="1255"/>
      <c r="CF57" s="1255">
        <v>63.1</v>
      </c>
      <c r="CG57" s="1255"/>
      <c r="CH57" s="1255"/>
      <c r="CI57" s="1255"/>
      <c r="CJ57" s="1255"/>
      <c r="CK57" s="1255"/>
      <c r="CL57" s="1255"/>
      <c r="CM57" s="1255"/>
      <c r="CN57" s="1255">
        <v>64.2</v>
      </c>
      <c r="CO57" s="1255"/>
      <c r="CP57" s="1255"/>
      <c r="CQ57" s="1255"/>
      <c r="CR57" s="1255"/>
      <c r="CS57" s="1255"/>
      <c r="CT57" s="1255"/>
      <c r="CU57" s="1255"/>
      <c r="CV57" s="1255">
        <v>64.400000000000006</v>
      </c>
      <c r="CW57" s="1255"/>
      <c r="CX57" s="1255"/>
      <c r="CY57" s="1255"/>
      <c r="CZ57" s="1255"/>
      <c r="DA57" s="1255"/>
      <c r="DB57" s="1255"/>
      <c r="DC57" s="1255"/>
      <c r="DD57" s="1258"/>
      <c r="DE57" s="1256"/>
    </row>
    <row r="58" spans="1:109" s="1233" customFormat="1" x14ac:dyDescent="0.15">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x14ac:dyDescent="0.15">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x14ac:dyDescent="0.15">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x14ac:dyDescent="0.15">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x14ac:dyDescent="0.15">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7.25" x14ac:dyDescent="0.15">
      <c r="B63" s="1264" t="s">
        <v>571</v>
      </c>
    </row>
    <row r="64" spans="1:109" x14ac:dyDescent="0.15">
      <c r="B64" s="1225"/>
      <c r="G64" s="1232"/>
      <c r="I64" s="1265"/>
      <c r="J64" s="1265"/>
      <c r="K64" s="1265"/>
      <c r="L64" s="1265"/>
      <c r="M64" s="1265"/>
      <c r="N64" s="1266"/>
      <c r="AM64" s="1232"/>
      <c r="AN64" s="1232" t="s">
        <v>564</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x14ac:dyDescent="0.15">
      <c r="B65" s="1225"/>
      <c r="AN65" s="1234" t="s">
        <v>572</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x14ac:dyDescent="0.15">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x14ac:dyDescent="0.15">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x14ac:dyDescent="0.15">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x14ac:dyDescent="0.15">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x14ac:dyDescent="0.15">
      <c r="B70" s="1225"/>
      <c r="H70" s="1267"/>
      <c r="I70" s="1267"/>
      <c r="J70" s="1268"/>
      <c r="K70" s="1268"/>
      <c r="L70" s="1269"/>
      <c r="M70" s="1268"/>
      <c r="N70" s="1269"/>
      <c r="AN70" s="1243"/>
      <c r="AO70" s="1243"/>
      <c r="AP70" s="1243"/>
      <c r="AZ70" s="1243"/>
      <c r="BA70" s="1243"/>
      <c r="BB70" s="1243"/>
      <c r="BL70" s="1243"/>
      <c r="BM70" s="1243"/>
      <c r="BN70" s="1243"/>
      <c r="BX70" s="1243"/>
      <c r="BY70" s="1243"/>
      <c r="BZ70" s="1243"/>
      <c r="CJ70" s="1243"/>
      <c r="CK70" s="1243"/>
      <c r="CL70" s="1243"/>
      <c r="CV70" s="1243"/>
      <c r="CW70" s="1243"/>
      <c r="CX70" s="1243"/>
    </row>
    <row r="71" spans="2:107" x14ac:dyDescent="0.15">
      <c r="B71" s="1225"/>
      <c r="G71" s="1270"/>
      <c r="I71" s="1271"/>
      <c r="J71" s="1268"/>
      <c r="K71" s="1268"/>
      <c r="L71" s="1269"/>
      <c r="M71" s="1268"/>
      <c r="N71" s="1269"/>
      <c r="AM71" s="1270"/>
      <c r="AN71" s="1219" t="s">
        <v>566</v>
      </c>
    </row>
    <row r="72" spans="2:107" x14ac:dyDescent="0.15">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529</v>
      </c>
      <c r="BQ72" s="1250"/>
      <c r="BR72" s="1250"/>
      <c r="BS72" s="1250"/>
      <c r="BT72" s="1250"/>
      <c r="BU72" s="1250"/>
      <c r="BV72" s="1250"/>
      <c r="BW72" s="1250"/>
      <c r="BX72" s="1250" t="s">
        <v>530</v>
      </c>
      <c r="BY72" s="1250"/>
      <c r="BZ72" s="1250"/>
      <c r="CA72" s="1250"/>
      <c r="CB72" s="1250"/>
      <c r="CC72" s="1250"/>
      <c r="CD72" s="1250"/>
      <c r="CE72" s="1250"/>
      <c r="CF72" s="1250" t="s">
        <v>531</v>
      </c>
      <c r="CG72" s="1250"/>
      <c r="CH72" s="1250"/>
      <c r="CI72" s="1250"/>
      <c r="CJ72" s="1250"/>
      <c r="CK72" s="1250"/>
      <c r="CL72" s="1250"/>
      <c r="CM72" s="1250"/>
      <c r="CN72" s="1250" t="s">
        <v>532</v>
      </c>
      <c r="CO72" s="1250"/>
      <c r="CP72" s="1250"/>
      <c r="CQ72" s="1250"/>
      <c r="CR72" s="1250"/>
      <c r="CS72" s="1250"/>
      <c r="CT72" s="1250"/>
      <c r="CU72" s="1250"/>
      <c r="CV72" s="1250" t="s">
        <v>533</v>
      </c>
      <c r="CW72" s="1250"/>
      <c r="CX72" s="1250"/>
      <c r="CY72" s="1250"/>
      <c r="CZ72" s="1250"/>
      <c r="DA72" s="1250"/>
      <c r="DB72" s="1250"/>
      <c r="DC72" s="1250"/>
    </row>
    <row r="73" spans="2:107" x14ac:dyDescent="0.15">
      <c r="B73" s="1225"/>
      <c r="G73" s="1251"/>
      <c r="H73" s="1251"/>
      <c r="I73" s="1251"/>
      <c r="J73" s="1251"/>
      <c r="K73" s="1272"/>
      <c r="L73" s="1272"/>
      <c r="M73" s="1272"/>
      <c r="N73" s="1272"/>
      <c r="AM73" s="1243"/>
      <c r="AN73" s="1254" t="s">
        <v>567</v>
      </c>
      <c r="AO73" s="1254"/>
      <c r="AP73" s="1254"/>
      <c r="AQ73" s="1254"/>
      <c r="AR73" s="1254"/>
      <c r="AS73" s="1254"/>
      <c r="AT73" s="1254"/>
      <c r="AU73" s="1254"/>
      <c r="AV73" s="1254"/>
      <c r="AW73" s="1254"/>
      <c r="AX73" s="1254"/>
      <c r="AY73" s="1254"/>
      <c r="AZ73" s="1254"/>
      <c r="BA73" s="1254"/>
      <c r="BB73" s="1254" t="s">
        <v>568</v>
      </c>
      <c r="BC73" s="1254"/>
      <c r="BD73" s="1254"/>
      <c r="BE73" s="1254"/>
      <c r="BF73" s="1254"/>
      <c r="BG73" s="1254"/>
      <c r="BH73" s="1254"/>
      <c r="BI73" s="1254"/>
      <c r="BJ73" s="1254"/>
      <c r="BK73" s="1254"/>
      <c r="BL73" s="1254"/>
      <c r="BM73" s="1254"/>
      <c r="BN73" s="1254"/>
      <c r="BO73" s="1254"/>
      <c r="BP73" s="1255"/>
      <c r="BQ73" s="1255"/>
      <c r="BR73" s="1255"/>
      <c r="BS73" s="1255"/>
      <c r="BT73" s="1255"/>
      <c r="BU73" s="1255"/>
      <c r="BV73" s="1255"/>
      <c r="BW73" s="1255"/>
      <c r="BX73" s="1255"/>
      <c r="BY73" s="1255"/>
      <c r="BZ73" s="1255"/>
      <c r="CA73" s="1255"/>
      <c r="CB73" s="1255"/>
      <c r="CC73" s="1255"/>
      <c r="CD73" s="1255"/>
      <c r="CE73" s="1255"/>
      <c r="CF73" s="1255"/>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x14ac:dyDescent="0.15">
      <c r="B74" s="1225"/>
      <c r="G74" s="1251"/>
      <c r="H74" s="1251"/>
      <c r="I74" s="1251"/>
      <c r="J74" s="1251"/>
      <c r="K74" s="1272"/>
      <c r="L74" s="1272"/>
      <c r="M74" s="1272"/>
      <c r="N74" s="1272"/>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x14ac:dyDescent="0.15">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573</v>
      </c>
      <c r="BC75" s="1254"/>
      <c r="BD75" s="1254"/>
      <c r="BE75" s="1254"/>
      <c r="BF75" s="1254"/>
      <c r="BG75" s="1254"/>
      <c r="BH75" s="1254"/>
      <c r="BI75" s="1254"/>
      <c r="BJ75" s="1254"/>
      <c r="BK75" s="1254"/>
      <c r="BL75" s="1254"/>
      <c r="BM75" s="1254"/>
      <c r="BN75" s="1254"/>
      <c r="BO75" s="1254"/>
      <c r="BP75" s="1255">
        <v>4.0999999999999996</v>
      </c>
      <c r="BQ75" s="1255"/>
      <c r="BR75" s="1255"/>
      <c r="BS75" s="1255"/>
      <c r="BT75" s="1255"/>
      <c r="BU75" s="1255"/>
      <c r="BV75" s="1255"/>
      <c r="BW75" s="1255"/>
      <c r="BX75" s="1255">
        <v>4</v>
      </c>
      <c r="BY75" s="1255"/>
      <c r="BZ75" s="1255"/>
      <c r="CA75" s="1255"/>
      <c r="CB75" s="1255"/>
      <c r="CC75" s="1255"/>
      <c r="CD75" s="1255"/>
      <c r="CE75" s="1255"/>
      <c r="CF75" s="1255">
        <v>4.3</v>
      </c>
      <c r="CG75" s="1255"/>
      <c r="CH75" s="1255"/>
      <c r="CI75" s="1255"/>
      <c r="CJ75" s="1255"/>
      <c r="CK75" s="1255"/>
      <c r="CL75" s="1255"/>
      <c r="CM75" s="1255"/>
      <c r="CN75" s="1255">
        <v>4.5999999999999996</v>
      </c>
      <c r="CO75" s="1255"/>
      <c r="CP75" s="1255"/>
      <c r="CQ75" s="1255"/>
      <c r="CR75" s="1255"/>
      <c r="CS75" s="1255"/>
      <c r="CT75" s="1255"/>
      <c r="CU75" s="1255"/>
      <c r="CV75" s="1255">
        <v>4.9000000000000004</v>
      </c>
      <c r="CW75" s="1255"/>
      <c r="CX75" s="1255"/>
      <c r="CY75" s="1255"/>
      <c r="CZ75" s="1255"/>
      <c r="DA75" s="1255"/>
      <c r="DB75" s="1255"/>
      <c r="DC75" s="1255"/>
    </row>
    <row r="76" spans="2:107" x14ac:dyDescent="0.15">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x14ac:dyDescent="0.15">
      <c r="B77" s="1225"/>
      <c r="G77" s="1244"/>
      <c r="H77" s="1244"/>
      <c r="I77" s="1244"/>
      <c r="J77" s="1244"/>
      <c r="K77" s="1272"/>
      <c r="L77" s="1272"/>
      <c r="M77" s="1272"/>
      <c r="N77" s="1272"/>
      <c r="AN77" s="1250" t="s">
        <v>570</v>
      </c>
      <c r="AO77" s="1250"/>
      <c r="AP77" s="1250"/>
      <c r="AQ77" s="1250"/>
      <c r="AR77" s="1250"/>
      <c r="AS77" s="1250"/>
      <c r="AT77" s="1250"/>
      <c r="AU77" s="1250"/>
      <c r="AV77" s="1250"/>
      <c r="AW77" s="1250"/>
      <c r="AX77" s="1250"/>
      <c r="AY77" s="1250"/>
      <c r="AZ77" s="1250"/>
      <c r="BA77" s="1250"/>
      <c r="BB77" s="1254" t="s">
        <v>568</v>
      </c>
      <c r="BC77" s="1254"/>
      <c r="BD77" s="1254"/>
      <c r="BE77" s="1254"/>
      <c r="BF77" s="1254"/>
      <c r="BG77" s="1254"/>
      <c r="BH77" s="1254"/>
      <c r="BI77" s="1254"/>
      <c r="BJ77" s="1254"/>
      <c r="BK77" s="1254"/>
      <c r="BL77" s="1254"/>
      <c r="BM77" s="1254"/>
      <c r="BN77" s="1254"/>
      <c r="BO77" s="1254"/>
      <c r="BP77" s="1255">
        <v>21.4</v>
      </c>
      <c r="BQ77" s="1255"/>
      <c r="BR77" s="1255"/>
      <c r="BS77" s="1255"/>
      <c r="BT77" s="1255"/>
      <c r="BU77" s="1255"/>
      <c r="BV77" s="1255"/>
      <c r="BW77" s="1255"/>
      <c r="BX77" s="1255">
        <v>12.8</v>
      </c>
      <c r="BY77" s="1255"/>
      <c r="BZ77" s="1255"/>
      <c r="CA77" s="1255"/>
      <c r="CB77" s="1255"/>
      <c r="CC77" s="1255"/>
      <c r="CD77" s="1255"/>
      <c r="CE77" s="1255"/>
      <c r="CF77" s="1255">
        <v>0</v>
      </c>
      <c r="CG77" s="1255"/>
      <c r="CH77" s="1255"/>
      <c r="CI77" s="1255"/>
      <c r="CJ77" s="1255"/>
      <c r="CK77" s="1255"/>
      <c r="CL77" s="1255"/>
      <c r="CM77" s="1255"/>
      <c r="CN77" s="1255">
        <v>0</v>
      </c>
      <c r="CO77" s="1255"/>
      <c r="CP77" s="1255"/>
      <c r="CQ77" s="1255"/>
      <c r="CR77" s="1255"/>
      <c r="CS77" s="1255"/>
      <c r="CT77" s="1255"/>
      <c r="CU77" s="1255"/>
      <c r="CV77" s="1255">
        <v>0</v>
      </c>
      <c r="CW77" s="1255"/>
      <c r="CX77" s="1255"/>
      <c r="CY77" s="1255"/>
      <c r="CZ77" s="1255"/>
      <c r="DA77" s="1255"/>
      <c r="DB77" s="1255"/>
      <c r="DC77" s="1255"/>
    </row>
    <row r="78" spans="2:107" x14ac:dyDescent="0.15">
      <c r="B78" s="1225"/>
      <c r="G78" s="1244"/>
      <c r="H78" s="1244"/>
      <c r="I78" s="1244"/>
      <c r="J78" s="1244"/>
      <c r="K78" s="1272"/>
      <c r="L78" s="1272"/>
      <c r="M78" s="1272"/>
      <c r="N78" s="1272"/>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x14ac:dyDescent="0.15">
      <c r="B79" s="1225"/>
      <c r="G79" s="1244"/>
      <c r="H79" s="1244"/>
      <c r="I79" s="1257"/>
      <c r="J79" s="1257"/>
      <c r="K79" s="1273"/>
      <c r="L79" s="1273"/>
      <c r="M79" s="1273"/>
      <c r="N79" s="1273"/>
      <c r="AN79" s="1250"/>
      <c r="AO79" s="1250"/>
      <c r="AP79" s="1250"/>
      <c r="AQ79" s="1250"/>
      <c r="AR79" s="1250"/>
      <c r="AS79" s="1250"/>
      <c r="AT79" s="1250"/>
      <c r="AU79" s="1250"/>
      <c r="AV79" s="1250"/>
      <c r="AW79" s="1250"/>
      <c r="AX79" s="1250"/>
      <c r="AY79" s="1250"/>
      <c r="AZ79" s="1250"/>
      <c r="BA79" s="1250"/>
      <c r="BB79" s="1254" t="s">
        <v>573</v>
      </c>
      <c r="BC79" s="1254"/>
      <c r="BD79" s="1254"/>
      <c r="BE79" s="1254"/>
      <c r="BF79" s="1254"/>
      <c r="BG79" s="1254"/>
      <c r="BH79" s="1254"/>
      <c r="BI79" s="1254"/>
      <c r="BJ79" s="1254"/>
      <c r="BK79" s="1254"/>
      <c r="BL79" s="1254"/>
      <c r="BM79" s="1254"/>
      <c r="BN79" s="1254"/>
      <c r="BO79" s="1254"/>
      <c r="BP79" s="1255">
        <v>7.7</v>
      </c>
      <c r="BQ79" s="1255"/>
      <c r="BR79" s="1255"/>
      <c r="BS79" s="1255"/>
      <c r="BT79" s="1255"/>
      <c r="BU79" s="1255"/>
      <c r="BV79" s="1255"/>
      <c r="BW79" s="1255"/>
      <c r="BX79" s="1255">
        <v>7.3</v>
      </c>
      <c r="BY79" s="1255"/>
      <c r="BZ79" s="1255"/>
      <c r="CA79" s="1255"/>
      <c r="CB79" s="1255"/>
      <c r="CC79" s="1255"/>
      <c r="CD79" s="1255"/>
      <c r="CE79" s="1255"/>
      <c r="CF79" s="1255">
        <v>7.2</v>
      </c>
      <c r="CG79" s="1255"/>
      <c r="CH79" s="1255"/>
      <c r="CI79" s="1255"/>
      <c r="CJ79" s="1255"/>
      <c r="CK79" s="1255"/>
      <c r="CL79" s="1255"/>
      <c r="CM79" s="1255"/>
      <c r="CN79" s="1255">
        <v>7.2</v>
      </c>
      <c r="CO79" s="1255"/>
      <c r="CP79" s="1255"/>
      <c r="CQ79" s="1255"/>
      <c r="CR79" s="1255"/>
      <c r="CS79" s="1255"/>
      <c r="CT79" s="1255"/>
      <c r="CU79" s="1255"/>
      <c r="CV79" s="1255">
        <v>7</v>
      </c>
      <c r="CW79" s="1255"/>
      <c r="CX79" s="1255"/>
      <c r="CY79" s="1255"/>
      <c r="CZ79" s="1255"/>
      <c r="DA79" s="1255"/>
      <c r="DB79" s="1255"/>
      <c r="DC79" s="1255"/>
    </row>
    <row r="80" spans="2:107" x14ac:dyDescent="0.15">
      <c r="B80" s="1225"/>
      <c r="G80" s="1244"/>
      <c r="H80" s="1244"/>
      <c r="I80" s="1257"/>
      <c r="J80" s="1257"/>
      <c r="K80" s="1273"/>
      <c r="L80" s="1273"/>
      <c r="M80" s="1273"/>
      <c r="N80" s="1273"/>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x14ac:dyDescent="0.15">
      <c r="B81" s="1225"/>
    </row>
    <row r="82" spans="2:109" ht="17.25" x14ac:dyDescent="0.15">
      <c r="B82" s="1225"/>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x14ac:dyDescent="0.15">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x14ac:dyDescent="0.15">
      <c r="DD84" s="1219"/>
      <c r="DE84" s="1219"/>
    </row>
    <row r="85" spans="2:109" x14ac:dyDescent="0.15">
      <c r="DD85" s="1219"/>
      <c r="DE85" s="1219"/>
    </row>
  </sheetData>
  <sheetProtection algorithmName="SHA-512" hashValue="pT0H8Fx9/mEpFMa5aAyX41QteILfxk8CdDJ+WIicMANVESRZR7ZGX8XZAk3aIUa3j+4owyqh6Ox+Cv7pXgBHwQ==" saltValue="ysovmBQMRwDa5lYF2EkfOw=="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2861E0-CC75-4C89-98BF-A6A33BAD3F77}">
  <sheetPr>
    <pageSetUpPr fitToPage="1"/>
  </sheetPr>
  <dimension ref="A1:DR125"/>
  <sheetViews>
    <sheetView showGridLines="0" zoomScale="85" zoomScaleNormal="85" zoomScaleSheetLayoutView="70" workbookViewId="0">
      <selection activeCell="BP50" sqref="BP50:BW50"/>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479</v>
      </c>
    </row>
  </sheetData>
  <sheetProtection algorithmName="SHA-512" hashValue="G4ttX8vjuUc9fHpNqhNvRagnYZw0cpmeyGGdr8AdCmwL861grGqfQHddHla7Wy4AWoaKTNGuPefKJuNk9lc6yw==" saltValue="8REtMWpCcBEXTTmsAF0o5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FEDBBD-822B-4136-B492-3748BC1FFEE1}">
  <sheetPr>
    <pageSetUpPr fitToPage="1"/>
  </sheetPr>
  <dimension ref="A1:DR125"/>
  <sheetViews>
    <sheetView showGridLines="0" tabSelected="1" topLeftCell="A103" zoomScale="70" zoomScaleNormal="70" zoomScaleSheetLayoutView="55" workbookViewId="0">
      <selection activeCell="BP50" sqref="BP50:BW50"/>
    </sheetView>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479</v>
      </c>
    </row>
  </sheetData>
  <sheetProtection algorithmName="SHA-512" hashValue="fJYSjnH7V2zWOXFSv+TgHbcxYABb1MbSMeuGnd2O0hjlI5L1jvSMAUbIzqNJVbsrDD1HR5AFEgKn7jPj5oVwIw==" saltValue="xR7846+o2eLQzs1HbuGsp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528</v>
      </c>
      <c r="G2" s="151"/>
      <c r="H2" s="152"/>
    </row>
    <row r="3" spans="1:8" x14ac:dyDescent="0.15">
      <c r="A3" s="148" t="s">
        <v>521</v>
      </c>
      <c r="B3" s="153"/>
      <c r="C3" s="154"/>
      <c r="D3" s="155">
        <v>109076</v>
      </c>
      <c r="E3" s="156"/>
      <c r="F3" s="157">
        <v>87464</v>
      </c>
      <c r="G3" s="158"/>
      <c r="H3" s="159"/>
    </row>
    <row r="4" spans="1:8" x14ac:dyDescent="0.15">
      <c r="A4" s="160"/>
      <c r="B4" s="161"/>
      <c r="C4" s="162"/>
      <c r="D4" s="163">
        <v>29470</v>
      </c>
      <c r="E4" s="164"/>
      <c r="F4" s="165">
        <v>47479</v>
      </c>
      <c r="G4" s="166"/>
      <c r="H4" s="167"/>
    </row>
    <row r="5" spans="1:8" x14ac:dyDescent="0.15">
      <c r="A5" s="148" t="s">
        <v>523</v>
      </c>
      <c r="B5" s="153"/>
      <c r="C5" s="154"/>
      <c r="D5" s="155">
        <v>118275</v>
      </c>
      <c r="E5" s="156"/>
      <c r="F5" s="157">
        <v>96248</v>
      </c>
      <c r="G5" s="158"/>
      <c r="H5" s="159"/>
    </row>
    <row r="6" spans="1:8" x14ac:dyDescent="0.15">
      <c r="A6" s="160"/>
      <c r="B6" s="161"/>
      <c r="C6" s="162"/>
      <c r="D6" s="163">
        <v>21753</v>
      </c>
      <c r="E6" s="164"/>
      <c r="F6" s="165">
        <v>55768</v>
      </c>
      <c r="G6" s="166"/>
      <c r="H6" s="167"/>
    </row>
    <row r="7" spans="1:8" x14ac:dyDescent="0.15">
      <c r="A7" s="148" t="s">
        <v>524</v>
      </c>
      <c r="B7" s="153"/>
      <c r="C7" s="154"/>
      <c r="D7" s="155">
        <v>74094</v>
      </c>
      <c r="E7" s="156"/>
      <c r="F7" s="157">
        <v>76413</v>
      </c>
      <c r="G7" s="158"/>
      <c r="H7" s="159"/>
    </row>
    <row r="8" spans="1:8" x14ac:dyDescent="0.15">
      <c r="A8" s="160"/>
      <c r="B8" s="161"/>
      <c r="C8" s="162"/>
      <c r="D8" s="163">
        <v>27368</v>
      </c>
      <c r="E8" s="164"/>
      <c r="F8" s="165">
        <v>39658</v>
      </c>
      <c r="G8" s="166"/>
      <c r="H8" s="167"/>
    </row>
    <row r="9" spans="1:8" x14ac:dyDescent="0.15">
      <c r="A9" s="148" t="s">
        <v>525</v>
      </c>
      <c r="B9" s="153"/>
      <c r="C9" s="154"/>
      <c r="D9" s="155">
        <v>137484</v>
      </c>
      <c r="E9" s="156"/>
      <c r="F9" s="157">
        <v>66481</v>
      </c>
      <c r="G9" s="158"/>
      <c r="H9" s="159"/>
    </row>
    <row r="10" spans="1:8" x14ac:dyDescent="0.15">
      <c r="A10" s="160"/>
      <c r="B10" s="161"/>
      <c r="C10" s="162"/>
      <c r="D10" s="163">
        <v>59555</v>
      </c>
      <c r="E10" s="164"/>
      <c r="F10" s="165">
        <v>36120</v>
      </c>
      <c r="G10" s="166"/>
      <c r="H10" s="167"/>
    </row>
    <row r="11" spans="1:8" x14ac:dyDescent="0.15">
      <c r="A11" s="148" t="s">
        <v>526</v>
      </c>
      <c r="B11" s="153"/>
      <c r="C11" s="154"/>
      <c r="D11" s="155">
        <v>132710</v>
      </c>
      <c r="E11" s="156"/>
      <c r="F11" s="157">
        <v>67825</v>
      </c>
      <c r="G11" s="158"/>
      <c r="H11" s="159"/>
    </row>
    <row r="12" spans="1:8" x14ac:dyDescent="0.15">
      <c r="A12" s="160"/>
      <c r="B12" s="161"/>
      <c r="C12" s="168"/>
      <c r="D12" s="163">
        <v>43159</v>
      </c>
      <c r="E12" s="164"/>
      <c r="F12" s="165">
        <v>39417</v>
      </c>
      <c r="G12" s="166"/>
      <c r="H12" s="167"/>
    </row>
    <row r="13" spans="1:8" x14ac:dyDescent="0.15">
      <c r="A13" s="148"/>
      <c r="B13" s="153"/>
      <c r="C13" s="169"/>
      <c r="D13" s="170">
        <v>114328</v>
      </c>
      <c r="E13" s="171"/>
      <c r="F13" s="172">
        <v>78886</v>
      </c>
      <c r="G13" s="173"/>
      <c r="H13" s="159"/>
    </row>
    <row r="14" spans="1:8" x14ac:dyDescent="0.15">
      <c r="A14" s="160"/>
      <c r="B14" s="161"/>
      <c r="C14" s="162"/>
      <c r="D14" s="163">
        <v>36261</v>
      </c>
      <c r="E14" s="164"/>
      <c r="F14" s="165">
        <v>43688</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5.7</v>
      </c>
      <c r="C19" s="174">
        <f>ROUND(VALUE(SUBSTITUTE(実質収支比率等に係る経年分析!G$48,"▲","-")),2)</f>
        <v>8.83</v>
      </c>
      <c r="D19" s="174">
        <f>ROUND(VALUE(SUBSTITUTE(実質収支比率等に係る経年分析!H$48,"▲","-")),2)</f>
        <v>16.48</v>
      </c>
      <c r="E19" s="174">
        <f>ROUND(VALUE(SUBSTITUTE(実質収支比率等に係る経年分析!I$48,"▲","-")),2)</f>
        <v>12.13</v>
      </c>
      <c r="F19" s="174">
        <f>ROUND(VALUE(SUBSTITUTE(実質収支比率等に係る経年分析!J$48,"▲","-")),2)</f>
        <v>13.82</v>
      </c>
    </row>
    <row r="20" spans="1:11" x14ac:dyDescent="0.15">
      <c r="A20" s="174" t="s">
        <v>53</v>
      </c>
      <c r="B20" s="174">
        <f>ROUND(VALUE(SUBSTITUTE(実質収支比率等に係る経年分析!F$47,"▲","-")),2)</f>
        <v>23.48</v>
      </c>
      <c r="C20" s="174">
        <f>ROUND(VALUE(SUBSTITUTE(実質収支比率等に係る経年分析!G$47,"▲","-")),2)</f>
        <v>21.08</v>
      </c>
      <c r="D20" s="174">
        <f>ROUND(VALUE(SUBSTITUTE(実質収支比率等に係る経年分析!H$47,"▲","-")),2)</f>
        <v>20.09</v>
      </c>
      <c r="E20" s="174">
        <f>ROUND(VALUE(SUBSTITUTE(実質収支比率等に係る経年分析!I$47,"▲","-")),2)</f>
        <v>22.26</v>
      </c>
      <c r="F20" s="174">
        <f>ROUND(VALUE(SUBSTITUTE(実質収支比率等に係る経年分析!J$47,"▲","-")),2)</f>
        <v>22.08</v>
      </c>
    </row>
    <row r="21" spans="1:11" x14ac:dyDescent="0.15">
      <c r="A21" s="174" t="s">
        <v>54</v>
      </c>
      <c r="B21" s="174">
        <f>IF(ISNUMBER(VALUE(SUBSTITUTE(実質収支比率等に係る経年分析!F$49,"▲","-"))),ROUND(VALUE(SUBSTITUTE(実質収支比率等に係る経年分析!F$49,"▲","-")),2),NA())</f>
        <v>0.85</v>
      </c>
      <c r="C21" s="174">
        <f>IF(ISNUMBER(VALUE(SUBSTITUTE(実質収支比率等に係る経年分析!G$49,"▲","-"))),ROUND(VALUE(SUBSTITUTE(実質収支比率等に係る経年分析!G$49,"▲","-")),2),NA())</f>
        <v>1.56</v>
      </c>
      <c r="D21" s="174">
        <f>IF(ISNUMBER(VALUE(SUBSTITUTE(実質収支比率等に係る経年分析!H$49,"▲","-"))),ROUND(VALUE(SUBSTITUTE(実質収支比率等に係る経年分析!H$49,"▲","-")),2),NA())</f>
        <v>8.08</v>
      </c>
      <c r="E21" s="174">
        <f>IF(ISNUMBER(VALUE(SUBSTITUTE(実質収支比率等に係る経年分析!I$49,"▲","-"))),ROUND(VALUE(SUBSTITUTE(実質収支比率等に係る経年分析!I$49,"▲","-")),2),NA())</f>
        <v>-3.28</v>
      </c>
      <c r="F21" s="174">
        <f>IF(ISNUMBER(VALUE(SUBSTITUTE(実質収支比率等に係る経年分析!J$49,"▲","-"))),ROUND(VALUE(SUBSTITUTE(実質収支比率等に係る経年分析!J$49,"▲","-")),2),NA())</f>
        <v>1.81</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町有温泉事業特別会計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後期高齢者医療事業特別会計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0.03</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0.02</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0.03</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0.03</v>
      </c>
    </row>
    <row r="31" spans="1:11" x14ac:dyDescent="0.15">
      <c r="A31" s="175" t="str">
        <f>IF(連結実質赤字比率に係る赤字・黒字の構成分析!C$39="",NA(),連結実質赤字比率に係る赤字・黒字の構成分析!C$39)</f>
        <v>生活排水処理事業特別会計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0.12</v>
      </c>
    </row>
    <row r="32" spans="1:11" x14ac:dyDescent="0.15">
      <c r="A32" s="175" t="str">
        <f>IF(連結実質赤字比率に係る赤字・黒字の構成分析!C$38="",NA(),連結実質赤字比率に係る赤字・黒字の構成分析!C$38)</f>
        <v>農業集落排水事業特別会計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0.52</v>
      </c>
    </row>
    <row r="33" spans="1:16" x14ac:dyDescent="0.15">
      <c r="A33" s="175" t="str">
        <f>IF(連結実質赤字比率に係る赤字・黒字の構成分析!C$37="",NA(),連結実質赤字比率に係る赤字・黒字の構成分析!C$37)</f>
        <v>国民健康保険事業特別会計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5.38</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3.43</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3.65</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4.55</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2.96</v>
      </c>
    </row>
    <row r="34" spans="1:16" x14ac:dyDescent="0.15">
      <c r="A34" s="175" t="str">
        <f>IF(連結実質赤字比率に係る赤字・黒字の構成分析!C$36="",NA(),連結実質赤字比率に係る赤字・黒字の構成分析!C$36)</f>
        <v>介護保険事業特別会計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4.1100000000000003</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3.75</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3.76</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4.47</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5.15</v>
      </c>
    </row>
    <row r="35" spans="1:16" x14ac:dyDescent="0.15">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5.3</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5.2</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4.8499999999999996</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5.19</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5.4</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5.69</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8.82</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16.48</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12.12</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13.81</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937</v>
      </c>
      <c r="E42" s="176"/>
      <c r="F42" s="176"/>
      <c r="G42" s="176">
        <f>'実質公債費比率（分子）の構造'!L$52</f>
        <v>929</v>
      </c>
      <c r="H42" s="176"/>
      <c r="I42" s="176"/>
      <c r="J42" s="176">
        <f>'実質公債費比率（分子）の構造'!M$52</f>
        <v>902</v>
      </c>
      <c r="K42" s="176"/>
      <c r="L42" s="176"/>
      <c r="M42" s="176">
        <f>'実質公債費比率（分子）の構造'!N$52</f>
        <v>921</v>
      </c>
      <c r="N42" s="176"/>
      <c r="O42" s="176"/>
      <c r="P42" s="176">
        <f>'実質公債費比率（分子）の構造'!O$52</f>
        <v>924</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t="str">
        <f>'実質公債費比率（分子）の構造'!K$49</f>
        <v>-</v>
      </c>
      <c r="C45" s="176"/>
      <c r="D45" s="176"/>
      <c r="E45" s="176" t="str">
        <f>'実質公債費比率（分子）の構造'!L$49</f>
        <v>-</v>
      </c>
      <c r="F45" s="176"/>
      <c r="G45" s="176"/>
      <c r="H45" s="176" t="str">
        <f>'実質公債費比率（分子）の構造'!M$49</f>
        <v>-</v>
      </c>
      <c r="I45" s="176"/>
      <c r="J45" s="176"/>
      <c r="K45" s="176">
        <f>'実質公債費比率（分子）の構造'!N$49</f>
        <v>2</v>
      </c>
      <c r="L45" s="176"/>
      <c r="M45" s="176"/>
      <c r="N45" s="176">
        <f>'実質公債費比率（分子）の構造'!O$49</f>
        <v>2</v>
      </c>
      <c r="O45" s="176"/>
      <c r="P45" s="176"/>
    </row>
    <row r="46" spans="1:16" x14ac:dyDescent="0.15">
      <c r="A46" s="176" t="s">
        <v>64</v>
      </c>
      <c r="B46" s="176">
        <f>'実質公債費比率（分子）の構造'!K$48</f>
        <v>141</v>
      </c>
      <c r="C46" s="176"/>
      <c r="D46" s="176"/>
      <c r="E46" s="176">
        <f>'実質公債費比率（分子）の構造'!L$48</f>
        <v>140</v>
      </c>
      <c r="F46" s="176"/>
      <c r="G46" s="176"/>
      <c r="H46" s="176">
        <f>'実質公債費比率（分子）の構造'!M$48</f>
        <v>131</v>
      </c>
      <c r="I46" s="176"/>
      <c r="J46" s="176"/>
      <c r="K46" s="176">
        <f>'実質公債費比率（分子）の構造'!N$48</f>
        <v>103</v>
      </c>
      <c r="L46" s="176"/>
      <c r="M46" s="176"/>
      <c r="N46" s="176">
        <f>'実質公債費比率（分子）の構造'!O$48</f>
        <v>93</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1010</v>
      </c>
      <c r="C49" s="176"/>
      <c r="D49" s="176"/>
      <c r="E49" s="176">
        <f>'実質公債費比率（分子）の構造'!L$45</f>
        <v>1024</v>
      </c>
      <c r="F49" s="176"/>
      <c r="G49" s="176"/>
      <c r="H49" s="176">
        <f>'実質公債費比率（分子）の構造'!M$45</f>
        <v>1039</v>
      </c>
      <c r="I49" s="176"/>
      <c r="J49" s="176"/>
      <c r="K49" s="176">
        <f>'実質公債費比率（分子）の構造'!N$45</f>
        <v>1092</v>
      </c>
      <c r="L49" s="176"/>
      <c r="M49" s="176"/>
      <c r="N49" s="176">
        <f>'実質公債費比率（分子）の構造'!O$45</f>
        <v>1120</v>
      </c>
      <c r="O49" s="176"/>
      <c r="P49" s="176"/>
    </row>
    <row r="50" spans="1:16" x14ac:dyDescent="0.15">
      <c r="A50" s="176" t="s">
        <v>67</v>
      </c>
      <c r="B50" s="176" t="e">
        <f>NA()</f>
        <v>#N/A</v>
      </c>
      <c r="C50" s="176">
        <f>IF(ISNUMBER('実質公債費比率（分子）の構造'!K$53),'実質公債費比率（分子）の構造'!K$53,NA())</f>
        <v>214</v>
      </c>
      <c r="D50" s="176" t="e">
        <f>NA()</f>
        <v>#N/A</v>
      </c>
      <c r="E50" s="176" t="e">
        <f>NA()</f>
        <v>#N/A</v>
      </c>
      <c r="F50" s="176">
        <f>IF(ISNUMBER('実質公債費比率（分子）の構造'!L$53),'実質公債費比率（分子）の構造'!L$53,NA())</f>
        <v>235</v>
      </c>
      <c r="G50" s="176" t="e">
        <f>NA()</f>
        <v>#N/A</v>
      </c>
      <c r="H50" s="176" t="e">
        <f>NA()</f>
        <v>#N/A</v>
      </c>
      <c r="I50" s="176">
        <f>IF(ISNUMBER('実質公債費比率（分子）の構造'!M$53),'実質公債費比率（分子）の構造'!M$53,NA())</f>
        <v>268</v>
      </c>
      <c r="J50" s="176" t="e">
        <f>NA()</f>
        <v>#N/A</v>
      </c>
      <c r="K50" s="176" t="e">
        <f>NA()</f>
        <v>#N/A</v>
      </c>
      <c r="L50" s="176">
        <f>IF(ISNUMBER('実質公債費比率（分子）の構造'!N$53),'実質公債費比率（分子）の構造'!N$53,NA())</f>
        <v>276</v>
      </c>
      <c r="M50" s="176" t="e">
        <f>NA()</f>
        <v>#N/A</v>
      </c>
      <c r="N50" s="176" t="e">
        <f>NA()</f>
        <v>#N/A</v>
      </c>
      <c r="O50" s="176">
        <f>IF(ISNUMBER('実質公債費比率（分子）の構造'!O$53),'実質公債費比率（分子）の構造'!O$53,NA())</f>
        <v>291</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8828</v>
      </c>
      <c r="E56" s="175"/>
      <c r="F56" s="175"/>
      <c r="G56" s="175">
        <f>'将来負担比率（分子）の構造'!J$52</f>
        <v>9239</v>
      </c>
      <c r="H56" s="175"/>
      <c r="I56" s="175"/>
      <c r="J56" s="175">
        <f>'将来負担比率（分子）の構造'!K$52</f>
        <v>10463</v>
      </c>
      <c r="K56" s="175"/>
      <c r="L56" s="175"/>
      <c r="M56" s="175">
        <f>'将来負担比率（分子）の構造'!L$52</f>
        <v>10438</v>
      </c>
      <c r="N56" s="175"/>
      <c r="O56" s="175"/>
      <c r="P56" s="175">
        <f>'将来負担比率（分子）の構造'!M$52</f>
        <v>10217</v>
      </c>
    </row>
    <row r="57" spans="1:16" x14ac:dyDescent="0.15">
      <c r="A57" s="175" t="s">
        <v>42</v>
      </c>
      <c r="B57" s="175"/>
      <c r="C57" s="175"/>
      <c r="D57" s="175">
        <f>'将来負担比率（分子）の構造'!I$51</f>
        <v>240</v>
      </c>
      <c r="E57" s="175"/>
      <c r="F57" s="175"/>
      <c r="G57" s="175">
        <f>'将来負担比率（分子）の構造'!J$51</f>
        <v>189</v>
      </c>
      <c r="H57" s="175"/>
      <c r="I57" s="175"/>
      <c r="J57" s="175">
        <f>'将来負担比率（分子）の構造'!K$51</f>
        <v>180</v>
      </c>
      <c r="K57" s="175"/>
      <c r="L57" s="175"/>
      <c r="M57" s="175">
        <f>'将来負担比率（分子）の構造'!L$51</f>
        <v>558</v>
      </c>
      <c r="N57" s="175"/>
      <c r="O57" s="175"/>
      <c r="P57" s="175">
        <f>'将来負担比率（分子）の構造'!M$51</f>
        <v>1020</v>
      </c>
    </row>
    <row r="58" spans="1:16" x14ac:dyDescent="0.15">
      <c r="A58" s="175" t="s">
        <v>41</v>
      </c>
      <c r="B58" s="175"/>
      <c r="C58" s="175"/>
      <c r="D58" s="175">
        <f>'将来負担比率（分子）の構造'!I$50</f>
        <v>4427</v>
      </c>
      <c r="E58" s="175"/>
      <c r="F58" s="175"/>
      <c r="G58" s="175">
        <f>'将来負担比率（分子）の構造'!J$50</f>
        <v>5185</v>
      </c>
      <c r="H58" s="175"/>
      <c r="I58" s="175"/>
      <c r="J58" s="175">
        <f>'将来負担比率（分子）の構造'!K$50</f>
        <v>4812</v>
      </c>
      <c r="K58" s="175"/>
      <c r="L58" s="175"/>
      <c r="M58" s="175">
        <f>'将来負担比率（分子）の構造'!L$50</f>
        <v>5444</v>
      </c>
      <c r="N58" s="175"/>
      <c r="O58" s="175"/>
      <c r="P58" s="175">
        <f>'将来負担比率（分子）の構造'!M$50</f>
        <v>5839</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15">
      <c r="A62" s="175" t="s">
        <v>35</v>
      </c>
      <c r="B62" s="175">
        <f>'将来負担比率（分子）の構造'!I$45</f>
        <v>1787</v>
      </c>
      <c r="C62" s="175"/>
      <c r="D62" s="175"/>
      <c r="E62" s="175">
        <f>'将来負担比率（分子）の構造'!J$45</f>
        <v>1846</v>
      </c>
      <c r="F62" s="175"/>
      <c r="G62" s="175"/>
      <c r="H62" s="175">
        <f>'将来負担比率（分子）の構造'!K$45</f>
        <v>1709</v>
      </c>
      <c r="I62" s="175"/>
      <c r="J62" s="175"/>
      <c r="K62" s="175">
        <f>'将来負担比率（分子）の構造'!L$45</f>
        <v>1601</v>
      </c>
      <c r="L62" s="175"/>
      <c r="M62" s="175"/>
      <c r="N62" s="175">
        <f>'将来負担比率（分子）の構造'!M$45</f>
        <v>1729</v>
      </c>
      <c r="O62" s="175"/>
      <c r="P62" s="175"/>
    </row>
    <row r="63" spans="1:16" x14ac:dyDescent="0.15">
      <c r="A63" s="175" t="s">
        <v>34</v>
      </c>
      <c r="B63" s="175" t="str">
        <f>'将来負担比率（分子）の構造'!I$44</f>
        <v>-</v>
      </c>
      <c r="C63" s="175"/>
      <c r="D63" s="175"/>
      <c r="E63" s="175">
        <f>'将来負担比率（分子）の構造'!J$44</f>
        <v>8</v>
      </c>
      <c r="F63" s="175"/>
      <c r="G63" s="175"/>
      <c r="H63" s="175">
        <f>'将来負担比率（分子）の構造'!K$44</f>
        <v>9</v>
      </c>
      <c r="I63" s="175"/>
      <c r="J63" s="175"/>
      <c r="K63" s="175">
        <f>'将来負担比率（分子）の構造'!L$44</f>
        <v>7</v>
      </c>
      <c r="L63" s="175"/>
      <c r="M63" s="175"/>
      <c r="N63" s="175">
        <f>'将来負担比率（分子）の構造'!M$44</f>
        <v>5</v>
      </c>
      <c r="O63" s="175"/>
      <c r="P63" s="175"/>
    </row>
    <row r="64" spans="1:16" x14ac:dyDescent="0.15">
      <c r="A64" s="175" t="s">
        <v>33</v>
      </c>
      <c r="B64" s="175">
        <f>'将来負担比率（分子）の構造'!I$43</f>
        <v>713</v>
      </c>
      <c r="C64" s="175"/>
      <c r="D64" s="175"/>
      <c r="E64" s="175">
        <f>'将来負担比率（分子）の構造'!J$43</f>
        <v>614</v>
      </c>
      <c r="F64" s="175"/>
      <c r="G64" s="175"/>
      <c r="H64" s="175">
        <f>'将来負担比率（分子）の構造'!K$43</f>
        <v>554</v>
      </c>
      <c r="I64" s="175"/>
      <c r="J64" s="175"/>
      <c r="K64" s="175">
        <f>'将来負担比率（分子）の構造'!L$43</f>
        <v>540</v>
      </c>
      <c r="L64" s="175"/>
      <c r="M64" s="175"/>
      <c r="N64" s="175">
        <f>'将来負担比率（分子）の構造'!M$43</f>
        <v>535</v>
      </c>
      <c r="O64" s="175"/>
      <c r="P64" s="175"/>
    </row>
    <row r="65" spans="1:16" x14ac:dyDescent="0.15">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31</v>
      </c>
      <c r="B66" s="175">
        <f>'将来負担比率（分子）の構造'!I$41</f>
        <v>10009</v>
      </c>
      <c r="C66" s="175"/>
      <c r="D66" s="175"/>
      <c r="E66" s="175">
        <f>'将来負担比率（分子）の構造'!J$41</f>
        <v>11424</v>
      </c>
      <c r="F66" s="175"/>
      <c r="G66" s="175"/>
      <c r="H66" s="175">
        <f>'将来負担比率（分子）の構造'!K$41</f>
        <v>12708</v>
      </c>
      <c r="I66" s="175"/>
      <c r="J66" s="175"/>
      <c r="K66" s="175">
        <f>'将来負担比率（分子）の構造'!L$41</f>
        <v>13281</v>
      </c>
      <c r="L66" s="175"/>
      <c r="M66" s="175"/>
      <c r="N66" s="175">
        <f>'将来負担比率（分子）の構造'!M$41</f>
        <v>13580</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1320</v>
      </c>
      <c r="C72" s="179">
        <f>基金残高に係る経年分析!G55</f>
        <v>1420</v>
      </c>
      <c r="D72" s="179">
        <f>基金残高に係る経年分析!H55</f>
        <v>1421</v>
      </c>
    </row>
    <row r="73" spans="1:16" x14ac:dyDescent="0.15">
      <c r="A73" s="178" t="s">
        <v>74</v>
      </c>
      <c r="B73" s="179">
        <f>基金残高に係る経年分析!F56</f>
        <v>537</v>
      </c>
      <c r="C73" s="179">
        <f>基金残高に係る経年分析!G56</f>
        <v>992</v>
      </c>
      <c r="D73" s="179">
        <f>基金残高に係る経年分析!H56</f>
        <v>1318</v>
      </c>
    </row>
    <row r="74" spans="1:16" x14ac:dyDescent="0.15">
      <c r="A74" s="178" t="s">
        <v>75</v>
      </c>
      <c r="B74" s="179">
        <f>基金残高に係る経年分析!F57</f>
        <v>2793</v>
      </c>
      <c r="C74" s="179">
        <f>基金残高に係る経年分析!G57</f>
        <v>2866</v>
      </c>
      <c r="D74" s="179">
        <f>基金残高に係る経年分析!H57</f>
        <v>3057</v>
      </c>
    </row>
  </sheetData>
  <sheetProtection algorithmName="SHA-512" hashValue="Iw7zroCDf2LXXAsgSu6s+hGLXVsqFo2oIOj7KXupfBUjRSiBvKJGrv6cBGudOPGAtwKVfHVuOSFg+8mh4OlTRw==" saltValue="nY4Z62mqQ1va34vFyslARQ=="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02" t="s">
        <v>203</v>
      </c>
      <c r="DI1" s="603"/>
      <c r="DJ1" s="603"/>
      <c r="DK1" s="603"/>
      <c r="DL1" s="603"/>
      <c r="DM1" s="603"/>
      <c r="DN1" s="604"/>
      <c r="DO1" s="214"/>
      <c r="DP1" s="602" t="s">
        <v>204</v>
      </c>
      <c r="DQ1" s="603"/>
      <c r="DR1" s="603"/>
      <c r="DS1" s="603"/>
      <c r="DT1" s="603"/>
      <c r="DU1" s="603"/>
      <c r="DV1" s="603"/>
      <c r="DW1" s="603"/>
      <c r="DX1" s="603"/>
      <c r="DY1" s="603"/>
      <c r="DZ1" s="603"/>
      <c r="EA1" s="603"/>
      <c r="EB1" s="603"/>
      <c r="EC1" s="604"/>
      <c r="ED1" s="213"/>
      <c r="EE1" s="213"/>
      <c r="EF1" s="213"/>
      <c r="EG1" s="213"/>
      <c r="EH1" s="213"/>
      <c r="EI1" s="213"/>
      <c r="EJ1" s="213"/>
      <c r="EK1" s="213"/>
      <c r="EL1" s="213"/>
      <c r="EM1" s="213"/>
    </row>
    <row r="2" spans="2:143" ht="22.5" customHeight="1" x14ac:dyDescent="0.15">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05" t="s">
        <v>206</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207</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208</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209</v>
      </c>
      <c r="S4" s="606"/>
      <c r="T4" s="606"/>
      <c r="U4" s="606"/>
      <c r="V4" s="606"/>
      <c r="W4" s="606"/>
      <c r="X4" s="606"/>
      <c r="Y4" s="607"/>
      <c r="Z4" s="605" t="s">
        <v>210</v>
      </c>
      <c r="AA4" s="606"/>
      <c r="AB4" s="606"/>
      <c r="AC4" s="607"/>
      <c r="AD4" s="605" t="s">
        <v>211</v>
      </c>
      <c r="AE4" s="606"/>
      <c r="AF4" s="606"/>
      <c r="AG4" s="606"/>
      <c r="AH4" s="606"/>
      <c r="AI4" s="606"/>
      <c r="AJ4" s="606"/>
      <c r="AK4" s="607"/>
      <c r="AL4" s="605" t="s">
        <v>210</v>
      </c>
      <c r="AM4" s="606"/>
      <c r="AN4" s="606"/>
      <c r="AO4" s="607"/>
      <c r="AP4" s="608" t="s">
        <v>212</v>
      </c>
      <c r="AQ4" s="608"/>
      <c r="AR4" s="608"/>
      <c r="AS4" s="608"/>
      <c r="AT4" s="608"/>
      <c r="AU4" s="608"/>
      <c r="AV4" s="608"/>
      <c r="AW4" s="608"/>
      <c r="AX4" s="608"/>
      <c r="AY4" s="608"/>
      <c r="AZ4" s="608"/>
      <c r="BA4" s="608"/>
      <c r="BB4" s="608"/>
      <c r="BC4" s="608"/>
      <c r="BD4" s="608"/>
      <c r="BE4" s="608"/>
      <c r="BF4" s="608"/>
      <c r="BG4" s="608" t="s">
        <v>213</v>
      </c>
      <c r="BH4" s="608"/>
      <c r="BI4" s="608"/>
      <c r="BJ4" s="608"/>
      <c r="BK4" s="608"/>
      <c r="BL4" s="608"/>
      <c r="BM4" s="608"/>
      <c r="BN4" s="608"/>
      <c r="BO4" s="608" t="s">
        <v>210</v>
      </c>
      <c r="BP4" s="608"/>
      <c r="BQ4" s="608"/>
      <c r="BR4" s="608"/>
      <c r="BS4" s="608" t="s">
        <v>214</v>
      </c>
      <c r="BT4" s="608"/>
      <c r="BU4" s="608"/>
      <c r="BV4" s="608"/>
      <c r="BW4" s="608"/>
      <c r="BX4" s="608"/>
      <c r="BY4" s="608"/>
      <c r="BZ4" s="608"/>
      <c r="CA4" s="608"/>
      <c r="CB4" s="608"/>
      <c r="CD4" s="605" t="s">
        <v>215</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216</v>
      </c>
      <c r="C5" s="610"/>
      <c r="D5" s="610"/>
      <c r="E5" s="610"/>
      <c r="F5" s="610"/>
      <c r="G5" s="610"/>
      <c r="H5" s="610"/>
      <c r="I5" s="610"/>
      <c r="J5" s="610"/>
      <c r="K5" s="610"/>
      <c r="L5" s="610"/>
      <c r="M5" s="610"/>
      <c r="N5" s="610"/>
      <c r="O5" s="610"/>
      <c r="P5" s="610"/>
      <c r="Q5" s="611"/>
      <c r="R5" s="612">
        <v>2114621</v>
      </c>
      <c r="S5" s="613"/>
      <c r="T5" s="613"/>
      <c r="U5" s="613"/>
      <c r="V5" s="613"/>
      <c r="W5" s="613"/>
      <c r="X5" s="613"/>
      <c r="Y5" s="614"/>
      <c r="Z5" s="615">
        <v>14.1</v>
      </c>
      <c r="AA5" s="615"/>
      <c r="AB5" s="615"/>
      <c r="AC5" s="615"/>
      <c r="AD5" s="616">
        <v>2114621</v>
      </c>
      <c r="AE5" s="616"/>
      <c r="AF5" s="616"/>
      <c r="AG5" s="616"/>
      <c r="AH5" s="616"/>
      <c r="AI5" s="616"/>
      <c r="AJ5" s="616"/>
      <c r="AK5" s="616"/>
      <c r="AL5" s="617">
        <v>32.4</v>
      </c>
      <c r="AM5" s="618"/>
      <c r="AN5" s="618"/>
      <c r="AO5" s="619"/>
      <c r="AP5" s="609" t="s">
        <v>217</v>
      </c>
      <c r="AQ5" s="610"/>
      <c r="AR5" s="610"/>
      <c r="AS5" s="610"/>
      <c r="AT5" s="610"/>
      <c r="AU5" s="610"/>
      <c r="AV5" s="610"/>
      <c r="AW5" s="610"/>
      <c r="AX5" s="610"/>
      <c r="AY5" s="610"/>
      <c r="AZ5" s="610"/>
      <c r="BA5" s="610"/>
      <c r="BB5" s="610"/>
      <c r="BC5" s="610"/>
      <c r="BD5" s="610"/>
      <c r="BE5" s="610"/>
      <c r="BF5" s="611"/>
      <c r="BG5" s="623">
        <v>2113961</v>
      </c>
      <c r="BH5" s="624"/>
      <c r="BI5" s="624"/>
      <c r="BJ5" s="624"/>
      <c r="BK5" s="624"/>
      <c r="BL5" s="624"/>
      <c r="BM5" s="624"/>
      <c r="BN5" s="625"/>
      <c r="BO5" s="626">
        <v>100</v>
      </c>
      <c r="BP5" s="626"/>
      <c r="BQ5" s="626"/>
      <c r="BR5" s="626"/>
      <c r="BS5" s="627" t="s">
        <v>122</v>
      </c>
      <c r="BT5" s="627"/>
      <c r="BU5" s="627"/>
      <c r="BV5" s="627"/>
      <c r="BW5" s="627"/>
      <c r="BX5" s="627"/>
      <c r="BY5" s="627"/>
      <c r="BZ5" s="627"/>
      <c r="CA5" s="627"/>
      <c r="CB5" s="631"/>
      <c r="CD5" s="605" t="s">
        <v>212</v>
      </c>
      <c r="CE5" s="606"/>
      <c r="CF5" s="606"/>
      <c r="CG5" s="606"/>
      <c r="CH5" s="606"/>
      <c r="CI5" s="606"/>
      <c r="CJ5" s="606"/>
      <c r="CK5" s="606"/>
      <c r="CL5" s="606"/>
      <c r="CM5" s="606"/>
      <c r="CN5" s="606"/>
      <c r="CO5" s="606"/>
      <c r="CP5" s="606"/>
      <c r="CQ5" s="607"/>
      <c r="CR5" s="605" t="s">
        <v>218</v>
      </c>
      <c r="CS5" s="606"/>
      <c r="CT5" s="606"/>
      <c r="CU5" s="606"/>
      <c r="CV5" s="606"/>
      <c r="CW5" s="606"/>
      <c r="CX5" s="606"/>
      <c r="CY5" s="607"/>
      <c r="CZ5" s="605" t="s">
        <v>210</v>
      </c>
      <c r="DA5" s="606"/>
      <c r="DB5" s="606"/>
      <c r="DC5" s="607"/>
      <c r="DD5" s="605" t="s">
        <v>219</v>
      </c>
      <c r="DE5" s="606"/>
      <c r="DF5" s="606"/>
      <c r="DG5" s="606"/>
      <c r="DH5" s="606"/>
      <c r="DI5" s="606"/>
      <c r="DJ5" s="606"/>
      <c r="DK5" s="606"/>
      <c r="DL5" s="606"/>
      <c r="DM5" s="606"/>
      <c r="DN5" s="606"/>
      <c r="DO5" s="606"/>
      <c r="DP5" s="607"/>
      <c r="DQ5" s="605" t="s">
        <v>220</v>
      </c>
      <c r="DR5" s="606"/>
      <c r="DS5" s="606"/>
      <c r="DT5" s="606"/>
      <c r="DU5" s="606"/>
      <c r="DV5" s="606"/>
      <c r="DW5" s="606"/>
      <c r="DX5" s="606"/>
      <c r="DY5" s="606"/>
      <c r="DZ5" s="606"/>
      <c r="EA5" s="606"/>
      <c r="EB5" s="606"/>
      <c r="EC5" s="607"/>
    </row>
    <row r="6" spans="2:143" ht="11.25" customHeight="1" x14ac:dyDescent="0.15">
      <c r="B6" s="620" t="s">
        <v>221</v>
      </c>
      <c r="C6" s="621"/>
      <c r="D6" s="621"/>
      <c r="E6" s="621"/>
      <c r="F6" s="621"/>
      <c r="G6" s="621"/>
      <c r="H6" s="621"/>
      <c r="I6" s="621"/>
      <c r="J6" s="621"/>
      <c r="K6" s="621"/>
      <c r="L6" s="621"/>
      <c r="M6" s="621"/>
      <c r="N6" s="621"/>
      <c r="O6" s="621"/>
      <c r="P6" s="621"/>
      <c r="Q6" s="622"/>
      <c r="R6" s="623">
        <v>147804</v>
      </c>
      <c r="S6" s="624"/>
      <c r="T6" s="624"/>
      <c r="U6" s="624"/>
      <c r="V6" s="624"/>
      <c r="W6" s="624"/>
      <c r="X6" s="624"/>
      <c r="Y6" s="625"/>
      <c r="Z6" s="626">
        <v>1</v>
      </c>
      <c r="AA6" s="626"/>
      <c r="AB6" s="626"/>
      <c r="AC6" s="626"/>
      <c r="AD6" s="627">
        <v>147804</v>
      </c>
      <c r="AE6" s="627"/>
      <c r="AF6" s="627"/>
      <c r="AG6" s="627"/>
      <c r="AH6" s="627"/>
      <c r="AI6" s="627"/>
      <c r="AJ6" s="627"/>
      <c r="AK6" s="627"/>
      <c r="AL6" s="628">
        <v>2.2999999999999998</v>
      </c>
      <c r="AM6" s="629"/>
      <c r="AN6" s="629"/>
      <c r="AO6" s="630"/>
      <c r="AP6" s="620" t="s">
        <v>222</v>
      </c>
      <c r="AQ6" s="621"/>
      <c r="AR6" s="621"/>
      <c r="AS6" s="621"/>
      <c r="AT6" s="621"/>
      <c r="AU6" s="621"/>
      <c r="AV6" s="621"/>
      <c r="AW6" s="621"/>
      <c r="AX6" s="621"/>
      <c r="AY6" s="621"/>
      <c r="AZ6" s="621"/>
      <c r="BA6" s="621"/>
      <c r="BB6" s="621"/>
      <c r="BC6" s="621"/>
      <c r="BD6" s="621"/>
      <c r="BE6" s="621"/>
      <c r="BF6" s="622"/>
      <c r="BG6" s="623">
        <v>2113961</v>
      </c>
      <c r="BH6" s="624"/>
      <c r="BI6" s="624"/>
      <c r="BJ6" s="624"/>
      <c r="BK6" s="624"/>
      <c r="BL6" s="624"/>
      <c r="BM6" s="624"/>
      <c r="BN6" s="625"/>
      <c r="BO6" s="626">
        <v>100</v>
      </c>
      <c r="BP6" s="626"/>
      <c r="BQ6" s="626"/>
      <c r="BR6" s="626"/>
      <c r="BS6" s="627" t="s">
        <v>122</v>
      </c>
      <c r="BT6" s="627"/>
      <c r="BU6" s="627"/>
      <c r="BV6" s="627"/>
      <c r="BW6" s="627"/>
      <c r="BX6" s="627"/>
      <c r="BY6" s="627"/>
      <c r="BZ6" s="627"/>
      <c r="CA6" s="627"/>
      <c r="CB6" s="631"/>
      <c r="CD6" s="609" t="s">
        <v>223</v>
      </c>
      <c r="CE6" s="610"/>
      <c r="CF6" s="610"/>
      <c r="CG6" s="610"/>
      <c r="CH6" s="610"/>
      <c r="CI6" s="610"/>
      <c r="CJ6" s="610"/>
      <c r="CK6" s="610"/>
      <c r="CL6" s="610"/>
      <c r="CM6" s="610"/>
      <c r="CN6" s="610"/>
      <c r="CO6" s="610"/>
      <c r="CP6" s="610"/>
      <c r="CQ6" s="611"/>
      <c r="CR6" s="623">
        <v>103654</v>
      </c>
      <c r="CS6" s="624"/>
      <c r="CT6" s="624"/>
      <c r="CU6" s="624"/>
      <c r="CV6" s="624"/>
      <c r="CW6" s="624"/>
      <c r="CX6" s="624"/>
      <c r="CY6" s="625"/>
      <c r="CZ6" s="617">
        <v>0.7</v>
      </c>
      <c r="DA6" s="618"/>
      <c r="DB6" s="618"/>
      <c r="DC6" s="634"/>
      <c r="DD6" s="632" t="s">
        <v>122</v>
      </c>
      <c r="DE6" s="624"/>
      <c r="DF6" s="624"/>
      <c r="DG6" s="624"/>
      <c r="DH6" s="624"/>
      <c r="DI6" s="624"/>
      <c r="DJ6" s="624"/>
      <c r="DK6" s="624"/>
      <c r="DL6" s="624"/>
      <c r="DM6" s="624"/>
      <c r="DN6" s="624"/>
      <c r="DO6" s="624"/>
      <c r="DP6" s="625"/>
      <c r="DQ6" s="632">
        <v>103654</v>
      </c>
      <c r="DR6" s="624"/>
      <c r="DS6" s="624"/>
      <c r="DT6" s="624"/>
      <c r="DU6" s="624"/>
      <c r="DV6" s="624"/>
      <c r="DW6" s="624"/>
      <c r="DX6" s="624"/>
      <c r="DY6" s="624"/>
      <c r="DZ6" s="624"/>
      <c r="EA6" s="624"/>
      <c r="EB6" s="624"/>
      <c r="EC6" s="633"/>
    </row>
    <row r="7" spans="2:143" ht="11.25" customHeight="1" x14ac:dyDescent="0.15">
      <c r="B7" s="620" t="s">
        <v>224</v>
      </c>
      <c r="C7" s="621"/>
      <c r="D7" s="621"/>
      <c r="E7" s="621"/>
      <c r="F7" s="621"/>
      <c r="G7" s="621"/>
      <c r="H7" s="621"/>
      <c r="I7" s="621"/>
      <c r="J7" s="621"/>
      <c r="K7" s="621"/>
      <c r="L7" s="621"/>
      <c r="M7" s="621"/>
      <c r="N7" s="621"/>
      <c r="O7" s="621"/>
      <c r="P7" s="621"/>
      <c r="Q7" s="622"/>
      <c r="R7" s="623">
        <v>266</v>
      </c>
      <c r="S7" s="624"/>
      <c r="T7" s="624"/>
      <c r="U7" s="624"/>
      <c r="V7" s="624"/>
      <c r="W7" s="624"/>
      <c r="X7" s="624"/>
      <c r="Y7" s="625"/>
      <c r="Z7" s="626">
        <v>0</v>
      </c>
      <c r="AA7" s="626"/>
      <c r="AB7" s="626"/>
      <c r="AC7" s="626"/>
      <c r="AD7" s="627">
        <v>266</v>
      </c>
      <c r="AE7" s="627"/>
      <c r="AF7" s="627"/>
      <c r="AG7" s="627"/>
      <c r="AH7" s="627"/>
      <c r="AI7" s="627"/>
      <c r="AJ7" s="627"/>
      <c r="AK7" s="627"/>
      <c r="AL7" s="628">
        <v>0</v>
      </c>
      <c r="AM7" s="629"/>
      <c r="AN7" s="629"/>
      <c r="AO7" s="630"/>
      <c r="AP7" s="620" t="s">
        <v>225</v>
      </c>
      <c r="AQ7" s="621"/>
      <c r="AR7" s="621"/>
      <c r="AS7" s="621"/>
      <c r="AT7" s="621"/>
      <c r="AU7" s="621"/>
      <c r="AV7" s="621"/>
      <c r="AW7" s="621"/>
      <c r="AX7" s="621"/>
      <c r="AY7" s="621"/>
      <c r="AZ7" s="621"/>
      <c r="BA7" s="621"/>
      <c r="BB7" s="621"/>
      <c r="BC7" s="621"/>
      <c r="BD7" s="621"/>
      <c r="BE7" s="621"/>
      <c r="BF7" s="622"/>
      <c r="BG7" s="623">
        <v>561385</v>
      </c>
      <c r="BH7" s="624"/>
      <c r="BI7" s="624"/>
      <c r="BJ7" s="624"/>
      <c r="BK7" s="624"/>
      <c r="BL7" s="624"/>
      <c r="BM7" s="624"/>
      <c r="BN7" s="625"/>
      <c r="BO7" s="626">
        <v>26.5</v>
      </c>
      <c r="BP7" s="626"/>
      <c r="BQ7" s="626"/>
      <c r="BR7" s="626"/>
      <c r="BS7" s="627" t="s">
        <v>122</v>
      </c>
      <c r="BT7" s="627"/>
      <c r="BU7" s="627"/>
      <c r="BV7" s="627"/>
      <c r="BW7" s="627"/>
      <c r="BX7" s="627"/>
      <c r="BY7" s="627"/>
      <c r="BZ7" s="627"/>
      <c r="CA7" s="627"/>
      <c r="CB7" s="631"/>
      <c r="CD7" s="620" t="s">
        <v>226</v>
      </c>
      <c r="CE7" s="621"/>
      <c r="CF7" s="621"/>
      <c r="CG7" s="621"/>
      <c r="CH7" s="621"/>
      <c r="CI7" s="621"/>
      <c r="CJ7" s="621"/>
      <c r="CK7" s="621"/>
      <c r="CL7" s="621"/>
      <c r="CM7" s="621"/>
      <c r="CN7" s="621"/>
      <c r="CO7" s="621"/>
      <c r="CP7" s="621"/>
      <c r="CQ7" s="622"/>
      <c r="CR7" s="623">
        <v>2094160</v>
      </c>
      <c r="CS7" s="624"/>
      <c r="CT7" s="624"/>
      <c r="CU7" s="624"/>
      <c r="CV7" s="624"/>
      <c r="CW7" s="624"/>
      <c r="CX7" s="624"/>
      <c r="CY7" s="625"/>
      <c r="CZ7" s="626">
        <v>14.9</v>
      </c>
      <c r="DA7" s="626"/>
      <c r="DB7" s="626"/>
      <c r="DC7" s="626"/>
      <c r="DD7" s="632">
        <v>53043</v>
      </c>
      <c r="DE7" s="624"/>
      <c r="DF7" s="624"/>
      <c r="DG7" s="624"/>
      <c r="DH7" s="624"/>
      <c r="DI7" s="624"/>
      <c r="DJ7" s="624"/>
      <c r="DK7" s="624"/>
      <c r="DL7" s="624"/>
      <c r="DM7" s="624"/>
      <c r="DN7" s="624"/>
      <c r="DO7" s="624"/>
      <c r="DP7" s="625"/>
      <c r="DQ7" s="632">
        <v>1591206</v>
      </c>
      <c r="DR7" s="624"/>
      <c r="DS7" s="624"/>
      <c r="DT7" s="624"/>
      <c r="DU7" s="624"/>
      <c r="DV7" s="624"/>
      <c r="DW7" s="624"/>
      <c r="DX7" s="624"/>
      <c r="DY7" s="624"/>
      <c r="DZ7" s="624"/>
      <c r="EA7" s="624"/>
      <c r="EB7" s="624"/>
      <c r="EC7" s="633"/>
    </row>
    <row r="8" spans="2:143" ht="11.25" customHeight="1" x14ac:dyDescent="0.15">
      <c r="B8" s="620" t="s">
        <v>227</v>
      </c>
      <c r="C8" s="621"/>
      <c r="D8" s="621"/>
      <c r="E8" s="621"/>
      <c r="F8" s="621"/>
      <c r="G8" s="621"/>
      <c r="H8" s="621"/>
      <c r="I8" s="621"/>
      <c r="J8" s="621"/>
      <c r="K8" s="621"/>
      <c r="L8" s="621"/>
      <c r="M8" s="621"/>
      <c r="N8" s="621"/>
      <c r="O8" s="621"/>
      <c r="P8" s="621"/>
      <c r="Q8" s="622"/>
      <c r="R8" s="623">
        <v>4049</v>
      </c>
      <c r="S8" s="624"/>
      <c r="T8" s="624"/>
      <c r="U8" s="624"/>
      <c r="V8" s="624"/>
      <c r="W8" s="624"/>
      <c r="X8" s="624"/>
      <c r="Y8" s="625"/>
      <c r="Z8" s="626">
        <v>0</v>
      </c>
      <c r="AA8" s="626"/>
      <c r="AB8" s="626"/>
      <c r="AC8" s="626"/>
      <c r="AD8" s="627">
        <v>4049</v>
      </c>
      <c r="AE8" s="627"/>
      <c r="AF8" s="627"/>
      <c r="AG8" s="627"/>
      <c r="AH8" s="627"/>
      <c r="AI8" s="627"/>
      <c r="AJ8" s="627"/>
      <c r="AK8" s="627"/>
      <c r="AL8" s="628">
        <v>0.1</v>
      </c>
      <c r="AM8" s="629"/>
      <c r="AN8" s="629"/>
      <c r="AO8" s="630"/>
      <c r="AP8" s="620" t="s">
        <v>228</v>
      </c>
      <c r="AQ8" s="621"/>
      <c r="AR8" s="621"/>
      <c r="AS8" s="621"/>
      <c r="AT8" s="621"/>
      <c r="AU8" s="621"/>
      <c r="AV8" s="621"/>
      <c r="AW8" s="621"/>
      <c r="AX8" s="621"/>
      <c r="AY8" s="621"/>
      <c r="AZ8" s="621"/>
      <c r="BA8" s="621"/>
      <c r="BB8" s="621"/>
      <c r="BC8" s="621"/>
      <c r="BD8" s="621"/>
      <c r="BE8" s="621"/>
      <c r="BF8" s="622"/>
      <c r="BG8" s="623">
        <v>24635</v>
      </c>
      <c r="BH8" s="624"/>
      <c r="BI8" s="624"/>
      <c r="BJ8" s="624"/>
      <c r="BK8" s="624"/>
      <c r="BL8" s="624"/>
      <c r="BM8" s="624"/>
      <c r="BN8" s="625"/>
      <c r="BO8" s="626">
        <v>1.2</v>
      </c>
      <c r="BP8" s="626"/>
      <c r="BQ8" s="626"/>
      <c r="BR8" s="626"/>
      <c r="BS8" s="627" t="s">
        <v>122</v>
      </c>
      <c r="BT8" s="627"/>
      <c r="BU8" s="627"/>
      <c r="BV8" s="627"/>
      <c r="BW8" s="627"/>
      <c r="BX8" s="627"/>
      <c r="BY8" s="627"/>
      <c r="BZ8" s="627"/>
      <c r="CA8" s="627"/>
      <c r="CB8" s="631"/>
      <c r="CD8" s="620" t="s">
        <v>229</v>
      </c>
      <c r="CE8" s="621"/>
      <c r="CF8" s="621"/>
      <c r="CG8" s="621"/>
      <c r="CH8" s="621"/>
      <c r="CI8" s="621"/>
      <c r="CJ8" s="621"/>
      <c r="CK8" s="621"/>
      <c r="CL8" s="621"/>
      <c r="CM8" s="621"/>
      <c r="CN8" s="621"/>
      <c r="CO8" s="621"/>
      <c r="CP8" s="621"/>
      <c r="CQ8" s="622"/>
      <c r="CR8" s="623">
        <v>3291178</v>
      </c>
      <c r="CS8" s="624"/>
      <c r="CT8" s="624"/>
      <c r="CU8" s="624"/>
      <c r="CV8" s="624"/>
      <c r="CW8" s="624"/>
      <c r="CX8" s="624"/>
      <c r="CY8" s="625"/>
      <c r="CZ8" s="626">
        <v>23.4</v>
      </c>
      <c r="DA8" s="626"/>
      <c r="DB8" s="626"/>
      <c r="DC8" s="626"/>
      <c r="DD8" s="632">
        <v>1173</v>
      </c>
      <c r="DE8" s="624"/>
      <c r="DF8" s="624"/>
      <c r="DG8" s="624"/>
      <c r="DH8" s="624"/>
      <c r="DI8" s="624"/>
      <c r="DJ8" s="624"/>
      <c r="DK8" s="624"/>
      <c r="DL8" s="624"/>
      <c r="DM8" s="624"/>
      <c r="DN8" s="624"/>
      <c r="DO8" s="624"/>
      <c r="DP8" s="625"/>
      <c r="DQ8" s="632">
        <v>1851391</v>
      </c>
      <c r="DR8" s="624"/>
      <c r="DS8" s="624"/>
      <c r="DT8" s="624"/>
      <c r="DU8" s="624"/>
      <c r="DV8" s="624"/>
      <c r="DW8" s="624"/>
      <c r="DX8" s="624"/>
      <c r="DY8" s="624"/>
      <c r="DZ8" s="624"/>
      <c r="EA8" s="624"/>
      <c r="EB8" s="624"/>
      <c r="EC8" s="633"/>
    </row>
    <row r="9" spans="2:143" ht="11.25" customHeight="1" x14ac:dyDescent="0.15">
      <c r="B9" s="620" t="s">
        <v>230</v>
      </c>
      <c r="C9" s="621"/>
      <c r="D9" s="621"/>
      <c r="E9" s="621"/>
      <c r="F9" s="621"/>
      <c r="G9" s="621"/>
      <c r="H9" s="621"/>
      <c r="I9" s="621"/>
      <c r="J9" s="621"/>
      <c r="K9" s="621"/>
      <c r="L9" s="621"/>
      <c r="M9" s="621"/>
      <c r="N9" s="621"/>
      <c r="O9" s="621"/>
      <c r="P9" s="621"/>
      <c r="Q9" s="622"/>
      <c r="R9" s="623">
        <v>4141</v>
      </c>
      <c r="S9" s="624"/>
      <c r="T9" s="624"/>
      <c r="U9" s="624"/>
      <c r="V9" s="624"/>
      <c r="W9" s="624"/>
      <c r="X9" s="624"/>
      <c r="Y9" s="625"/>
      <c r="Z9" s="626">
        <v>0</v>
      </c>
      <c r="AA9" s="626"/>
      <c r="AB9" s="626"/>
      <c r="AC9" s="626"/>
      <c r="AD9" s="627">
        <v>4141</v>
      </c>
      <c r="AE9" s="627"/>
      <c r="AF9" s="627"/>
      <c r="AG9" s="627"/>
      <c r="AH9" s="627"/>
      <c r="AI9" s="627"/>
      <c r="AJ9" s="627"/>
      <c r="AK9" s="627"/>
      <c r="AL9" s="628">
        <v>0.1</v>
      </c>
      <c r="AM9" s="629"/>
      <c r="AN9" s="629"/>
      <c r="AO9" s="630"/>
      <c r="AP9" s="620" t="s">
        <v>231</v>
      </c>
      <c r="AQ9" s="621"/>
      <c r="AR9" s="621"/>
      <c r="AS9" s="621"/>
      <c r="AT9" s="621"/>
      <c r="AU9" s="621"/>
      <c r="AV9" s="621"/>
      <c r="AW9" s="621"/>
      <c r="AX9" s="621"/>
      <c r="AY9" s="621"/>
      <c r="AZ9" s="621"/>
      <c r="BA9" s="621"/>
      <c r="BB9" s="621"/>
      <c r="BC9" s="621"/>
      <c r="BD9" s="621"/>
      <c r="BE9" s="621"/>
      <c r="BF9" s="622"/>
      <c r="BG9" s="623">
        <v>459497</v>
      </c>
      <c r="BH9" s="624"/>
      <c r="BI9" s="624"/>
      <c r="BJ9" s="624"/>
      <c r="BK9" s="624"/>
      <c r="BL9" s="624"/>
      <c r="BM9" s="624"/>
      <c r="BN9" s="625"/>
      <c r="BO9" s="626">
        <v>21.7</v>
      </c>
      <c r="BP9" s="626"/>
      <c r="BQ9" s="626"/>
      <c r="BR9" s="626"/>
      <c r="BS9" s="627" t="s">
        <v>122</v>
      </c>
      <c r="BT9" s="627"/>
      <c r="BU9" s="627"/>
      <c r="BV9" s="627"/>
      <c r="BW9" s="627"/>
      <c r="BX9" s="627"/>
      <c r="BY9" s="627"/>
      <c r="BZ9" s="627"/>
      <c r="CA9" s="627"/>
      <c r="CB9" s="631"/>
      <c r="CD9" s="620" t="s">
        <v>232</v>
      </c>
      <c r="CE9" s="621"/>
      <c r="CF9" s="621"/>
      <c r="CG9" s="621"/>
      <c r="CH9" s="621"/>
      <c r="CI9" s="621"/>
      <c r="CJ9" s="621"/>
      <c r="CK9" s="621"/>
      <c r="CL9" s="621"/>
      <c r="CM9" s="621"/>
      <c r="CN9" s="621"/>
      <c r="CO9" s="621"/>
      <c r="CP9" s="621"/>
      <c r="CQ9" s="622"/>
      <c r="CR9" s="623">
        <v>1076246</v>
      </c>
      <c r="CS9" s="624"/>
      <c r="CT9" s="624"/>
      <c r="CU9" s="624"/>
      <c r="CV9" s="624"/>
      <c r="CW9" s="624"/>
      <c r="CX9" s="624"/>
      <c r="CY9" s="625"/>
      <c r="CZ9" s="626">
        <v>7.6</v>
      </c>
      <c r="DA9" s="626"/>
      <c r="DB9" s="626"/>
      <c r="DC9" s="626"/>
      <c r="DD9" s="632">
        <v>32405</v>
      </c>
      <c r="DE9" s="624"/>
      <c r="DF9" s="624"/>
      <c r="DG9" s="624"/>
      <c r="DH9" s="624"/>
      <c r="DI9" s="624"/>
      <c r="DJ9" s="624"/>
      <c r="DK9" s="624"/>
      <c r="DL9" s="624"/>
      <c r="DM9" s="624"/>
      <c r="DN9" s="624"/>
      <c r="DO9" s="624"/>
      <c r="DP9" s="625"/>
      <c r="DQ9" s="632">
        <v>971063</v>
      </c>
      <c r="DR9" s="624"/>
      <c r="DS9" s="624"/>
      <c r="DT9" s="624"/>
      <c r="DU9" s="624"/>
      <c r="DV9" s="624"/>
      <c r="DW9" s="624"/>
      <c r="DX9" s="624"/>
      <c r="DY9" s="624"/>
      <c r="DZ9" s="624"/>
      <c r="EA9" s="624"/>
      <c r="EB9" s="624"/>
      <c r="EC9" s="633"/>
    </row>
    <row r="10" spans="2:143" ht="11.25" customHeight="1" x14ac:dyDescent="0.15">
      <c r="B10" s="620" t="s">
        <v>233</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234</v>
      </c>
      <c r="AQ10" s="621"/>
      <c r="AR10" s="621"/>
      <c r="AS10" s="621"/>
      <c r="AT10" s="621"/>
      <c r="AU10" s="621"/>
      <c r="AV10" s="621"/>
      <c r="AW10" s="621"/>
      <c r="AX10" s="621"/>
      <c r="AY10" s="621"/>
      <c r="AZ10" s="621"/>
      <c r="BA10" s="621"/>
      <c r="BB10" s="621"/>
      <c r="BC10" s="621"/>
      <c r="BD10" s="621"/>
      <c r="BE10" s="621"/>
      <c r="BF10" s="622"/>
      <c r="BG10" s="623">
        <v>32971</v>
      </c>
      <c r="BH10" s="624"/>
      <c r="BI10" s="624"/>
      <c r="BJ10" s="624"/>
      <c r="BK10" s="624"/>
      <c r="BL10" s="624"/>
      <c r="BM10" s="624"/>
      <c r="BN10" s="625"/>
      <c r="BO10" s="626">
        <v>1.6</v>
      </c>
      <c r="BP10" s="626"/>
      <c r="BQ10" s="626"/>
      <c r="BR10" s="626"/>
      <c r="BS10" s="627" t="s">
        <v>122</v>
      </c>
      <c r="BT10" s="627"/>
      <c r="BU10" s="627"/>
      <c r="BV10" s="627"/>
      <c r="BW10" s="627"/>
      <c r="BX10" s="627"/>
      <c r="BY10" s="627"/>
      <c r="BZ10" s="627"/>
      <c r="CA10" s="627"/>
      <c r="CB10" s="631"/>
      <c r="CD10" s="620" t="s">
        <v>235</v>
      </c>
      <c r="CE10" s="621"/>
      <c r="CF10" s="621"/>
      <c r="CG10" s="621"/>
      <c r="CH10" s="621"/>
      <c r="CI10" s="621"/>
      <c r="CJ10" s="621"/>
      <c r="CK10" s="621"/>
      <c r="CL10" s="621"/>
      <c r="CM10" s="621"/>
      <c r="CN10" s="621"/>
      <c r="CO10" s="621"/>
      <c r="CP10" s="621"/>
      <c r="CQ10" s="622"/>
      <c r="CR10" s="623" t="s">
        <v>122</v>
      </c>
      <c r="CS10" s="624"/>
      <c r="CT10" s="624"/>
      <c r="CU10" s="624"/>
      <c r="CV10" s="624"/>
      <c r="CW10" s="624"/>
      <c r="CX10" s="624"/>
      <c r="CY10" s="625"/>
      <c r="CZ10" s="626" t="s">
        <v>122</v>
      </c>
      <c r="DA10" s="626"/>
      <c r="DB10" s="626"/>
      <c r="DC10" s="626"/>
      <c r="DD10" s="632" t="s">
        <v>122</v>
      </c>
      <c r="DE10" s="624"/>
      <c r="DF10" s="624"/>
      <c r="DG10" s="624"/>
      <c r="DH10" s="624"/>
      <c r="DI10" s="624"/>
      <c r="DJ10" s="624"/>
      <c r="DK10" s="624"/>
      <c r="DL10" s="624"/>
      <c r="DM10" s="624"/>
      <c r="DN10" s="624"/>
      <c r="DO10" s="624"/>
      <c r="DP10" s="625"/>
      <c r="DQ10" s="632" t="s">
        <v>122</v>
      </c>
      <c r="DR10" s="624"/>
      <c r="DS10" s="624"/>
      <c r="DT10" s="624"/>
      <c r="DU10" s="624"/>
      <c r="DV10" s="624"/>
      <c r="DW10" s="624"/>
      <c r="DX10" s="624"/>
      <c r="DY10" s="624"/>
      <c r="DZ10" s="624"/>
      <c r="EA10" s="624"/>
      <c r="EB10" s="624"/>
      <c r="EC10" s="633"/>
    </row>
    <row r="11" spans="2:143" ht="11.25" customHeight="1" x14ac:dyDescent="0.15">
      <c r="B11" s="620" t="s">
        <v>236</v>
      </c>
      <c r="C11" s="621"/>
      <c r="D11" s="621"/>
      <c r="E11" s="621"/>
      <c r="F11" s="621"/>
      <c r="G11" s="621"/>
      <c r="H11" s="621"/>
      <c r="I11" s="621"/>
      <c r="J11" s="621"/>
      <c r="K11" s="621"/>
      <c r="L11" s="621"/>
      <c r="M11" s="621"/>
      <c r="N11" s="621"/>
      <c r="O11" s="621"/>
      <c r="P11" s="621"/>
      <c r="Q11" s="622"/>
      <c r="R11" s="623">
        <v>373874</v>
      </c>
      <c r="S11" s="624"/>
      <c r="T11" s="624"/>
      <c r="U11" s="624"/>
      <c r="V11" s="624"/>
      <c r="W11" s="624"/>
      <c r="X11" s="624"/>
      <c r="Y11" s="625"/>
      <c r="Z11" s="628">
        <v>2.5</v>
      </c>
      <c r="AA11" s="629"/>
      <c r="AB11" s="629"/>
      <c r="AC11" s="635"/>
      <c r="AD11" s="632">
        <v>373874</v>
      </c>
      <c r="AE11" s="624"/>
      <c r="AF11" s="624"/>
      <c r="AG11" s="624"/>
      <c r="AH11" s="624"/>
      <c r="AI11" s="624"/>
      <c r="AJ11" s="624"/>
      <c r="AK11" s="625"/>
      <c r="AL11" s="628">
        <v>5.7</v>
      </c>
      <c r="AM11" s="629"/>
      <c r="AN11" s="629"/>
      <c r="AO11" s="630"/>
      <c r="AP11" s="620" t="s">
        <v>237</v>
      </c>
      <c r="AQ11" s="621"/>
      <c r="AR11" s="621"/>
      <c r="AS11" s="621"/>
      <c r="AT11" s="621"/>
      <c r="AU11" s="621"/>
      <c r="AV11" s="621"/>
      <c r="AW11" s="621"/>
      <c r="AX11" s="621"/>
      <c r="AY11" s="621"/>
      <c r="AZ11" s="621"/>
      <c r="BA11" s="621"/>
      <c r="BB11" s="621"/>
      <c r="BC11" s="621"/>
      <c r="BD11" s="621"/>
      <c r="BE11" s="621"/>
      <c r="BF11" s="622"/>
      <c r="BG11" s="623">
        <v>44282</v>
      </c>
      <c r="BH11" s="624"/>
      <c r="BI11" s="624"/>
      <c r="BJ11" s="624"/>
      <c r="BK11" s="624"/>
      <c r="BL11" s="624"/>
      <c r="BM11" s="624"/>
      <c r="BN11" s="625"/>
      <c r="BO11" s="626">
        <v>2.1</v>
      </c>
      <c r="BP11" s="626"/>
      <c r="BQ11" s="626"/>
      <c r="BR11" s="626"/>
      <c r="BS11" s="627" t="s">
        <v>122</v>
      </c>
      <c r="BT11" s="627"/>
      <c r="BU11" s="627"/>
      <c r="BV11" s="627"/>
      <c r="BW11" s="627"/>
      <c r="BX11" s="627"/>
      <c r="BY11" s="627"/>
      <c r="BZ11" s="627"/>
      <c r="CA11" s="627"/>
      <c r="CB11" s="631"/>
      <c r="CD11" s="620" t="s">
        <v>238</v>
      </c>
      <c r="CE11" s="621"/>
      <c r="CF11" s="621"/>
      <c r="CG11" s="621"/>
      <c r="CH11" s="621"/>
      <c r="CI11" s="621"/>
      <c r="CJ11" s="621"/>
      <c r="CK11" s="621"/>
      <c r="CL11" s="621"/>
      <c r="CM11" s="621"/>
      <c r="CN11" s="621"/>
      <c r="CO11" s="621"/>
      <c r="CP11" s="621"/>
      <c r="CQ11" s="622"/>
      <c r="CR11" s="623">
        <v>590950</v>
      </c>
      <c r="CS11" s="624"/>
      <c r="CT11" s="624"/>
      <c r="CU11" s="624"/>
      <c r="CV11" s="624"/>
      <c r="CW11" s="624"/>
      <c r="CX11" s="624"/>
      <c r="CY11" s="625"/>
      <c r="CZ11" s="626">
        <v>4.2</v>
      </c>
      <c r="DA11" s="626"/>
      <c r="DB11" s="626"/>
      <c r="DC11" s="626"/>
      <c r="DD11" s="632">
        <v>217484</v>
      </c>
      <c r="DE11" s="624"/>
      <c r="DF11" s="624"/>
      <c r="DG11" s="624"/>
      <c r="DH11" s="624"/>
      <c r="DI11" s="624"/>
      <c r="DJ11" s="624"/>
      <c r="DK11" s="624"/>
      <c r="DL11" s="624"/>
      <c r="DM11" s="624"/>
      <c r="DN11" s="624"/>
      <c r="DO11" s="624"/>
      <c r="DP11" s="625"/>
      <c r="DQ11" s="632">
        <v>267742</v>
      </c>
      <c r="DR11" s="624"/>
      <c r="DS11" s="624"/>
      <c r="DT11" s="624"/>
      <c r="DU11" s="624"/>
      <c r="DV11" s="624"/>
      <c r="DW11" s="624"/>
      <c r="DX11" s="624"/>
      <c r="DY11" s="624"/>
      <c r="DZ11" s="624"/>
      <c r="EA11" s="624"/>
      <c r="EB11" s="624"/>
      <c r="EC11" s="633"/>
    </row>
    <row r="12" spans="2:143" ht="11.25" customHeight="1" x14ac:dyDescent="0.15">
      <c r="B12" s="620" t="s">
        <v>239</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240</v>
      </c>
      <c r="AQ12" s="621"/>
      <c r="AR12" s="621"/>
      <c r="AS12" s="621"/>
      <c r="AT12" s="621"/>
      <c r="AU12" s="621"/>
      <c r="AV12" s="621"/>
      <c r="AW12" s="621"/>
      <c r="AX12" s="621"/>
      <c r="AY12" s="621"/>
      <c r="AZ12" s="621"/>
      <c r="BA12" s="621"/>
      <c r="BB12" s="621"/>
      <c r="BC12" s="621"/>
      <c r="BD12" s="621"/>
      <c r="BE12" s="621"/>
      <c r="BF12" s="622"/>
      <c r="BG12" s="623">
        <v>1387521</v>
      </c>
      <c r="BH12" s="624"/>
      <c r="BI12" s="624"/>
      <c r="BJ12" s="624"/>
      <c r="BK12" s="624"/>
      <c r="BL12" s="624"/>
      <c r="BM12" s="624"/>
      <c r="BN12" s="625"/>
      <c r="BO12" s="626">
        <v>65.599999999999994</v>
      </c>
      <c r="BP12" s="626"/>
      <c r="BQ12" s="626"/>
      <c r="BR12" s="626"/>
      <c r="BS12" s="627" t="s">
        <v>122</v>
      </c>
      <c r="BT12" s="627"/>
      <c r="BU12" s="627"/>
      <c r="BV12" s="627"/>
      <c r="BW12" s="627"/>
      <c r="BX12" s="627"/>
      <c r="BY12" s="627"/>
      <c r="BZ12" s="627"/>
      <c r="CA12" s="627"/>
      <c r="CB12" s="631"/>
      <c r="CD12" s="620" t="s">
        <v>241</v>
      </c>
      <c r="CE12" s="621"/>
      <c r="CF12" s="621"/>
      <c r="CG12" s="621"/>
      <c r="CH12" s="621"/>
      <c r="CI12" s="621"/>
      <c r="CJ12" s="621"/>
      <c r="CK12" s="621"/>
      <c r="CL12" s="621"/>
      <c r="CM12" s="621"/>
      <c r="CN12" s="621"/>
      <c r="CO12" s="621"/>
      <c r="CP12" s="621"/>
      <c r="CQ12" s="622"/>
      <c r="CR12" s="623">
        <v>522355</v>
      </c>
      <c r="CS12" s="624"/>
      <c r="CT12" s="624"/>
      <c r="CU12" s="624"/>
      <c r="CV12" s="624"/>
      <c r="CW12" s="624"/>
      <c r="CX12" s="624"/>
      <c r="CY12" s="625"/>
      <c r="CZ12" s="626">
        <v>3.7</v>
      </c>
      <c r="DA12" s="626"/>
      <c r="DB12" s="626"/>
      <c r="DC12" s="626"/>
      <c r="DD12" s="632">
        <v>100396</v>
      </c>
      <c r="DE12" s="624"/>
      <c r="DF12" s="624"/>
      <c r="DG12" s="624"/>
      <c r="DH12" s="624"/>
      <c r="DI12" s="624"/>
      <c r="DJ12" s="624"/>
      <c r="DK12" s="624"/>
      <c r="DL12" s="624"/>
      <c r="DM12" s="624"/>
      <c r="DN12" s="624"/>
      <c r="DO12" s="624"/>
      <c r="DP12" s="625"/>
      <c r="DQ12" s="632">
        <v>351515</v>
      </c>
      <c r="DR12" s="624"/>
      <c r="DS12" s="624"/>
      <c r="DT12" s="624"/>
      <c r="DU12" s="624"/>
      <c r="DV12" s="624"/>
      <c r="DW12" s="624"/>
      <c r="DX12" s="624"/>
      <c r="DY12" s="624"/>
      <c r="DZ12" s="624"/>
      <c r="EA12" s="624"/>
      <c r="EB12" s="624"/>
      <c r="EC12" s="633"/>
    </row>
    <row r="13" spans="2:143" ht="11.25" customHeight="1" x14ac:dyDescent="0.15">
      <c r="B13" s="620" t="s">
        <v>242</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243</v>
      </c>
      <c r="AQ13" s="621"/>
      <c r="AR13" s="621"/>
      <c r="AS13" s="621"/>
      <c r="AT13" s="621"/>
      <c r="AU13" s="621"/>
      <c r="AV13" s="621"/>
      <c r="AW13" s="621"/>
      <c r="AX13" s="621"/>
      <c r="AY13" s="621"/>
      <c r="AZ13" s="621"/>
      <c r="BA13" s="621"/>
      <c r="BB13" s="621"/>
      <c r="BC13" s="621"/>
      <c r="BD13" s="621"/>
      <c r="BE13" s="621"/>
      <c r="BF13" s="622"/>
      <c r="BG13" s="623">
        <v>1383947</v>
      </c>
      <c r="BH13" s="624"/>
      <c r="BI13" s="624"/>
      <c r="BJ13" s="624"/>
      <c r="BK13" s="624"/>
      <c r="BL13" s="624"/>
      <c r="BM13" s="624"/>
      <c r="BN13" s="625"/>
      <c r="BO13" s="626">
        <v>65.400000000000006</v>
      </c>
      <c r="BP13" s="626"/>
      <c r="BQ13" s="626"/>
      <c r="BR13" s="626"/>
      <c r="BS13" s="627" t="s">
        <v>122</v>
      </c>
      <c r="BT13" s="627"/>
      <c r="BU13" s="627"/>
      <c r="BV13" s="627"/>
      <c r="BW13" s="627"/>
      <c r="BX13" s="627"/>
      <c r="BY13" s="627"/>
      <c r="BZ13" s="627"/>
      <c r="CA13" s="627"/>
      <c r="CB13" s="631"/>
      <c r="CD13" s="620" t="s">
        <v>244</v>
      </c>
      <c r="CE13" s="621"/>
      <c r="CF13" s="621"/>
      <c r="CG13" s="621"/>
      <c r="CH13" s="621"/>
      <c r="CI13" s="621"/>
      <c r="CJ13" s="621"/>
      <c r="CK13" s="621"/>
      <c r="CL13" s="621"/>
      <c r="CM13" s="621"/>
      <c r="CN13" s="621"/>
      <c r="CO13" s="621"/>
      <c r="CP13" s="621"/>
      <c r="CQ13" s="622"/>
      <c r="CR13" s="623">
        <v>1564743</v>
      </c>
      <c r="CS13" s="624"/>
      <c r="CT13" s="624"/>
      <c r="CU13" s="624"/>
      <c r="CV13" s="624"/>
      <c r="CW13" s="624"/>
      <c r="CX13" s="624"/>
      <c r="CY13" s="625"/>
      <c r="CZ13" s="626">
        <v>11.1</v>
      </c>
      <c r="DA13" s="626"/>
      <c r="DB13" s="626"/>
      <c r="DC13" s="626"/>
      <c r="DD13" s="632">
        <v>1321914</v>
      </c>
      <c r="DE13" s="624"/>
      <c r="DF13" s="624"/>
      <c r="DG13" s="624"/>
      <c r="DH13" s="624"/>
      <c r="DI13" s="624"/>
      <c r="DJ13" s="624"/>
      <c r="DK13" s="624"/>
      <c r="DL13" s="624"/>
      <c r="DM13" s="624"/>
      <c r="DN13" s="624"/>
      <c r="DO13" s="624"/>
      <c r="DP13" s="625"/>
      <c r="DQ13" s="632">
        <v>301352</v>
      </c>
      <c r="DR13" s="624"/>
      <c r="DS13" s="624"/>
      <c r="DT13" s="624"/>
      <c r="DU13" s="624"/>
      <c r="DV13" s="624"/>
      <c r="DW13" s="624"/>
      <c r="DX13" s="624"/>
      <c r="DY13" s="624"/>
      <c r="DZ13" s="624"/>
      <c r="EA13" s="624"/>
      <c r="EB13" s="624"/>
      <c r="EC13" s="633"/>
    </row>
    <row r="14" spans="2:143" ht="11.25" customHeight="1" x14ac:dyDescent="0.15">
      <c r="B14" s="620" t="s">
        <v>245</v>
      </c>
      <c r="C14" s="621"/>
      <c r="D14" s="621"/>
      <c r="E14" s="621"/>
      <c r="F14" s="621"/>
      <c r="G14" s="621"/>
      <c r="H14" s="621"/>
      <c r="I14" s="621"/>
      <c r="J14" s="621"/>
      <c r="K14" s="621"/>
      <c r="L14" s="621"/>
      <c r="M14" s="621"/>
      <c r="N14" s="621"/>
      <c r="O14" s="621"/>
      <c r="P14" s="621"/>
      <c r="Q14" s="622"/>
      <c r="R14" s="623">
        <v>629</v>
      </c>
      <c r="S14" s="624"/>
      <c r="T14" s="624"/>
      <c r="U14" s="624"/>
      <c r="V14" s="624"/>
      <c r="W14" s="624"/>
      <c r="X14" s="624"/>
      <c r="Y14" s="625"/>
      <c r="Z14" s="626">
        <v>0</v>
      </c>
      <c r="AA14" s="626"/>
      <c r="AB14" s="626"/>
      <c r="AC14" s="626"/>
      <c r="AD14" s="627">
        <v>629</v>
      </c>
      <c r="AE14" s="627"/>
      <c r="AF14" s="627"/>
      <c r="AG14" s="627"/>
      <c r="AH14" s="627"/>
      <c r="AI14" s="627"/>
      <c r="AJ14" s="627"/>
      <c r="AK14" s="627"/>
      <c r="AL14" s="628">
        <v>0</v>
      </c>
      <c r="AM14" s="629"/>
      <c r="AN14" s="629"/>
      <c r="AO14" s="630"/>
      <c r="AP14" s="620" t="s">
        <v>246</v>
      </c>
      <c r="AQ14" s="621"/>
      <c r="AR14" s="621"/>
      <c r="AS14" s="621"/>
      <c r="AT14" s="621"/>
      <c r="AU14" s="621"/>
      <c r="AV14" s="621"/>
      <c r="AW14" s="621"/>
      <c r="AX14" s="621"/>
      <c r="AY14" s="621"/>
      <c r="AZ14" s="621"/>
      <c r="BA14" s="621"/>
      <c r="BB14" s="621"/>
      <c r="BC14" s="621"/>
      <c r="BD14" s="621"/>
      <c r="BE14" s="621"/>
      <c r="BF14" s="622"/>
      <c r="BG14" s="623">
        <v>69073</v>
      </c>
      <c r="BH14" s="624"/>
      <c r="BI14" s="624"/>
      <c r="BJ14" s="624"/>
      <c r="BK14" s="624"/>
      <c r="BL14" s="624"/>
      <c r="BM14" s="624"/>
      <c r="BN14" s="625"/>
      <c r="BO14" s="626">
        <v>3.3</v>
      </c>
      <c r="BP14" s="626"/>
      <c r="BQ14" s="626"/>
      <c r="BR14" s="626"/>
      <c r="BS14" s="627" t="s">
        <v>122</v>
      </c>
      <c r="BT14" s="627"/>
      <c r="BU14" s="627"/>
      <c r="BV14" s="627"/>
      <c r="BW14" s="627"/>
      <c r="BX14" s="627"/>
      <c r="BY14" s="627"/>
      <c r="BZ14" s="627"/>
      <c r="CA14" s="627"/>
      <c r="CB14" s="631"/>
      <c r="CD14" s="620" t="s">
        <v>247</v>
      </c>
      <c r="CE14" s="621"/>
      <c r="CF14" s="621"/>
      <c r="CG14" s="621"/>
      <c r="CH14" s="621"/>
      <c r="CI14" s="621"/>
      <c r="CJ14" s="621"/>
      <c r="CK14" s="621"/>
      <c r="CL14" s="621"/>
      <c r="CM14" s="621"/>
      <c r="CN14" s="621"/>
      <c r="CO14" s="621"/>
      <c r="CP14" s="621"/>
      <c r="CQ14" s="622"/>
      <c r="CR14" s="623">
        <v>452587</v>
      </c>
      <c r="CS14" s="624"/>
      <c r="CT14" s="624"/>
      <c r="CU14" s="624"/>
      <c r="CV14" s="624"/>
      <c r="CW14" s="624"/>
      <c r="CX14" s="624"/>
      <c r="CY14" s="625"/>
      <c r="CZ14" s="626">
        <v>3.2</v>
      </c>
      <c r="DA14" s="626"/>
      <c r="DB14" s="626"/>
      <c r="DC14" s="626"/>
      <c r="DD14" s="632">
        <v>68456</v>
      </c>
      <c r="DE14" s="624"/>
      <c r="DF14" s="624"/>
      <c r="DG14" s="624"/>
      <c r="DH14" s="624"/>
      <c r="DI14" s="624"/>
      <c r="DJ14" s="624"/>
      <c r="DK14" s="624"/>
      <c r="DL14" s="624"/>
      <c r="DM14" s="624"/>
      <c r="DN14" s="624"/>
      <c r="DO14" s="624"/>
      <c r="DP14" s="625"/>
      <c r="DQ14" s="632">
        <v>381795</v>
      </c>
      <c r="DR14" s="624"/>
      <c r="DS14" s="624"/>
      <c r="DT14" s="624"/>
      <c r="DU14" s="624"/>
      <c r="DV14" s="624"/>
      <c r="DW14" s="624"/>
      <c r="DX14" s="624"/>
      <c r="DY14" s="624"/>
      <c r="DZ14" s="624"/>
      <c r="EA14" s="624"/>
      <c r="EB14" s="624"/>
      <c r="EC14" s="633"/>
    </row>
    <row r="15" spans="2:143" ht="11.25" customHeight="1" x14ac:dyDescent="0.15">
      <c r="B15" s="620" t="s">
        <v>248</v>
      </c>
      <c r="C15" s="621"/>
      <c r="D15" s="621"/>
      <c r="E15" s="621"/>
      <c r="F15" s="621"/>
      <c r="G15" s="621"/>
      <c r="H15" s="621"/>
      <c r="I15" s="621"/>
      <c r="J15" s="621"/>
      <c r="K15" s="621"/>
      <c r="L15" s="621"/>
      <c r="M15" s="621"/>
      <c r="N15" s="621"/>
      <c r="O15" s="621"/>
      <c r="P15" s="621"/>
      <c r="Q15" s="622"/>
      <c r="R15" s="623" t="s">
        <v>122</v>
      </c>
      <c r="S15" s="624"/>
      <c r="T15" s="624"/>
      <c r="U15" s="624"/>
      <c r="V15" s="624"/>
      <c r="W15" s="624"/>
      <c r="X15" s="624"/>
      <c r="Y15" s="625"/>
      <c r="Z15" s="626" t="s">
        <v>122</v>
      </c>
      <c r="AA15" s="626"/>
      <c r="AB15" s="626"/>
      <c r="AC15" s="626"/>
      <c r="AD15" s="627" t="s">
        <v>122</v>
      </c>
      <c r="AE15" s="627"/>
      <c r="AF15" s="627"/>
      <c r="AG15" s="627"/>
      <c r="AH15" s="627"/>
      <c r="AI15" s="627"/>
      <c r="AJ15" s="627"/>
      <c r="AK15" s="627"/>
      <c r="AL15" s="628" t="s">
        <v>122</v>
      </c>
      <c r="AM15" s="629"/>
      <c r="AN15" s="629"/>
      <c r="AO15" s="630"/>
      <c r="AP15" s="620" t="s">
        <v>249</v>
      </c>
      <c r="AQ15" s="621"/>
      <c r="AR15" s="621"/>
      <c r="AS15" s="621"/>
      <c r="AT15" s="621"/>
      <c r="AU15" s="621"/>
      <c r="AV15" s="621"/>
      <c r="AW15" s="621"/>
      <c r="AX15" s="621"/>
      <c r="AY15" s="621"/>
      <c r="AZ15" s="621"/>
      <c r="BA15" s="621"/>
      <c r="BB15" s="621"/>
      <c r="BC15" s="621"/>
      <c r="BD15" s="621"/>
      <c r="BE15" s="621"/>
      <c r="BF15" s="622"/>
      <c r="BG15" s="623">
        <v>95975</v>
      </c>
      <c r="BH15" s="624"/>
      <c r="BI15" s="624"/>
      <c r="BJ15" s="624"/>
      <c r="BK15" s="624"/>
      <c r="BL15" s="624"/>
      <c r="BM15" s="624"/>
      <c r="BN15" s="625"/>
      <c r="BO15" s="626">
        <v>4.5</v>
      </c>
      <c r="BP15" s="626"/>
      <c r="BQ15" s="626"/>
      <c r="BR15" s="626"/>
      <c r="BS15" s="627" t="s">
        <v>122</v>
      </c>
      <c r="BT15" s="627"/>
      <c r="BU15" s="627"/>
      <c r="BV15" s="627"/>
      <c r="BW15" s="627"/>
      <c r="BX15" s="627"/>
      <c r="BY15" s="627"/>
      <c r="BZ15" s="627"/>
      <c r="CA15" s="627"/>
      <c r="CB15" s="631"/>
      <c r="CD15" s="620" t="s">
        <v>250</v>
      </c>
      <c r="CE15" s="621"/>
      <c r="CF15" s="621"/>
      <c r="CG15" s="621"/>
      <c r="CH15" s="621"/>
      <c r="CI15" s="621"/>
      <c r="CJ15" s="621"/>
      <c r="CK15" s="621"/>
      <c r="CL15" s="621"/>
      <c r="CM15" s="621"/>
      <c r="CN15" s="621"/>
      <c r="CO15" s="621"/>
      <c r="CP15" s="621"/>
      <c r="CQ15" s="622"/>
      <c r="CR15" s="623">
        <v>1100086</v>
      </c>
      <c r="CS15" s="624"/>
      <c r="CT15" s="624"/>
      <c r="CU15" s="624"/>
      <c r="CV15" s="624"/>
      <c r="CW15" s="624"/>
      <c r="CX15" s="624"/>
      <c r="CY15" s="625"/>
      <c r="CZ15" s="626">
        <v>7.8</v>
      </c>
      <c r="DA15" s="626"/>
      <c r="DB15" s="626"/>
      <c r="DC15" s="626"/>
      <c r="DD15" s="632">
        <v>233469</v>
      </c>
      <c r="DE15" s="624"/>
      <c r="DF15" s="624"/>
      <c r="DG15" s="624"/>
      <c r="DH15" s="624"/>
      <c r="DI15" s="624"/>
      <c r="DJ15" s="624"/>
      <c r="DK15" s="624"/>
      <c r="DL15" s="624"/>
      <c r="DM15" s="624"/>
      <c r="DN15" s="624"/>
      <c r="DO15" s="624"/>
      <c r="DP15" s="625"/>
      <c r="DQ15" s="632">
        <v>837831</v>
      </c>
      <c r="DR15" s="624"/>
      <c r="DS15" s="624"/>
      <c r="DT15" s="624"/>
      <c r="DU15" s="624"/>
      <c r="DV15" s="624"/>
      <c r="DW15" s="624"/>
      <c r="DX15" s="624"/>
      <c r="DY15" s="624"/>
      <c r="DZ15" s="624"/>
      <c r="EA15" s="624"/>
      <c r="EB15" s="624"/>
      <c r="EC15" s="633"/>
    </row>
    <row r="16" spans="2:143" ht="11.25" customHeight="1" x14ac:dyDescent="0.15">
      <c r="B16" s="620" t="s">
        <v>251</v>
      </c>
      <c r="C16" s="621"/>
      <c r="D16" s="621"/>
      <c r="E16" s="621"/>
      <c r="F16" s="621"/>
      <c r="G16" s="621"/>
      <c r="H16" s="621"/>
      <c r="I16" s="621"/>
      <c r="J16" s="621"/>
      <c r="K16" s="621"/>
      <c r="L16" s="621"/>
      <c r="M16" s="621"/>
      <c r="N16" s="621"/>
      <c r="O16" s="621"/>
      <c r="P16" s="621"/>
      <c r="Q16" s="622"/>
      <c r="R16" s="623">
        <v>10480</v>
      </c>
      <c r="S16" s="624"/>
      <c r="T16" s="624"/>
      <c r="U16" s="624"/>
      <c r="V16" s="624"/>
      <c r="W16" s="624"/>
      <c r="X16" s="624"/>
      <c r="Y16" s="625"/>
      <c r="Z16" s="626">
        <v>0.1</v>
      </c>
      <c r="AA16" s="626"/>
      <c r="AB16" s="626"/>
      <c r="AC16" s="626"/>
      <c r="AD16" s="627">
        <v>10480</v>
      </c>
      <c r="AE16" s="627"/>
      <c r="AF16" s="627"/>
      <c r="AG16" s="627"/>
      <c r="AH16" s="627"/>
      <c r="AI16" s="627"/>
      <c r="AJ16" s="627"/>
      <c r="AK16" s="627"/>
      <c r="AL16" s="628">
        <v>0.2</v>
      </c>
      <c r="AM16" s="629"/>
      <c r="AN16" s="629"/>
      <c r="AO16" s="630"/>
      <c r="AP16" s="620" t="s">
        <v>252</v>
      </c>
      <c r="AQ16" s="621"/>
      <c r="AR16" s="621"/>
      <c r="AS16" s="621"/>
      <c r="AT16" s="621"/>
      <c r="AU16" s="621"/>
      <c r="AV16" s="621"/>
      <c r="AW16" s="621"/>
      <c r="AX16" s="621"/>
      <c r="AY16" s="621"/>
      <c r="AZ16" s="621"/>
      <c r="BA16" s="621"/>
      <c r="BB16" s="621"/>
      <c r="BC16" s="621"/>
      <c r="BD16" s="621"/>
      <c r="BE16" s="621"/>
      <c r="BF16" s="622"/>
      <c r="BG16" s="623">
        <v>7</v>
      </c>
      <c r="BH16" s="624"/>
      <c r="BI16" s="624"/>
      <c r="BJ16" s="624"/>
      <c r="BK16" s="624"/>
      <c r="BL16" s="624"/>
      <c r="BM16" s="624"/>
      <c r="BN16" s="625"/>
      <c r="BO16" s="626">
        <v>0</v>
      </c>
      <c r="BP16" s="626"/>
      <c r="BQ16" s="626"/>
      <c r="BR16" s="626"/>
      <c r="BS16" s="627" t="s">
        <v>122</v>
      </c>
      <c r="BT16" s="627"/>
      <c r="BU16" s="627"/>
      <c r="BV16" s="627"/>
      <c r="BW16" s="627"/>
      <c r="BX16" s="627"/>
      <c r="BY16" s="627"/>
      <c r="BZ16" s="627"/>
      <c r="CA16" s="627"/>
      <c r="CB16" s="631"/>
      <c r="CD16" s="620" t="s">
        <v>253</v>
      </c>
      <c r="CE16" s="621"/>
      <c r="CF16" s="621"/>
      <c r="CG16" s="621"/>
      <c r="CH16" s="621"/>
      <c r="CI16" s="621"/>
      <c r="CJ16" s="621"/>
      <c r="CK16" s="621"/>
      <c r="CL16" s="621"/>
      <c r="CM16" s="621"/>
      <c r="CN16" s="621"/>
      <c r="CO16" s="621"/>
      <c r="CP16" s="621"/>
      <c r="CQ16" s="622"/>
      <c r="CR16" s="623">
        <v>2159053</v>
      </c>
      <c r="CS16" s="624"/>
      <c r="CT16" s="624"/>
      <c r="CU16" s="624"/>
      <c r="CV16" s="624"/>
      <c r="CW16" s="624"/>
      <c r="CX16" s="624"/>
      <c r="CY16" s="625"/>
      <c r="CZ16" s="626">
        <v>15.3</v>
      </c>
      <c r="DA16" s="626"/>
      <c r="DB16" s="626"/>
      <c r="DC16" s="626"/>
      <c r="DD16" s="632" t="s">
        <v>122</v>
      </c>
      <c r="DE16" s="624"/>
      <c r="DF16" s="624"/>
      <c r="DG16" s="624"/>
      <c r="DH16" s="624"/>
      <c r="DI16" s="624"/>
      <c r="DJ16" s="624"/>
      <c r="DK16" s="624"/>
      <c r="DL16" s="624"/>
      <c r="DM16" s="624"/>
      <c r="DN16" s="624"/>
      <c r="DO16" s="624"/>
      <c r="DP16" s="625"/>
      <c r="DQ16" s="632">
        <v>286386</v>
      </c>
      <c r="DR16" s="624"/>
      <c r="DS16" s="624"/>
      <c r="DT16" s="624"/>
      <c r="DU16" s="624"/>
      <c r="DV16" s="624"/>
      <c r="DW16" s="624"/>
      <c r="DX16" s="624"/>
      <c r="DY16" s="624"/>
      <c r="DZ16" s="624"/>
      <c r="EA16" s="624"/>
      <c r="EB16" s="624"/>
      <c r="EC16" s="633"/>
    </row>
    <row r="17" spans="2:133" ht="11.25" customHeight="1" x14ac:dyDescent="0.15">
      <c r="B17" s="620" t="s">
        <v>254</v>
      </c>
      <c r="C17" s="621"/>
      <c r="D17" s="621"/>
      <c r="E17" s="621"/>
      <c r="F17" s="621"/>
      <c r="G17" s="621"/>
      <c r="H17" s="621"/>
      <c r="I17" s="621"/>
      <c r="J17" s="621"/>
      <c r="K17" s="621"/>
      <c r="L17" s="621"/>
      <c r="M17" s="621"/>
      <c r="N17" s="621"/>
      <c r="O17" s="621"/>
      <c r="P17" s="621"/>
      <c r="Q17" s="622"/>
      <c r="R17" s="623">
        <v>24339</v>
      </c>
      <c r="S17" s="624"/>
      <c r="T17" s="624"/>
      <c r="U17" s="624"/>
      <c r="V17" s="624"/>
      <c r="W17" s="624"/>
      <c r="X17" s="624"/>
      <c r="Y17" s="625"/>
      <c r="Z17" s="626">
        <v>0.2</v>
      </c>
      <c r="AA17" s="626"/>
      <c r="AB17" s="626"/>
      <c r="AC17" s="626"/>
      <c r="AD17" s="627">
        <v>24339</v>
      </c>
      <c r="AE17" s="627"/>
      <c r="AF17" s="627"/>
      <c r="AG17" s="627"/>
      <c r="AH17" s="627"/>
      <c r="AI17" s="627"/>
      <c r="AJ17" s="627"/>
      <c r="AK17" s="627"/>
      <c r="AL17" s="628">
        <v>0.4</v>
      </c>
      <c r="AM17" s="629"/>
      <c r="AN17" s="629"/>
      <c r="AO17" s="630"/>
      <c r="AP17" s="620" t="s">
        <v>255</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256</v>
      </c>
      <c r="CE17" s="621"/>
      <c r="CF17" s="621"/>
      <c r="CG17" s="621"/>
      <c r="CH17" s="621"/>
      <c r="CI17" s="621"/>
      <c r="CJ17" s="621"/>
      <c r="CK17" s="621"/>
      <c r="CL17" s="621"/>
      <c r="CM17" s="621"/>
      <c r="CN17" s="621"/>
      <c r="CO17" s="621"/>
      <c r="CP17" s="621"/>
      <c r="CQ17" s="622"/>
      <c r="CR17" s="623">
        <v>1119780</v>
      </c>
      <c r="CS17" s="624"/>
      <c r="CT17" s="624"/>
      <c r="CU17" s="624"/>
      <c r="CV17" s="624"/>
      <c r="CW17" s="624"/>
      <c r="CX17" s="624"/>
      <c r="CY17" s="625"/>
      <c r="CZ17" s="626">
        <v>8</v>
      </c>
      <c r="DA17" s="626"/>
      <c r="DB17" s="626"/>
      <c r="DC17" s="626"/>
      <c r="DD17" s="632" t="s">
        <v>122</v>
      </c>
      <c r="DE17" s="624"/>
      <c r="DF17" s="624"/>
      <c r="DG17" s="624"/>
      <c r="DH17" s="624"/>
      <c r="DI17" s="624"/>
      <c r="DJ17" s="624"/>
      <c r="DK17" s="624"/>
      <c r="DL17" s="624"/>
      <c r="DM17" s="624"/>
      <c r="DN17" s="624"/>
      <c r="DO17" s="624"/>
      <c r="DP17" s="625"/>
      <c r="DQ17" s="632">
        <v>1073407</v>
      </c>
      <c r="DR17" s="624"/>
      <c r="DS17" s="624"/>
      <c r="DT17" s="624"/>
      <c r="DU17" s="624"/>
      <c r="DV17" s="624"/>
      <c r="DW17" s="624"/>
      <c r="DX17" s="624"/>
      <c r="DY17" s="624"/>
      <c r="DZ17" s="624"/>
      <c r="EA17" s="624"/>
      <c r="EB17" s="624"/>
      <c r="EC17" s="633"/>
    </row>
    <row r="18" spans="2:133" ht="11.25" customHeight="1" x14ac:dyDescent="0.15">
      <c r="B18" s="620" t="s">
        <v>257</v>
      </c>
      <c r="C18" s="621"/>
      <c r="D18" s="621"/>
      <c r="E18" s="621"/>
      <c r="F18" s="621"/>
      <c r="G18" s="621"/>
      <c r="H18" s="621"/>
      <c r="I18" s="621"/>
      <c r="J18" s="621"/>
      <c r="K18" s="621"/>
      <c r="L18" s="621"/>
      <c r="M18" s="621"/>
      <c r="N18" s="621"/>
      <c r="O18" s="621"/>
      <c r="P18" s="621"/>
      <c r="Q18" s="622"/>
      <c r="R18" s="623">
        <v>8241</v>
      </c>
      <c r="S18" s="624"/>
      <c r="T18" s="624"/>
      <c r="U18" s="624"/>
      <c r="V18" s="624"/>
      <c r="W18" s="624"/>
      <c r="X18" s="624"/>
      <c r="Y18" s="625"/>
      <c r="Z18" s="626">
        <v>0.1</v>
      </c>
      <c r="AA18" s="626"/>
      <c r="AB18" s="626"/>
      <c r="AC18" s="626"/>
      <c r="AD18" s="627">
        <v>8241</v>
      </c>
      <c r="AE18" s="627"/>
      <c r="AF18" s="627"/>
      <c r="AG18" s="627"/>
      <c r="AH18" s="627"/>
      <c r="AI18" s="627"/>
      <c r="AJ18" s="627"/>
      <c r="AK18" s="627"/>
      <c r="AL18" s="628">
        <v>0.1</v>
      </c>
      <c r="AM18" s="629"/>
      <c r="AN18" s="629"/>
      <c r="AO18" s="630"/>
      <c r="AP18" s="620" t="s">
        <v>258</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259</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260</v>
      </c>
      <c r="C19" s="621"/>
      <c r="D19" s="621"/>
      <c r="E19" s="621"/>
      <c r="F19" s="621"/>
      <c r="G19" s="621"/>
      <c r="H19" s="621"/>
      <c r="I19" s="621"/>
      <c r="J19" s="621"/>
      <c r="K19" s="621"/>
      <c r="L19" s="621"/>
      <c r="M19" s="621"/>
      <c r="N19" s="621"/>
      <c r="O19" s="621"/>
      <c r="P19" s="621"/>
      <c r="Q19" s="622"/>
      <c r="R19" s="623">
        <v>7676</v>
      </c>
      <c r="S19" s="624"/>
      <c r="T19" s="624"/>
      <c r="U19" s="624"/>
      <c r="V19" s="624"/>
      <c r="W19" s="624"/>
      <c r="X19" s="624"/>
      <c r="Y19" s="625"/>
      <c r="Z19" s="626">
        <v>0.1</v>
      </c>
      <c r="AA19" s="626"/>
      <c r="AB19" s="626"/>
      <c r="AC19" s="626"/>
      <c r="AD19" s="627">
        <v>7676</v>
      </c>
      <c r="AE19" s="627"/>
      <c r="AF19" s="627"/>
      <c r="AG19" s="627"/>
      <c r="AH19" s="627"/>
      <c r="AI19" s="627"/>
      <c r="AJ19" s="627"/>
      <c r="AK19" s="627"/>
      <c r="AL19" s="628">
        <v>0.1</v>
      </c>
      <c r="AM19" s="629"/>
      <c r="AN19" s="629"/>
      <c r="AO19" s="630"/>
      <c r="AP19" s="620" t="s">
        <v>261</v>
      </c>
      <c r="AQ19" s="621"/>
      <c r="AR19" s="621"/>
      <c r="AS19" s="621"/>
      <c r="AT19" s="621"/>
      <c r="AU19" s="621"/>
      <c r="AV19" s="621"/>
      <c r="AW19" s="621"/>
      <c r="AX19" s="621"/>
      <c r="AY19" s="621"/>
      <c r="AZ19" s="621"/>
      <c r="BA19" s="621"/>
      <c r="BB19" s="621"/>
      <c r="BC19" s="621"/>
      <c r="BD19" s="621"/>
      <c r="BE19" s="621"/>
      <c r="BF19" s="622"/>
      <c r="BG19" s="623">
        <v>660</v>
      </c>
      <c r="BH19" s="624"/>
      <c r="BI19" s="624"/>
      <c r="BJ19" s="624"/>
      <c r="BK19" s="624"/>
      <c r="BL19" s="624"/>
      <c r="BM19" s="624"/>
      <c r="BN19" s="625"/>
      <c r="BO19" s="626">
        <v>0</v>
      </c>
      <c r="BP19" s="626"/>
      <c r="BQ19" s="626"/>
      <c r="BR19" s="626"/>
      <c r="BS19" s="627" t="s">
        <v>122</v>
      </c>
      <c r="BT19" s="627"/>
      <c r="BU19" s="627"/>
      <c r="BV19" s="627"/>
      <c r="BW19" s="627"/>
      <c r="BX19" s="627"/>
      <c r="BY19" s="627"/>
      <c r="BZ19" s="627"/>
      <c r="CA19" s="627"/>
      <c r="CB19" s="631"/>
      <c r="CD19" s="620" t="s">
        <v>262</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263</v>
      </c>
      <c r="C20" s="637"/>
      <c r="D20" s="637"/>
      <c r="E20" s="637"/>
      <c r="F20" s="637"/>
      <c r="G20" s="637"/>
      <c r="H20" s="637"/>
      <c r="I20" s="637"/>
      <c r="J20" s="637"/>
      <c r="K20" s="637"/>
      <c r="L20" s="637"/>
      <c r="M20" s="637"/>
      <c r="N20" s="637"/>
      <c r="O20" s="637"/>
      <c r="P20" s="637"/>
      <c r="Q20" s="638"/>
      <c r="R20" s="623">
        <v>565</v>
      </c>
      <c r="S20" s="624"/>
      <c r="T20" s="624"/>
      <c r="U20" s="624"/>
      <c r="V20" s="624"/>
      <c r="W20" s="624"/>
      <c r="X20" s="624"/>
      <c r="Y20" s="625"/>
      <c r="Z20" s="626">
        <v>0</v>
      </c>
      <c r="AA20" s="626"/>
      <c r="AB20" s="626"/>
      <c r="AC20" s="626"/>
      <c r="AD20" s="627">
        <v>565</v>
      </c>
      <c r="AE20" s="627"/>
      <c r="AF20" s="627"/>
      <c r="AG20" s="627"/>
      <c r="AH20" s="627"/>
      <c r="AI20" s="627"/>
      <c r="AJ20" s="627"/>
      <c r="AK20" s="627"/>
      <c r="AL20" s="628">
        <v>0</v>
      </c>
      <c r="AM20" s="629"/>
      <c r="AN20" s="629"/>
      <c r="AO20" s="630"/>
      <c r="AP20" s="620" t="s">
        <v>264</v>
      </c>
      <c r="AQ20" s="621"/>
      <c r="AR20" s="621"/>
      <c r="AS20" s="621"/>
      <c r="AT20" s="621"/>
      <c r="AU20" s="621"/>
      <c r="AV20" s="621"/>
      <c r="AW20" s="621"/>
      <c r="AX20" s="621"/>
      <c r="AY20" s="621"/>
      <c r="AZ20" s="621"/>
      <c r="BA20" s="621"/>
      <c r="BB20" s="621"/>
      <c r="BC20" s="621"/>
      <c r="BD20" s="621"/>
      <c r="BE20" s="621"/>
      <c r="BF20" s="622"/>
      <c r="BG20" s="623">
        <v>660</v>
      </c>
      <c r="BH20" s="624"/>
      <c r="BI20" s="624"/>
      <c r="BJ20" s="624"/>
      <c r="BK20" s="624"/>
      <c r="BL20" s="624"/>
      <c r="BM20" s="624"/>
      <c r="BN20" s="625"/>
      <c r="BO20" s="626">
        <v>0</v>
      </c>
      <c r="BP20" s="626"/>
      <c r="BQ20" s="626"/>
      <c r="BR20" s="626"/>
      <c r="BS20" s="627" t="s">
        <v>122</v>
      </c>
      <c r="BT20" s="627"/>
      <c r="BU20" s="627"/>
      <c r="BV20" s="627"/>
      <c r="BW20" s="627"/>
      <c r="BX20" s="627"/>
      <c r="BY20" s="627"/>
      <c r="BZ20" s="627"/>
      <c r="CA20" s="627"/>
      <c r="CB20" s="631"/>
      <c r="CD20" s="620" t="s">
        <v>265</v>
      </c>
      <c r="CE20" s="621"/>
      <c r="CF20" s="621"/>
      <c r="CG20" s="621"/>
      <c r="CH20" s="621"/>
      <c r="CI20" s="621"/>
      <c r="CJ20" s="621"/>
      <c r="CK20" s="621"/>
      <c r="CL20" s="621"/>
      <c r="CM20" s="621"/>
      <c r="CN20" s="621"/>
      <c r="CO20" s="621"/>
      <c r="CP20" s="621"/>
      <c r="CQ20" s="622"/>
      <c r="CR20" s="623">
        <v>14074792</v>
      </c>
      <c r="CS20" s="624"/>
      <c r="CT20" s="624"/>
      <c r="CU20" s="624"/>
      <c r="CV20" s="624"/>
      <c r="CW20" s="624"/>
      <c r="CX20" s="624"/>
      <c r="CY20" s="625"/>
      <c r="CZ20" s="626">
        <v>100</v>
      </c>
      <c r="DA20" s="626"/>
      <c r="DB20" s="626"/>
      <c r="DC20" s="626"/>
      <c r="DD20" s="632">
        <v>2028340</v>
      </c>
      <c r="DE20" s="624"/>
      <c r="DF20" s="624"/>
      <c r="DG20" s="624"/>
      <c r="DH20" s="624"/>
      <c r="DI20" s="624"/>
      <c r="DJ20" s="624"/>
      <c r="DK20" s="624"/>
      <c r="DL20" s="624"/>
      <c r="DM20" s="624"/>
      <c r="DN20" s="624"/>
      <c r="DO20" s="624"/>
      <c r="DP20" s="625"/>
      <c r="DQ20" s="632">
        <v>8017342</v>
      </c>
      <c r="DR20" s="624"/>
      <c r="DS20" s="624"/>
      <c r="DT20" s="624"/>
      <c r="DU20" s="624"/>
      <c r="DV20" s="624"/>
      <c r="DW20" s="624"/>
      <c r="DX20" s="624"/>
      <c r="DY20" s="624"/>
      <c r="DZ20" s="624"/>
      <c r="EA20" s="624"/>
      <c r="EB20" s="624"/>
      <c r="EC20" s="633"/>
    </row>
    <row r="21" spans="2:133" ht="11.25" customHeight="1" x14ac:dyDescent="0.15">
      <c r="B21" s="620" t="s">
        <v>266</v>
      </c>
      <c r="C21" s="621"/>
      <c r="D21" s="621"/>
      <c r="E21" s="621"/>
      <c r="F21" s="621"/>
      <c r="G21" s="621"/>
      <c r="H21" s="621"/>
      <c r="I21" s="621"/>
      <c r="J21" s="621"/>
      <c r="K21" s="621"/>
      <c r="L21" s="621"/>
      <c r="M21" s="621"/>
      <c r="N21" s="621"/>
      <c r="O21" s="621"/>
      <c r="P21" s="621"/>
      <c r="Q21" s="622"/>
      <c r="R21" s="623">
        <v>4511139</v>
      </c>
      <c r="S21" s="624"/>
      <c r="T21" s="624"/>
      <c r="U21" s="624"/>
      <c r="V21" s="624"/>
      <c r="W21" s="624"/>
      <c r="X21" s="624"/>
      <c r="Y21" s="625"/>
      <c r="Z21" s="626">
        <v>30</v>
      </c>
      <c r="AA21" s="626"/>
      <c r="AB21" s="626"/>
      <c r="AC21" s="626"/>
      <c r="AD21" s="627">
        <v>3731305</v>
      </c>
      <c r="AE21" s="627"/>
      <c r="AF21" s="627"/>
      <c r="AG21" s="627"/>
      <c r="AH21" s="627"/>
      <c r="AI21" s="627"/>
      <c r="AJ21" s="627"/>
      <c r="AK21" s="627"/>
      <c r="AL21" s="628">
        <v>57.1</v>
      </c>
      <c r="AM21" s="629"/>
      <c r="AN21" s="629"/>
      <c r="AO21" s="630"/>
      <c r="AP21" s="620" t="s">
        <v>267</v>
      </c>
      <c r="AQ21" s="639"/>
      <c r="AR21" s="639"/>
      <c r="AS21" s="639"/>
      <c r="AT21" s="639"/>
      <c r="AU21" s="639"/>
      <c r="AV21" s="639"/>
      <c r="AW21" s="639"/>
      <c r="AX21" s="639"/>
      <c r="AY21" s="639"/>
      <c r="AZ21" s="639"/>
      <c r="BA21" s="639"/>
      <c r="BB21" s="639"/>
      <c r="BC21" s="639"/>
      <c r="BD21" s="639"/>
      <c r="BE21" s="639"/>
      <c r="BF21" s="640"/>
      <c r="BG21" s="623">
        <v>660</v>
      </c>
      <c r="BH21" s="624"/>
      <c r="BI21" s="624"/>
      <c r="BJ21" s="624"/>
      <c r="BK21" s="624"/>
      <c r="BL21" s="624"/>
      <c r="BM21" s="624"/>
      <c r="BN21" s="625"/>
      <c r="BO21" s="626">
        <v>0</v>
      </c>
      <c r="BP21" s="626"/>
      <c r="BQ21" s="626"/>
      <c r="BR21" s="626"/>
      <c r="BS21" s="627" t="s">
        <v>122</v>
      </c>
      <c r="BT21" s="627"/>
      <c r="BU21" s="627"/>
      <c r="BV21" s="627"/>
      <c r="BW21" s="627"/>
      <c r="BX21" s="627"/>
      <c r="BY21" s="627"/>
      <c r="BZ21" s="627"/>
      <c r="CA21" s="627"/>
      <c r="CB21" s="631"/>
      <c r="CD21" s="646"/>
      <c r="CE21" s="647"/>
      <c r="CF21" s="647"/>
      <c r="CG21" s="647"/>
      <c r="CH21" s="647"/>
      <c r="CI21" s="647"/>
      <c r="CJ21" s="647"/>
      <c r="CK21" s="647"/>
      <c r="CL21" s="647"/>
      <c r="CM21" s="647"/>
      <c r="CN21" s="647"/>
      <c r="CO21" s="647"/>
      <c r="CP21" s="647"/>
      <c r="CQ21" s="648"/>
      <c r="CR21" s="649"/>
      <c r="CS21" s="642"/>
      <c r="CT21" s="642"/>
      <c r="CU21" s="642"/>
      <c r="CV21" s="642"/>
      <c r="CW21" s="642"/>
      <c r="CX21" s="642"/>
      <c r="CY21" s="650"/>
      <c r="CZ21" s="651"/>
      <c r="DA21" s="651"/>
      <c r="DB21" s="651"/>
      <c r="DC21" s="651"/>
      <c r="DD21" s="641"/>
      <c r="DE21" s="642"/>
      <c r="DF21" s="642"/>
      <c r="DG21" s="642"/>
      <c r="DH21" s="642"/>
      <c r="DI21" s="642"/>
      <c r="DJ21" s="642"/>
      <c r="DK21" s="642"/>
      <c r="DL21" s="642"/>
      <c r="DM21" s="642"/>
      <c r="DN21" s="642"/>
      <c r="DO21" s="642"/>
      <c r="DP21" s="650"/>
      <c r="DQ21" s="641"/>
      <c r="DR21" s="642"/>
      <c r="DS21" s="642"/>
      <c r="DT21" s="642"/>
      <c r="DU21" s="642"/>
      <c r="DV21" s="642"/>
      <c r="DW21" s="642"/>
      <c r="DX21" s="642"/>
      <c r="DY21" s="642"/>
      <c r="DZ21" s="642"/>
      <c r="EA21" s="642"/>
      <c r="EB21" s="642"/>
      <c r="EC21" s="643"/>
    </row>
    <row r="22" spans="2:133" ht="11.25" customHeight="1" x14ac:dyDescent="0.15">
      <c r="B22" s="620" t="s">
        <v>268</v>
      </c>
      <c r="C22" s="621"/>
      <c r="D22" s="621"/>
      <c r="E22" s="621"/>
      <c r="F22" s="621"/>
      <c r="G22" s="621"/>
      <c r="H22" s="621"/>
      <c r="I22" s="621"/>
      <c r="J22" s="621"/>
      <c r="K22" s="621"/>
      <c r="L22" s="621"/>
      <c r="M22" s="621"/>
      <c r="N22" s="621"/>
      <c r="O22" s="621"/>
      <c r="P22" s="621"/>
      <c r="Q22" s="622"/>
      <c r="R22" s="623">
        <v>3731305</v>
      </c>
      <c r="S22" s="624"/>
      <c r="T22" s="624"/>
      <c r="U22" s="624"/>
      <c r="V22" s="624"/>
      <c r="W22" s="624"/>
      <c r="X22" s="624"/>
      <c r="Y22" s="625"/>
      <c r="Z22" s="626">
        <v>24.8</v>
      </c>
      <c r="AA22" s="626"/>
      <c r="AB22" s="626"/>
      <c r="AC22" s="626"/>
      <c r="AD22" s="627">
        <v>3731305</v>
      </c>
      <c r="AE22" s="627"/>
      <c r="AF22" s="627"/>
      <c r="AG22" s="627"/>
      <c r="AH22" s="627"/>
      <c r="AI22" s="627"/>
      <c r="AJ22" s="627"/>
      <c r="AK22" s="627"/>
      <c r="AL22" s="628">
        <v>57.1</v>
      </c>
      <c r="AM22" s="629"/>
      <c r="AN22" s="629"/>
      <c r="AO22" s="630"/>
      <c r="AP22" s="620" t="s">
        <v>269</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270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271</v>
      </c>
      <c r="C23" s="621"/>
      <c r="D23" s="621"/>
      <c r="E23" s="621"/>
      <c r="F23" s="621"/>
      <c r="G23" s="621"/>
      <c r="H23" s="621"/>
      <c r="I23" s="621"/>
      <c r="J23" s="621"/>
      <c r="K23" s="621"/>
      <c r="L23" s="621"/>
      <c r="M23" s="621"/>
      <c r="N23" s="621"/>
      <c r="O23" s="621"/>
      <c r="P23" s="621"/>
      <c r="Q23" s="622"/>
      <c r="R23" s="623">
        <v>779834</v>
      </c>
      <c r="S23" s="624"/>
      <c r="T23" s="624"/>
      <c r="U23" s="624"/>
      <c r="V23" s="624"/>
      <c r="W23" s="624"/>
      <c r="X23" s="624"/>
      <c r="Y23" s="625"/>
      <c r="Z23" s="626">
        <v>5.2</v>
      </c>
      <c r="AA23" s="626"/>
      <c r="AB23" s="626"/>
      <c r="AC23" s="626"/>
      <c r="AD23" s="627" t="s">
        <v>122</v>
      </c>
      <c r="AE23" s="627"/>
      <c r="AF23" s="627"/>
      <c r="AG23" s="627"/>
      <c r="AH23" s="627"/>
      <c r="AI23" s="627"/>
      <c r="AJ23" s="627"/>
      <c r="AK23" s="627"/>
      <c r="AL23" s="628" t="s">
        <v>122</v>
      </c>
      <c r="AM23" s="629"/>
      <c r="AN23" s="629"/>
      <c r="AO23" s="630"/>
      <c r="AP23" s="620" t="s">
        <v>272</v>
      </c>
      <c r="AQ23" s="639"/>
      <c r="AR23" s="639"/>
      <c r="AS23" s="639"/>
      <c r="AT23" s="639"/>
      <c r="AU23" s="639"/>
      <c r="AV23" s="639"/>
      <c r="AW23" s="639"/>
      <c r="AX23" s="639"/>
      <c r="AY23" s="639"/>
      <c r="AZ23" s="639"/>
      <c r="BA23" s="639"/>
      <c r="BB23" s="639"/>
      <c r="BC23" s="639"/>
      <c r="BD23" s="639"/>
      <c r="BE23" s="639"/>
      <c r="BF23" s="640"/>
      <c r="BG23" s="623" t="s">
        <v>122</v>
      </c>
      <c r="BH23" s="624"/>
      <c r="BI23" s="624"/>
      <c r="BJ23" s="624"/>
      <c r="BK23" s="624"/>
      <c r="BL23" s="624"/>
      <c r="BM23" s="624"/>
      <c r="BN23" s="625"/>
      <c r="BO23" s="626" t="s">
        <v>122</v>
      </c>
      <c r="BP23" s="626"/>
      <c r="BQ23" s="626"/>
      <c r="BR23" s="626"/>
      <c r="BS23" s="627" t="s">
        <v>122</v>
      </c>
      <c r="BT23" s="627"/>
      <c r="BU23" s="627"/>
      <c r="BV23" s="627"/>
      <c r="BW23" s="627"/>
      <c r="BX23" s="627"/>
      <c r="BY23" s="627"/>
      <c r="BZ23" s="627"/>
      <c r="CA23" s="627"/>
      <c r="CB23" s="631"/>
      <c r="CD23" s="605" t="s">
        <v>212</v>
      </c>
      <c r="CE23" s="606"/>
      <c r="CF23" s="606"/>
      <c r="CG23" s="606"/>
      <c r="CH23" s="606"/>
      <c r="CI23" s="606"/>
      <c r="CJ23" s="606"/>
      <c r="CK23" s="606"/>
      <c r="CL23" s="606"/>
      <c r="CM23" s="606"/>
      <c r="CN23" s="606"/>
      <c r="CO23" s="606"/>
      <c r="CP23" s="606"/>
      <c r="CQ23" s="607"/>
      <c r="CR23" s="605" t="s">
        <v>273</v>
      </c>
      <c r="CS23" s="606"/>
      <c r="CT23" s="606"/>
      <c r="CU23" s="606"/>
      <c r="CV23" s="606"/>
      <c r="CW23" s="606"/>
      <c r="CX23" s="606"/>
      <c r="CY23" s="607"/>
      <c r="CZ23" s="605" t="s">
        <v>274</v>
      </c>
      <c r="DA23" s="606"/>
      <c r="DB23" s="606"/>
      <c r="DC23" s="607"/>
      <c r="DD23" s="605" t="s">
        <v>275</v>
      </c>
      <c r="DE23" s="606"/>
      <c r="DF23" s="606"/>
      <c r="DG23" s="606"/>
      <c r="DH23" s="606"/>
      <c r="DI23" s="606"/>
      <c r="DJ23" s="606"/>
      <c r="DK23" s="607"/>
      <c r="DL23" s="652" t="s">
        <v>276</v>
      </c>
      <c r="DM23" s="653"/>
      <c r="DN23" s="653"/>
      <c r="DO23" s="653"/>
      <c r="DP23" s="653"/>
      <c r="DQ23" s="653"/>
      <c r="DR23" s="653"/>
      <c r="DS23" s="653"/>
      <c r="DT23" s="653"/>
      <c r="DU23" s="653"/>
      <c r="DV23" s="654"/>
      <c r="DW23" s="605" t="s">
        <v>277</v>
      </c>
      <c r="DX23" s="606"/>
      <c r="DY23" s="606"/>
      <c r="DZ23" s="606"/>
      <c r="EA23" s="606"/>
      <c r="EB23" s="606"/>
      <c r="EC23" s="607"/>
    </row>
    <row r="24" spans="2:133" ht="11.25" customHeight="1" x14ac:dyDescent="0.15">
      <c r="B24" s="620" t="s">
        <v>278</v>
      </c>
      <c r="C24" s="621"/>
      <c r="D24" s="621"/>
      <c r="E24" s="621"/>
      <c r="F24" s="621"/>
      <c r="G24" s="621"/>
      <c r="H24" s="621"/>
      <c r="I24" s="621"/>
      <c r="J24" s="621"/>
      <c r="K24" s="621"/>
      <c r="L24" s="621"/>
      <c r="M24" s="621"/>
      <c r="N24" s="621"/>
      <c r="O24" s="621"/>
      <c r="P24" s="621"/>
      <c r="Q24" s="622"/>
      <c r="R24" s="623" t="s">
        <v>122</v>
      </c>
      <c r="S24" s="624"/>
      <c r="T24" s="624"/>
      <c r="U24" s="624"/>
      <c r="V24" s="624"/>
      <c r="W24" s="624"/>
      <c r="X24" s="624"/>
      <c r="Y24" s="625"/>
      <c r="Z24" s="626" t="s">
        <v>122</v>
      </c>
      <c r="AA24" s="626"/>
      <c r="AB24" s="626"/>
      <c r="AC24" s="626"/>
      <c r="AD24" s="627" t="s">
        <v>122</v>
      </c>
      <c r="AE24" s="627"/>
      <c r="AF24" s="627"/>
      <c r="AG24" s="627"/>
      <c r="AH24" s="627"/>
      <c r="AI24" s="627"/>
      <c r="AJ24" s="627"/>
      <c r="AK24" s="627"/>
      <c r="AL24" s="628" t="s">
        <v>122</v>
      </c>
      <c r="AM24" s="629"/>
      <c r="AN24" s="629"/>
      <c r="AO24" s="630"/>
      <c r="AP24" s="620" t="s">
        <v>279</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280</v>
      </c>
      <c r="CE24" s="610"/>
      <c r="CF24" s="610"/>
      <c r="CG24" s="610"/>
      <c r="CH24" s="610"/>
      <c r="CI24" s="610"/>
      <c r="CJ24" s="610"/>
      <c r="CK24" s="610"/>
      <c r="CL24" s="610"/>
      <c r="CM24" s="610"/>
      <c r="CN24" s="610"/>
      <c r="CO24" s="610"/>
      <c r="CP24" s="610"/>
      <c r="CQ24" s="611"/>
      <c r="CR24" s="612">
        <v>4690949</v>
      </c>
      <c r="CS24" s="613"/>
      <c r="CT24" s="613"/>
      <c r="CU24" s="613"/>
      <c r="CV24" s="613"/>
      <c r="CW24" s="613"/>
      <c r="CX24" s="613"/>
      <c r="CY24" s="614"/>
      <c r="CZ24" s="617">
        <v>33.299999999999997</v>
      </c>
      <c r="DA24" s="618"/>
      <c r="DB24" s="618"/>
      <c r="DC24" s="634"/>
      <c r="DD24" s="655">
        <v>3304651</v>
      </c>
      <c r="DE24" s="613"/>
      <c r="DF24" s="613"/>
      <c r="DG24" s="613"/>
      <c r="DH24" s="613"/>
      <c r="DI24" s="613"/>
      <c r="DJ24" s="613"/>
      <c r="DK24" s="614"/>
      <c r="DL24" s="655">
        <v>2958307</v>
      </c>
      <c r="DM24" s="613"/>
      <c r="DN24" s="613"/>
      <c r="DO24" s="613"/>
      <c r="DP24" s="613"/>
      <c r="DQ24" s="613"/>
      <c r="DR24" s="613"/>
      <c r="DS24" s="613"/>
      <c r="DT24" s="613"/>
      <c r="DU24" s="613"/>
      <c r="DV24" s="614"/>
      <c r="DW24" s="617">
        <v>45.1</v>
      </c>
      <c r="DX24" s="618"/>
      <c r="DY24" s="618"/>
      <c r="DZ24" s="618"/>
      <c r="EA24" s="618"/>
      <c r="EB24" s="618"/>
      <c r="EC24" s="619"/>
    </row>
    <row r="25" spans="2:133" ht="11.25" customHeight="1" x14ac:dyDescent="0.15">
      <c r="B25" s="620" t="s">
        <v>281</v>
      </c>
      <c r="C25" s="621"/>
      <c r="D25" s="621"/>
      <c r="E25" s="621"/>
      <c r="F25" s="621"/>
      <c r="G25" s="621"/>
      <c r="H25" s="621"/>
      <c r="I25" s="621"/>
      <c r="J25" s="621"/>
      <c r="K25" s="621"/>
      <c r="L25" s="621"/>
      <c r="M25" s="621"/>
      <c r="N25" s="621"/>
      <c r="O25" s="621"/>
      <c r="P25" s="621"/>
      <c r="Q25" s="622"/>
      <c r="R25" s="623">
        <v>7199583</v>
      </c>
      <c r="S25" s="624"/>
      <c r="T25" s="624"/>
      <c r="U25" s="624"/>
      <c r="V25" s="624"/>
      <c r="W25" s="624"/>
      <c r="X25" s="624"/>
      <c r="Y25" s="625"/>
      <c r="Z25" s="626">
        <v>47.9</v>
      </c>
      <c r="AA25" s="626"/>
      <c r="AB25" s="626"/>
      <c r="AC25" s="626"/>
      <c r="AD25" s="627">
        <v>6419749</v>
      </c>
      <c r="AE25" s="627"/>
      <c r="AF25" s="627"/>
      <c r="AG25" s="627"/>
      <c r="AH25" s="627"/>
      <c r="AI25" s="627"/>
      <c r="AJ25" s="627"/>
      <c r="AK25" s="627"/>
      <c r="AL25" s="628">
        <v>98.3</v>
      </c>
      <c r="AM25" s="629"/>
      <c r="AN25" s="629"/>
      <c r="AO25" s="630"/>
      <c r="AP25" s="620" t="s">
        <v>282</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283</v>
      </c>
      <c r="CE25" s="621"/>
      <c r="CF25" s="621"/>
      <c r="CG25" s="621"/>
      <c r="CH25" s="621"/>
      <c r="CI25" s="621"/>
      <c r="CJ25" s="621"/>
      <c r="CK25" s="621"/>
      <c r="CL25" s="621"/>
      <c r="CM25" s="621"/>
      <c r="CN25" s="621"/>
      <c r="CO25" s="621"/>
      <c r="CP25" s="621"/>
      <c r="CQ25" s="622"/>
      <c r="CR25" s="623">
        <v>1673289</v>
      </c>
      <c r="CS25" s="644"/>
      <c r="CT25" s="644"/>
      <c r="CU25" s="644"/>
      <c r="CV25" s="644"/>
      <c r="CW25" s="644"/>
      <c r="CX25" s="644"/>
      <c r="CY25" s="645"/>
      <c r="CZ25" s="628">
        <v>11.9</v>
      </c>
      <c r="DA25" s="656"/>
      <c r="DB25" s="656"/>
      <c r="DC25" s="658"/>
      <c r="DD25" s="632">
        <v>1523999</v>
      </c>
      <c r="DE25" s="644"/>
      <c r="DF25" s="644"/>
      <c r="DG25" s="644"/>
      <c r="DH25" s="644"/>
      <c r="DI25" s="644"/>
      <c r="DJ25" s="644"/>
      <c r="DK25" s="645"/>
      <c r="DL25" s="632">
        <v>1407878</v>
      </c>
      <c r="DM25" s="644"/>
      <c r="DN25" s="644"/>
      <c r="DO25" s="644"/>
      <c r="DP25" s="644"/>
      <c r="DQ25" s="644"/>
      <c r="DR25" s="644"/>
      <c r="DS25" s="644"/>
      <c r="DT25" s="644"/>
      <c r="DU25" s="644"/>
      <c r="DV25" s="645"/>
      <c r="DW25" s="628">
        <v>21.4</v>
      </c>
      <c r="DX25" s="656"/>
      <c r="DY25" s="656"/>
      <c r="DZ25" s="656"/>
      <c r="EA25" s="656"/>
      <c r="EB25" s="656"/>
      <c r="EC25" s="657"/>
    </row>
    <row r="26" spans="2:133" ht="11.25" customHeight="1" x14ac:dyDescent="0.15">
      <c r="B26" s="620" t="s">
        <v>284</v>
      </c>
      <c r="C26" s="621"/>
      <c r="D26" s="621"/>
      <c r="E26" s="621"/>
      <c r="F26" s="621"/>
      <c r="G26" s="621"/>
      <c r="H26" s="621"/>
      <c r="I26" s="621"/>
      <c r="J26" s="621"/>
      <c r="K26" s="621"/>
      <c r="L26" s="621"/>
      <c r="M26" s="621"/>
      <c r="N26" s="621"/>
      <c r="O26" s="621"/>
      <c r="P26" s="621"/>
      <c r="Q26" s="622"/>
      <c r="R26" s="623">
        <v>658</v>
      </c>
      <c r="S26" s="624"/>
      <c r="T26" s="624"/>
      <c r="U26" s="624"/>
      <c r="V26" s="624"/>
      <c r="W26" s="624"/>
      <c r="X26" s="624"/>
      <c r="Y26" s="625"/>
      <c r="Z26" s="626">
        <v>0</v>
      </c>
      <c r="AA26" s="626"/>
      <c r="AB26" s="626"/>
      <c r="AC26" s="626"/>
      <c r="AD26" s="627">
        <v>658</v>
      </c>
      <c r="AE26" s="627"/>
      <c r="AF26" s="627"/>
      <c r="AG26" s="627"/>
      <c r="AH26" s="627"/>
      <c r="AI26" s="627"/>
      <c r="AJ26" s="627"/>
      <c r="AK26" s="627"/>
      <c r="AL26" s="628">
        <v>0</v>
      </c>
      <c r="AM26" s="629"/>
      <c r="AN26" s="629"/>
      <c r="AO26" s="630"/>
      <c r="AP26" s="620" t="s">
        <v>285</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286</v>
      </c>
      <c r="CE26" s="621"/>
      <c r="CF26" s="621"/>
      <c r="CG26" s="621"/>
      <c r="CH26" s="621"/>
      <c r="CI26" s="621"/>
      <c r="CJ26" s="621"/>
      <c r="CK26" s="621"/>
      <c r="CL26" s="621"/>
      <c r="CM26" s="621"/>
      <c r="CN26" s="621"/>
      <c r="CO26" s="621"/>
      <c r="CP26" s="621"/>
      <c r="CQ26" s="622"/>
      <c r="CR26" s="623">
        <v>999258</v>
      </c>
      <c r="CS26" s="624"/>
      <c r="CT26" s="624"/>
      <c r="CU26" s="624"/>
      <c r="CV26" s="624"/>
      <c r="CW26" s="624"/>
      <c r="CX26" s="624"/>
      <c r="CY26" s="625"/>
      <c r="CZ26" s="628">
        <v>7.1</v>
      </c>
      <c r="DA26" s="656"/>
      <c r="DB26" s="656"/>
      <c r="DC26" s="658"/>
      <c r="DD26" s="632">
        <v>908562</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6"/>
      <c r="DY26" s="656"/>
      <c r="DZ26" s="656"/>
      <c r="EA26" s="656"/>
      <c r="EB26" s="656"/>
      <c r="EC26" s="657"/>
    </row>
    <row r="27" spans="2:133" ht="11.25" customHeight="1" x14ac:dyDescent="0.15">
      <c r="B27" s="620" t="s">
        <v>287</v>
      </c>
      <c r="C27" s="621"/>
      <c r="D27" s="621"/>
      <c r="E27" s="621"/>
      <c r="F27" s="621"/>
      <c r="G27" s="621"/>
      <c r="H27" s="621"/>
      <c r="I27" s="621"/>
      <c r="J27" s="621"/>
      <c r="K27" s="621"/>
      <c r="L27" s="621"/>
      <c r="M27" s="621"/>
      <c r="N27" s="621"/>
      <c r="O27" s="621"/>
      <c r="P27" s="621"/>
      <c r="Q27" s="622"/>
      <c r="R27" s="623">
        <v>104409</v>
      </c>
      <c r="S27" s="624"/>
      <c r="T27" s="624"/>
      <c r="U27" s="624"/>
      <c r="V27" s="624"/>
      <c r="W27" s="624"/>
      <c r="X27" s="624"/>
      <c r="Y27" s="625"/>
      <c r="Z27" s="626">
        <v>0.7</v>
      </c>
      <c r="AA27" s="626"/>
      <c r="AB27" s="626"/>
      <c r="AC27" s="626"/>
      <c r="AD27" s="627" t="s">
        <v>122</v>
      </c>
      <c r="AE27" s="627"/>
      <c r="AF27" s="627"/>
      <c r="AG27" s="627"/>
      <c r="AH27" s="627"/>
      <c r="AI27" s="627"/>
      <c r="AJ27" s="627"/>
      <c r="AK27" s="627"/>
      <c r="AL27" s="628" t="s">
        <v>122</v>
      </c>
      <c r="AM27" s="629"/>
      <c r="AN27" s="629"/>
      <c r="AO27" s="630"/>
      <c r="AP27" s="620" t="s">
        <v>288</v>
      </c>
      <c r="AQ27" s="621"/>
      <c r="AR27" s="621"/>
      <c r="AS27" s="621"/>
      <c r="AT27" s="621"/>
      <c r="AU27" s="621"/>
      <c r="AV27" s="621"/>
      <c r="AW27" s="621"/>
      <c r="AX27" s="621"/>
      <c r="AY27" s="621"/>
      <c r="AZ27" s="621"/>
      <c r="BA27" s="621"/>
      <c r="BB27" s="621"/>
      <c r="BC27" s="621"/>
      <c r="BD27" s="621"/>
      <c r="BE27" s="621"/>
      <c r="BF27" s="622"/>
      <c r="BG27" s="623">
        <v>2114621</v>
      </c>
      <c r="BH27" s="624"/>
      <c r="BI27" s="624"/>
      <c r="BJ27" s="624"/>
      <c r="BK27" s="624"/>
      <c r="BL27" s="624"/>
      <c r="BM27" s="624"/>
      <c r="BN27" s="625"/>
      <c r="BO27" s="626">
        <v>100</v>
      </c>
      <c r="BP27" s="626"/>
      <c r="BQ27" s="626"/>
      <c r="BR27" s="626"/>
      <c r="BS27" s="627" t="s">
        <v>122</v>
      </c>
      <c r="BT27" s="627"/>
      <c r="BU27" s="627"/>
      <c r="BV27" s="627"/>
      <c r="BW27" s="627"/>
      <c r="BX27" s="627"/>
      <c r="BY27" s="627"/>
      <c r="BZ27" s="627"/>
      <c r="CA27" s="627"/>
      <c r="CB27" s="631"/>
      <c r="CD27" s="620" t="s">
        <v>289</v>
      </c>
      <c r="CE27" s="621"/>
      <c r="CF27" s="621"/>
      <c r="CG27" s="621"/>
      <c r="CH27" s="621"/>
      <c r="CI27" s="621"/>
      <c r="CJ27" s="621"/>
      <c r="CK27" s="621"/>
      <c r="CL27" s="621"/>
      <c r="CM27" s="621"/>
      <c r="CN27" s="621"/>
      <c r="CO27" s="621"/>
      <c r="CP27" s="621"/>
      <c r="CQ27" s="622"/>
      <c r="CR27" s="623">
        <v>1897880</v>
      </c>
      <c r="CS27" s="644"/>
      <c r="CT27" s="644"/>
      <c r="CU27" s="644"/>
      <c r="CV27" s="644"/>
      <c r="CW27" s="644"/>
      <c r="CX27" s="644"/>
      <c r="CY27" s="645"/>
      <c r="CZ27" s="628">
        <v>13.5</v>
      </c>
      <c r="DA27" s="656"/>
      <c r="DB27" s="656"/>
      <c r="DC27" s="658"/>
      <c r="DD27" s="632">
        <v>707245</v>
      </c>
      <c r="DE27" s="644"/>
      <c r="DF27" s="644"/>
      <c r="DG27" s="644"/>
      <c r="DH27" s="644"/>
      <c r="DI27" s="644"/>
      <c r="DJ27" s="644"/>
      <c r="DK27" s="645"/>
      <c r="DL27" s="632">
        <v>485747</v>
      </c>
      <c r="DM27" s="644"/>
      <c r="DN27" s="644"/>
      <c r="DO27" s="644"/>
      <c r="DP27" s="644"/>
      <c r="DQ27" s="644"/>
      <c r="DR27" s="644"/>
      <c r="DS27" s="644"/>
      <c r="DT27" s="644"/>
      <c r="DU27" s="644"/>
      <c r="DV27" s="645"/>
      <c r="DW27" s="628">
        <v>7.4</v>
      </c>
      <c r="DX27" s="656"/>
      <c r="DY27" s="656"/>
      <c r="DZ27" s="656"/>
      <c r="EA27" s="656"/>
      <c r="EB27" s="656"/>
      <c r="EC27" s="657"/>
    </row>
    <row r="28" spans="2:133" ht="11.25" customHeight="1" x14ac:dyDescent="0.15">
      <c r="B28" s="620" t="s">
        <v>290</v>
      </c>
      <c r="C28" s="621"/>
      <c r="D28" s="621"/>
      <c r="E28" s="621"/>
      <c r="F28" s="621"/>
      <c r="G28" s="621"/>
      <c r="H28" s="621"/>
      <c r="I28" s="621"/>
      <c r="J28" s="621"/>
      <c r="K28" s="621"/>
      <c r="L28" s="621"/>
      <c r="M28" s="621"/>
      <c r="N28" s="621"/>
      <c r="O28" s="621"/>
      <c r="P28" s="621"/>
      <c r="Q28" s="622"/>
      <c r="R28" s="623">
        <v>283764</v>
      </c>
      <c r="S28" s="624"/>
      <c r="T28" s="624"/>
      <c r="U28" s="624"/>
      <c r="V28" s="624"/>
      <c r="W28" s="624"/>
      <c r="X28" s="624"/>
      <c r="Y28" s="625"/>
      <c r="Z28" s="626">
        <v>1.9</v>
      </c>
      <c r="AA28" s="626"/>
      <c r="AB28" s="626"/>
      <c r="AC28" s="626"/>
      <c r="AD28" s="627">
        <v>6366</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291</v>
      </c>
      <c r="CE28" s="621"/>
      <c r="CF28" s="621"/>
      <c r="CG28" s="621"/>
      <c r="CH28" s="621"/>
      <c r="CI28" s="621"/>
      <c r="CJ28" s="621"/>
      <c r="CK28" s="621"/>
      <c r="CL28" s="621"/>
      <c r="CM28" s="621"/>
      <c r="CN28" s="621"/>
      <c r="CO28" s="621"/>
      <c r="CP28" s="621"/>
      <c r="CQ28" s="622"/>
      <c r="CR28" s="623">
        <v>1119780</v>
      </c>
      <c r="CS28" s="624"/>
      <c r="CT28" s="624"/>
      <c r="CU28" s="624"/>
      <c r="CV28" s="624"/>
      <c r="CW28" s="624"/>
      <c r="CX28" s="624"/>
      <c r="CY28" s="625"/>
      <c r="CZ28" s="628">
        <v>8</v>
      </c>
      <c r="DA28" s="656"/>
      <c r="DB28" s="656"/>
      <c r="DC28" s="658"/>
      <c r="DD28" s="632">
        <v>1073407</v>
      </c>
      <c r="DE28" s="624"/>
      <c r="DF28" s="624"/>
      <c r="DG28" s="624"/>
      <c r="DH28" s="624"/>
      <c r="DI28" s="624"/>
      <c r="DJ28" s="624"/>
      <c r="DK28" s="625"/>
      <c r="DL28" s="632">
        <v>1064682</v>
      </c>
      <c r="DM28" s="624"/>
      <c r="DN28" s="624"/>
      <c r="DO28" s="624"/>
      <c r="DP28" s="624"/>
      <c r="DQ28" s="624"/>
      <c r="DR28" s="624"/>
      <c r="DS28" s="624"/>
      <c r="DT28" s="624"/>
      <c r="DU28" s="624"/>
      <c r="DV28" s="625"/>
      <c r="DW28" s="628">
        <v>16.2</v>
      </c>
      <c r="DX28" s="656"/>
      <c r="DY28" s="656"/>
      <c r="DZ28" s="656"/>
      <c r="EA28" s="656"/>
      <c r="EB28" s="656"/>
      <c r="EC28" s="657"/>
    </row>
    <row r="29" spans="2:133" ht="11.25" customHeight="1" x14ac:dyDescent="0.15">
      <c r="B29" s="620" t="s">
        <v>292</v>
      </c>
      <c r="C29" s="621"/>
      <c r="D29" s="621"/>
      <c r="E29" s="621"/>
      <c r="F29" s="621"/>
      <c r="G29" s="621"/>
      <c r="H29" s="621"/>
      <c r="I29" s="621"/>
      <c r="J29" s="621"/>
      <c r="K29" s="621"/>
      <c r="L29" s="621"/>
      <c r="M29" s="621"/>
      <c r="N29" s="621"/>
      <c r="O29" s="621"/>
      <c r="P29" s="621"/>
      <c r="Q29" s="622"/>
      <c r="R29" s="623">
        <v>17674</v>
      </c>
      <c r="S29" s="624"/>
      <c r="T29" s="624"/>
      <c r="U29" s="624"/>
      <c r="V29" s="624"/>
      <c r="W29" s="624"/>
      <c r="X29" s="624"/>
      <c r="Y29" s="625"/>
      <c r="Z29" s="626">
        <v>0.1</v>
      </c>
      <c r="AA29" s="626"/>
      <c r="AB29" s="626"/>
      <c r="AC29" s="626"/>
      <c r="AD29" s="627" t="s">
        <v>122</v>
      </c>
      <c r="AE29" s="627"/>
      <c r="AF29" s="627"/>
      <c r="AG29" s="627"/>
      <c r="AH29" s="627"/>
      <c r="AI29" s="627"/>
      <c r="AJ29" s="627"/>
      <c r="AK29" s="627"/>
      <c r="AL29" s="628" t="s">
        <v>122</v>
      </c>
      <c r="AM29" s="629"/>
      <c r="AN29" s="629"/>
      <c r="AO29" s="630"/>
      <c r="AP29" s="646"/>
      <c r="AQ29" s="647"/>
      <c r="AR29" s="647"/>
      <c r="AS29" s="647"/>
      <c r="AT29" s="647"/>
      <c r="AU29" s="647"/>
      <c r="AV29" s="647"/>
      <c r="AW29" s="647"/>
      <c r="AX29" s="647"/>
      <c r="AY29" s="647"/>
      <c r="AZ29" s="647"/>
      <c r="BA29" s="647"/>
      <c r="BB29" s="647"/>
      <c r="BC29" s="647"/>
      <c r="BD29" s="647"/>
      <c r="BE29" s="647"/>
      <c r="BF29" s="648"/>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293</v>
      </c>
      <c r="CE29" s="662"/>
      <c r="CF29" s="620" t="s">
        <v>66</v>
      </c>
      <c r="CG29" s="621"/>
      <c r="CH29" s="621"/>
      <c r="CI29" s="621"/>
      <c r="CJ29" s="621"/>
      <c r="CK29" s="621"/>
      <c r="CL29" s="621"/>
      <c r="CM29" s="621"/>
      <c r="CN29" s="621"/>
      <c r="CO29" s="621"/>
      <c r="CP29" s="621"/>
      <c r="CQ29" s="622"/>
      <c r="CR29" s="623">
        <v>1119780</v>
      </c>
      <c r="CS29" s="644"/>
      <c r="CT29" s="644"/>
      <c r="CU29" s="644"/>
      <c r="CV29" s="644"/>
      <c r="CW29" s="644"/>
      <c r="CX29" s="644"/>
      <c r="CY29" s="645"/>
      <c r="CZ29" s="628">
        <v>8</v>
      </c>
      <c r="DA29" s="656"/>
      <c r="DB29" s="656"/>
      <c r="DC29" s="658"/>
      <c r="DD29" s="632">
        <v>1073407</v>
      </c>
      <c r="DE29" s="644"/>
      <c r="DF29" s="644"/>
      <c r="DG29" s="644"/>
      <c r="DH29" s="644"/>
      <c r="DI29" s="644"/>
      <c r="DJ29" s="644"/>
      <c r="DK29" s="645"/>
      <c r="DL29" s="632">
        <v>1064682</v>
      </c>
      <c r="DM29" s="644"/>
      <c r="DN29" s="644"/>
      <c r="DO29" s="644"/>
      <c r="DP29" s="644"/>
      <c r="DQ29" s="644"/>
      <c r="DR29" s="644"/>
      <c r="DS29" s="644"/>
      <c r="DT29" s="644"/>
      <c r="DU29" s="644"/>
      <c r="DV29" s="645"/>
      <c r="DW29" s="628">
        <v>16.2</v>
      </c>
      <c r="DX29" s="656"/>
      <c r="DY29" s="656"/>
      <c r="DZ29" s="656"/>
      <c r="EA29" s="656"/>
      <c r="EB29" s="656"/>
      <c r="EC29" s="657"/>
    </row>
    <row r="30" spans="2:133" ht="11.25" customHeight="1" x14ac:dyDescent="0.15">
      <c r="B30" s="620" t="s">
        <v>294</v>
      </c>
      <c r="C30" s="621"/>
      <c r="D30" s="621"/>
      <c r="E30" s="621"/>
      <c r="F30" s="621"/>
      <c r="G30" s="621"/>
      <c r="H30" s="621"/>
      <c r="I30" s="621"/>
      <c r="J30" s="621"/>
      <c r="K30" s="621"/>
      <c r="L30" s="621"/>
      <c r="M30" s="621"/>
      <c r="N30" s="621"/>
      <c r="O30" s="621"/>
      <c r="P30" s="621"/>
      <c r="Q30" s="622"/>
      <c r="R30" s="623">
        <v>3443024</v>
      </c>
      <c r="S30" s="624"/>
      <c r="T30" s="624"/>
      <c r="U30" s="624"/>
      <c r="V30" s="624"/>
      <c r="W30" s="624"/>
      <c r="X30" s="624"/>
      <c r="Y30" s="625"/>
      <c r="Z30" s="626">
        <v>22.9</v>
      </c>
      <c r="AA30" s="626"/>
      <c r="AB30" s="626"/>
      <c r="AC30" s="626"/>
      <c r="AD30" s="627" t="s">
        <v>122</v>
      </c>
      <c r="AE30" s="627"/>
      <c r="AF30" s="627"/>
      <c r="AG30" s="627"/>
      <c r="AH30" s="627"/>
      <c r="AI30" s="627"/>
      <c r="AJ30" s="627"/>
      <c r="AK30" s="627"/>
      <c r="AL30" s="628" t="s">
        <v>122</v>
      </c>
      <c r="AM30" s="629"/>
      <c r="AN30" s="629"/>
      <c r="AO30" s="630"/>
      <c r="AP30" s="605" t="s">
        <v>212</v>
      </c>
      <c r="AQ30" s="606"/>
      <c r="AR30" s="606"/>
      <c r="AS30" s="606"/>
      <c r="AT30" s="606"/>
      <c r="AU30" s="606"/>
      <c r="AV30" s="606"/>
      <c r="AW30" s="606"/>
      <c r="AX30" s="606"/>
      <c r="AY30" s="606"/>
      <c r="AZ30" s="606"/>
      <c r="BA30" s="606"/>
      <c r="BB30" s="606"/>
      <c r="BC30" s="606"/>
      <c r="BD30" s="606"/>
      <c r="BE30" s="606"/>
      <c r="BF30" s="607"/>
      <c r="BG30" s="605" t="s">
        <v>295</v>
      </c>
      <c r="BH30" s="659"/>
      <c r="BI30" s="659"/>
      <c r="BJ30" s="659"/>
      <c r="BK30" s="659"/>
      <c r="BL30" s="659"/>
      <c r="BM30" s="659"/>
      <c r="BN30" s="659"/>
      <c r="BO30" s="659"/>
      <c r="BP30" s="659"/>
      <c r="BQ30" s="660"/>
      <c r="BR30" s="605" t="s">
        <v>296</v>
      </c>
      <c r="BS30" s="659"/>
      <c r="BT30" s="659"/>
      <c r="BU30" s="659"/>
      <c r="BV30" s="659"/>
      <c r="BW30" s="659"/>
      <c r="BX30" s="659"/>
      <c r="BY30" s="659"/>
      <c r="BZ30" s="659"/>
      <c r="CA30" s="659"/>
      <c r="CB30" s="660"/>
      <c r="CD30" s="663"/>
      <c r="CE30" s="664"/>
      <c r="CF30" s="620" t="s">
        <v>297</v>
      </c>
      <c r="CG30" s="621"/>
      <c r="CH30" s="621"/>
      <c r="CI30" s="621"/>
      <c r="CJ30" s="621"/>
      <c r="CK30" s="621"/>
      <c r="CL30" s="621"/>
      <c r="CM30" s="621"/>
      <c r="CN30" s="621"/>
      <c r="CO30" s="621"/>
      <c r="CP30" s="621"/>
      <c r="CQ30" s="622"/>
      <c r="CR30" s="623">
        <v>1067132</v>
      </c>
      <c r="CS30" s="624"/>
      <c r="CT30" s="624"/>
      <c r="CU30" s="624"/>
      <c r="CV30" s="624"/>
      <c r="CW30" s="624"/>
      <c r="CX30" s="624"/>
      <c r="CY30" s="625"/>
      <c r="CZ30" s="628">
        <v>7.6</v>
      </c>
      <c r="DA30" s="656"/>
      <c r="DB30" s="656"/>
      <c r="DC30" s="658"/>
      <c r="DD30" s="632">
        <v>1025426</v>
      </c>
      <c r="DE30" s="624"/>
      <c r="DF30" s="624"/>
      <c r="DG30" s="624"/>
      <c r="DH30" s="624"/>
      <c r="DI30" s="624"/>
      <c r="DJ30" s="624"/>
      <c r="DK30" s="625"/>
      <c r="DL30" s="632">
        <v>1016701</v>
      </c>
      <c r="DM30" s="624"/>
      <c r="DN30" s="624"/>
      <c r="DO30" s="624"/>
      <c r="DP30" s="624"/>
      <c r="DQ30" s="624"/>
      <c r="DR30" s="624"/>
      <c r="DS30" s="624"/>
      <c r="DT30" s="624"/>
      <c r="DU30" s="624"/>
      <c r="DV30" s="625"/>
      <c r="DW30" s="628">
        <v>15.5</v>
      </c>
      <c r="DX30" s="656"/>
      <c r="DY30" s="656"/>
      <c r="DZ30" s="656"/>
      <c r="EA30" s="656"/>
      <c r="EB30" s="656"/>
      <c r="EC30" s="657"/>
    </row>
    <row r="31" spans="2:133" ht="11.25" customHeight="1" x14ac:dyDescent="0.15">
      <c r="B31" s="636" t="s">
        <v>298</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71" t="s">
        <v>299</v>
      </c>
      <c r="AQ31" s="672"/>
      <c r="AR31" s="672"/>
      <c r="AS31" s="672"/>
      <c r="AT31" s="677" t="s">
        <v>300</v>
      </c>
      <c r="AU31" s="218"/>
      <c r="AV31" s="218"/>
      <c r="AW31" s="218"/>
      <c r="AX31" s="609" t="s">
        <v>178</v>
      </c>
      <c r="AY31" s="610"/>
      <c r="AZ31" s="610"/>
      <c r="BA31" s="610"/>
      <c r="BB31" s="610"/>
      <c r="BC31" s="610"/>
      <c r="BD31" s="610"/>
      <c r="BE31" s="610"/>
      <c r="BF31" s="611"/>
      <c r="BG31" s="670">
        <v>99.5</v>
      </c>
      <c r="BH31" s="667"/>
      <c r="BI31" s="667"/>
      <c r="BJ31" s="667"/>
      <c r="BK31" s="667"/>
      <c r="BL31" s="667"/>
      <c r="BM31" s="618">
        <v>98.8</v>
      </c>
      <c r="BN31" s="667"/>
      <c r="BO31" s="667"/>
      <c r="BP31" s="667"/>
      <c r="BQ31" s="668"/>
      <c r="BR31" s="670">
        <v>99.5</v>
      </c>
      <c r="BS31" s="667"/>
      <c r="BT31" s="667"/>
      <c r="BU31" s="667"/>
      <c r="BV31" s="667"/>
      <c r="BW31" s="667"/>
      <c r="BX31" s="618">
        <v>98.6</v>
      </c>
      <c r="BY31" s="667"/>
      <c r="BZ31" s="667"/>
      <c r="CA31" s="667"/>
      <c r="CB31" s="668"/>
      <c r="CD31" s="663"/>
      <c r="CE31" s="664"/>
      <c r="CF31" s="620" t="s">
        <v>301</v>
      </c>
      <c r="CG31" s="621"/>
      <c r="CH31" s="621"/>
      <c r="CI31" s="621"/>
      <c r="CJ31" s="621"/>
      <c r="CK31" s="621"/>
      <c r="CL31" s="621"/>
      <c r="CM31" s="621"/>
      <c r="CN31" s="621"/>
      <c r="CO31" s="621"/>
      <c r="CP31" s="621"/>
      <c r="CQ31" s="622"/>
      <c r="CR31" s="623">
        <v>52648</v>
      </c>
      <c r="CS31" s="644"/>
      <c r="CT31" s="644"/>
      <c r="CU31" s="644"/>
      <c r="CV31" s="644"/>
      <c r="CW31" s="644"/>
      <c r="CX31" s="644"/>
      <c r="CY31" s="645"/>
      <c r="CZ31" s="628">
        <v>0.4</v>
      </c>
      <c r="DA31" s="656"/>
      <c r="DB31" s="656"/>
      <c r="DC31" s="658"/>
      <c r="DD31" s="632">
        <v>47981</v>
      </c>
      <c r="DE31" s="644"/>
      <c r="DF31" s="644"/>
      <c r="DG31" s="644"/>
      <c r="DH31" s="644"/>
      <c r="DI31" s="644"/>
      <c r="DJ31" s="644"/>
      <c r="DK31" s="645"/>
      <c r="DL31" s="632">
        <v>47981</v>
      </c>
      <c r="DM31" s="644"/>
      <c r="DN31" s="644"/>
      <c r="DO31" s="644"/>
      <c r="DP31" s="644"/>
      <c r="DQ31" s="644"/>
      <c r="DR31" s="644"/>
      <c r="DS31" s="644"/>
      <c r="DT31" s="644"/>
      <c r="DU31" s="644"/>
      <c r="DV31" s="645"/>
      <c r="DW31" s="628">
        <v>0.7</v>
      </c>
      <c r="DX31" s="656"/>
      <c r="DY31" s="656"/>
      <c r="DZ31" s="656"/>
      <c r="EA31" s="656"/>
      <c r="EB31" s="656"/>
      <c r="EC31" s="657"/>
    </row>
    <row r="32" spans="2:133" ht="11.25" customHeight="1" x14ac:dyDescent="0.15">
      <c r="B32" s="620" t="s">
        <v>302</v>
      </c>
      <c r="C32" s="621"/>
      <c r="D32" s="621"/>
      <c r="E32" s="621"/>
      <c r="F32" s="621"/>
      <c r="G32" s="621"/>
      <c r="H32" s="621"/>
      <c r="I32" s="621"/>
      <c r="J32" s="621"/>
      <c r="K32" s="621"/>
      <c r="L32" s="621"/>
      <c r="M32" s="621"/>
      <c r="N32" s="621"/>
      <c r="O32" s="621"/>
      <c r="P32" s="621"/>
      <c r="Q32" s="622"/>
      <c r="R32" s="623">
        <v>1239231</v>
      </c>
      <c r="S32" s="624"/>
      <c r="T32" s="624"/>
      <c r="U32" s="624"/>
      <c r="V32" s="624"/>
      <c r="W32" s="624"/>
      <c r="X32" s="624"/>
      <c r="Y32" s="625"/>
      <c r="Z32" s="626">
        <v>8.1999999999999993</v>
      </c>
      <c r="AA32" s="626"/>
      <c r="AB32" s="626"/>
      <c r="AC32" s="626"/>
      <c r="AD32" s="627" t="s">
        <v>122</v>
      </c>
      <c r="AE32" s="627"/>
      <c r="AF32" s="627"/>
      <c r="AG32" s="627"/>
      <c r="AH32" s="627"/>
      <c r="AI32" s="627"/>
      <c r="AJ32" s="627"/>
      <c r="AK32" s="627"/>
      <c r="AL32" s="628" t="s">
        <v>122</v>
      </c>
      <c r="AM32" s="629"/>
      <c r="AN32" s="629"/>
      <c r="AO32" s="630"/>
      <c r="AP32" s="673"/>
      <c r="AQ32" s="674"/>
      <c r="AR32" s="674"/>
      <c r="AS32" s="674"/>
      <c r="AT32" s="678"/>
      <c r="AU32" s="214" t="s">
        <v>303</v>
      </c>
      <c r="AX32" s="620" t="s">
        <v>304</v>
      </c>
      <c r="AY32" s="621"/>
      <c r="AZ32" s="621"/>
      <c r="BA32" s="621"/>
      <c r="BB32" s="621"/>
      <c r="BC32" s="621"/>
      <c r="BD32" s="621"/>
      <c r="BE32" s="621"/>
      <c r="BF32" s="622"/>
      <c r="BG32" s="680">
        <v>99.4</v>
      </c>
      <c r="BH32" s="644"/>
      <c r="BI32" s="644"/>
      <c r="BJ32" s="644"/>
      <c r="BK32" s="644"/>
      <c r="BL32" s="644"/>
      <c r="BM32" s="629">
        <v>98.8</v>
      </c>
      <c r="BN32" s="644"/>
      <c r="BO32" s="644"/>
      <c r="BP32" s="644"/>
      <c r="BQ32" s="669"/>
      <c r="BR32" s="680">
        <v>99.5</v>
      </c>
      <c r="BS32" s="644"/>
      <c r="BT32" s="644"/>
      <c r="BU32" s="644"/>
      <c r="BV32" s="644"/>
      <c r="BW32" s="644"/>
      <c r="BX32" s="629">
        <v>98.7</v>
      </c>
      <c r="BY32" s="644"/>
      <c r="BZ32" s="644"/>
      <c r="CA32" s="644"/>
      <c r="CB32" s="669"/>
      <c r="CD32" s="665"/>
      <c r="CE32" s="666"/>
      <c r="CF32" s="620" t="s">
        <v>305</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6"/>
      <c r="DB32" s="656"/>
      <c r="DC32" s="658"/>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6"/>
      <c r="DY32" s="656"/>
      <c r="DZ32" s="656"/>
      <c r="EA32" s="656"/>
      <c r="EB32" s="656"/>
      <c r="EC32" s="657"/>
    </row>
    <row r="33" spans="2:133" ht="11.25" customHeight="1" x14ac:dyDescent="0.15">
      <c r="B33" s="620" t="s">
        <v>306</v>
      </c>
      <c r="C33" s="621"/>
      <c r="D33" s="621"/>
      <c r="E33" s="621"/>
      <c r="F33" s="621"/>
      <c r="G33" s="621"/>
      <c r="H33" s="621"/>
      <c r="I33" s="621"/>
      <c r="J33" s="621"/>
      <c r="K33" s="621"/>
      <c r="L33" s="621"/>
      <c r="M33" s="621"/>
      <c r="N33" s="621"/>
      <c r="O33" s="621"/>
      <c r="P33" s="621"/>
      <c r="Q33" s="622"/>
      <c r="R33" s="623">
        <v>121043</v>
      </c>
      <c r="S33" s="624"/>
      <c r="T33" s="624"/>
      <c r="U33" s="624"/>
      <c r="V33" s="624"/>
      <c r="W33" s="624"/>
      <c r="X33" s="624"/>
      <c r="Y33" s="625"/>
      <c r="Z33" s="626">
        <v>0.8</v>
      </c>
      <c r="AA33" s="626"/>
      <c r="AB33" s="626"/>
      <c r="AC33" s="626"/>
      <c r="AD33" s="627">
        <v>104362</v>
      </c>
      <c r="AE33" s="627"/>
      <c r="AF33" s="627"/>
      <c r="AG33" s="627"/>
      <c r="AH33" s="627"/>
      <c r="AI33" s="627"/>
      <c r="AJ33" s="627"/>
      <c r="AK33" s="627"/>
      <c r="AL33" s="628">
        <v>1.6</v>
      </c>
      <c r="AM33" s="629"/>
      <c r="AN33" s="629"/>
      <c r="AO33" s="630"/>
      <c r="AP33" s="675"/>
      <c r="AQ33" s="676"/>
      <c r="AR33" s="676"/>
      <c r="AS33" s="676"/>
      <c r="AT33" s="679"/>
      <c r="AU33" s="219"/>
      <c r="AV33" s="219"/>
      <c r="AW33" s="219"/>
      <c r="AX33" s="646" t="s">
        <v>307</v>
      </c>
      <c r="AY33" s="647"/>
      <c r="AZ33" s="647"/>
      <c r="BA33" s="647"/>
      <c r="BB33" s="647"/>
      <c r="BC33" s="647"/>
      <c r="BD33" s="647"/>
      <c r="BE33" s="647"/>
      <c r="BF33" s="648"/>
      <c r="BG33" s="681">
        <v>99.6</v>
      </c>
      <c r="BH33" s="682"/>
      <c r="BI33" s="682"/>
      <c r="BJ33" s="682"/>
      <c r="BK33" s="682"/>
      <c r="BL33" s="682"/>
      <c r="BM33" s="683">
        <v>98.8</v>
      </c>
      <c r="BN33" s="682"/>
      <c r="BO33" s="682"/>
      <c r="BP33" s="682"/>
      <c r="BQ33" s="684"/>
      <c r="BR33" s="681">
        <v>99.5</v>
      </c>
      <c r="BS33" s="682"/>
      <c r="BT33" s="682"/>
      <c r="BU33" s="682"/>
      <c r="BV33" s="682"/>
      <c r="BW33" s="682"/>
      <c r="BX33" s="683">
        <v>98.5</v>
      </c>
      <c r="BY33" s="682"/>
      <c r="BZ33" s="682"/>
      <c r="CA33" s="682"/>
      <c r="CB33" s="684"/>
      <c r="CD33" s="620" t="s">
        <v>308</v>
      </c>
      <c r="CE33" s="621"/>
      <c r="CF33" s="621"/>
      <c r="CG33" s="621"/>
      <c r="CH33" s="621"/>
      <c r="CI33" s="621"/>
      <c r="CJ33" s="621"/>
      <c r="CK33" s="621"/>
      <c r="CL33" s="621"/>
      <c r="CM33" s="621"/>
      <c r="CN33" s="621"/>
      <c r="CO33" s="621"/>
      <c r="CP33" s="621"/>
      <c r="CQ33" s="622"/>
      <c r="CR33" s="623">
        <v>5196450</v>
      </c>
      <c r="CS33" s="644"/>
      <c r="CT33" s="644"/>
      <c r="CU33" s="644"/>
      <c r="CV33" s="644"/>
      <c r="CW33" s="644"/>
      <c r="CX33" s="644"/>
      <c r="CY33" s="645"/>
      <c r="CZ33" s="628">
        <v>36.9</v>
      </c>
      <c r="DA33" s="656"/>
      <c r="DB33" s="656"/>
      <c r="DC33" s="658"/>
      <c r="DD33" s="632">
        <v>4092288</v>
      </c>
      <c r="DE33" s="644"/>
      <c r="DF33" s="644"/>
      <c r="DG33" s="644"/>
      <c r="DH33" s="644"/>
      <c r="DI33" s="644"/>
      <c r="DJ33" s="644"/>
      <c r="DK33" s="645"/>
      <c r="DL33" s="632">
        <v>2919108</v>
      </c>
      <c r="DM33" s="644"/>
      <c r="DN33" s="644"/>
      <c r="DO33" s="644"/>
      <c r="DP33" s="644"/>
      <c r="DQ33" s="644"/>
      <c r="DR33" s="644"/>
      <c r="DS33" s="644"/>
      <c r="DT33" s="644"/>
      <c r="DU33" s="644"/>
      <c r="DV33" s="645"/>
      <c r="DW33" s="628">
        <v>44.5</v>
      </c>
      <c r="DX33" s="656"/>
      <c r="DY33" s="656"/>
      <c r="DZ33" s="656"/>
      <c r="EA33" s="656"/>
      <c r="EB33" s="656"/>
      <c r="EC33" s="657"/>
    </row>
    <row r="34" spans="2:133" ht="11.25" customHeight="1" x14ac:dyDescent="0.15">
      <c r="B34" s="620" t="s">
        <v>309</v>
      </c>
      <c r="C34" s="621"/>
      <c r="D34" s="621"/>
      <c r="E34" s="621"/>
      <c r="F34" s="621"/>
      <c r="G34" s="621"/>
      <c r="H34" s="621"/>
      <c r="I34" s="621"/>
      <c r="J34" s="621"/>
      <c r="K34" s="621"/>
      <c r="L34" s="621"/>
      <c r="M34" s="621"/>
      <c r="N34" s="621"/>
      <c r="O34" s="621"/>
      <c r="P34" s="621"/>
      <c r="Q34" s="622"/>
      <c r="R34" s="623">
        <v>146790</v>
      </c>
      <c r="S34" s="624"/>
      <c r="T34" s="624"/>
      <c r="U34" s="624"/>
      <c r="V34" s="624"/>
      <c r="W34" s="624"/>
      <c r="X34" s="624"/>
      <c r="Y34" s="625"/>
      <c r="Z34" s="626">
        <v>1</v>
      </c>
      <c r="AA34" s="626"/>
      <c r="AB34" s="626"/>
      <c r="AC34" s="626"/>
      <c r="AD34" s="627" t="s">
        <v>122</v>
      </c>
      <c r="AE34" s="627"/>
      <c r="AF34" s="627"/>
      <c r="AG34" s="627"/>
      <c r="AH34" s="627"/>
      <c r="AI34" s="627"/>
      <c r="AJ34" s="627"/>
      <c r="AK34" s="627"/>
      <c r="AL34" s="628" t="s">
        <v>122</v>
      </c>
      <c r="AM34" s="629"/>
      <c r="AN34" s="629"/>
      <c r="AO34" s="630"/>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20" t="s">
        <v>310</v>
      </c>
      <c r="CE34" s="621"/>
      <c r="CF34" s="621"/>
      <c r="CG34" s="621"/>
      <c r="CH34" s="621"/>
      <c r="CI34" s="621"/>
      <c r="CJ34" s="621"/>
      <c r="CK34" s="621"/>
      <c r="CL34" s="621"/>
      <c r="CM34" s="621"/>
      <c r="CN34" s="621"/>
      <c r="CO34" s="621"/>
      <c r="CP34" s="621"/>
      <c r="CQ34" s="622"/>
      <c r="CR34" s="623">
        <v>1681790</v>
      </c>
      <c r="CS34" s="624"/>
      <c r="CT34" s="624"/>
      <c r="CU34" s="624"/>
      <c r="CV34" s="624"/>
      <c r="CW34" s="624"/>
      <c r="CX34" s="624"/>
      <c r="CY34" s="625"/>
      <c r="CZ34" s="628">
        <v>11.9</v>
      </c>
      <c r="DA34" s="656"/>
      <c r="DB34" s="656"/>
      <c r="DC34" s="658"/>
      <c r="DD34" s="632">
        <v>1352820</v>
      </c>
      <c r="DE34" s="624"/>
      <c r="DF34" s="624"/>
      <c r="DG34" s="624"/>
      <c r="DH34" s="624"/>
      <c r="DI34" s="624"/>
      <c r="DJ34" s="624"/>
      <c r="DK34" s="625"/>
      <c r="DL34" s="632">
        <v>1015731</v>
      </c>
      <c r="DM34" s="624"/>
      <c r="DN34" s="624"/>
      <c r="DO34" s="624"/>
      <c r="DP34" s="624"/>
      <c r="DQ34" s="624"/>
      <c r="DR34" s="624"/>
      <c r="DS34" s="624"/>
      <c r="DT34" s="624"/>
      <c r="DU34" s="624"/>
      <c r="DV34" s="625"/>
      <c r="DW34" s="628">
        <v>15.5</v>
      </c>
      <c r="DX34" s="656"/>
      <c r="DY34" s="656"/>
      <c r="DZ34" s="656"/>
      <c r="EA34" s="656"/>
      <c r="EB34" s="656"/>
      <c r="EC34" s="657"/>
    </row>
    <row r="35" spans="2:133" ht="11.25" customHeight="1" x14ac:dyDescent="0.15">
      <c r="B35" s="620" t="s">
        <v>311</v>
      </c>
      <c r="C35" s="621"/>
      <c r="D35" s="621"/>
      <c r="E35" s="621"/>
      <c r="F35" s="621"/>
      <c r="G35" s="621"/>
      <c r="H35" s="621"/>
      <c r="I35" s="621"/>
      <c r="J35" s="621"/>
      <c r="K35" s="621"/>
      <c r="L35" s="621"/>
      <c r="M35" s="621"/>
      <c r="N35" s="621"/>
      <c r="O35" s="621"/>
      <c r="P35" s="621"/>
      <c r="Q35" s="622"/>
      <c r="R35" s="623">
        <v>205895</v>
      </c>
      <c r="S35" s="624"/>
      <c r="T35" s="624"/>
      <c r="U35" s="624"/>
      <c r="V35" s="624"/>
      <c r="W35" s="624"/>
      <c r="X35" s="624"/>
      <c r="Y35" s="625"/>
      <c r="Z35" s="626">
        <v>1.4</v>
      </c>
      <c r="AA35" s="626"/>
      <c r="AB35" s="626"/>
      <c r="AC35" s="626"/>
      <c r="AD35" s="627" t="s">
        <v>122</v>
      </c>
      <c r="AE35" s="627"/>
      <c r="AF35" s="627"/>
      <c r="AG35" s="627"/>
      <c r="AH35" s="627"/>
      <c r="AI35" s="627"/>
      <c r="AJ35" s="627"/>
      <c r="AK35" s="627"/>
      <c r="AL35" s="628" t="s">
        <v>122</v>
      </c>
      <c r="AM35" s="629"/>
      <c r="AN35" s="629"/>
      <c r="AO35" s="630"/>
      <c r="AP35" s="222"/>
      <c r="AQ35" s="605" t="s">
        <v>312</v>
      </c>
      <c r="AR35" s="606"/>
      <c r="AS35" s="606"/>
      <c r="AT35" s="606"/>
      <c r="AU35" s="606"/>
      <c r="AV35" s="606"/>
      <c r="AW35" s="606"/>
      <c r="AX35" s="606"/>
      <c r="AY35" s="606"/>
      <c r="AZ35" s="606"/>
      <c r="BA35" s="606"/>
      <c r="BB35" s="606"/>
      <c r="BC35" s="606"/>
      <c r="BD35" s="606"/>
      <c r="BE35" s="606"/>
      <c r="BF35" s="607"/>
      <c r="BG35" s="605" t="s">
        <v>313</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314</v>
      </c>
      <c r="CE35" s="621"/>
      <c r="CF35" s="621"/>
      <c r="CG35" s="621"/>
      <c r="CH35" s="621"/>
      <c r="CI35" s="621"/>
      <c r="CJ35" s="621"/>
      <c r="CK35" s="621"/>
      <c r="CL35" s="621"/>
      <c r="CM35" s="621"/>
      <c r="CN35" s="621"/>
      <c r="CO35" s="621"/>
      <c r="CP35" s="621"/>
      <c r="CQ35" s="622"/>
      <c r="CR35" s="623">
        <v>48417</v>
      </c>
      <c r="CS35" s="644"/>
      <c r="CT35" s="644"/>
      <c r="CU35" s="644"/>
      <c r="CV35" s="644"/>
      <c r="CW35" s="644"/>
      <c r="CX35" s="644"/>
      <c r="CY35" s="645"/>
      <c r="CZ35" s="628">
        <v>0.3</v>
      </c>
      <c r="DA35" s="656"/>
      <c r="DB35" s="656"/>
      <c r="DC35" s="658"/>
      <c r="DD35" s="632">
        <v>34626</v>
      </c>
      <c r="DE35" s="644"/>
      <c r="DF35" s="644"/>
      <c r="DG35" s="644"/>
      <c r="DH35" s="644"/>
      <c r="DI35" s="644"/>
      <c r="DJ35" s="644"/>
      <c r="DK35" s="645"/>
      <c r="DL35" s="632">
        <v>7995</v>
      </c>
      <c r="DM35" s="644"/>
      <c r="DN35" s="644"/>
      <c r="DO35" s="644"/>
      <c r="DP35" s="644"/>
      <c r="DQ35" s="644"/>
      <c r="DR35" s="644"/>
      <c r="DS35" s="644"/>
      <c r="DT35" s="644"/>
      <c r="DU35" s="644"/>
      <c r="DV35" s="645"/>
      <c r="DW35" s="628">
        <v>0.1</v>
      </c>
      <c r="DX35" s="656"/>
      <c r="DY35" s="656"/>
      <c r="DZ35" s="656"/>
      <c r="EA35" s="656"/>
      <c r="EB35" s="656"/>
      <c r="EC35" s="657"/>
    </row>
    <row r="36" spans="2:133" ht="11.25" customHeight="1" x14ac:dyDescent="0.15">
      <c r="B36" s="620" t="s">
        <v>315</v>
      </c>
      <c r="C36" s="621"/>
      <c r="D36" s="621"/>
      <c r="E36" s="621"/>
      <c r="F36" s="621"/>
      <c r="G36" s="621"/>
      <c r="H36" s="621"/>
      <c r="I36" s="621"/>
      <c r="J36" s="621"/>
      <c r="K36" s="621"/>
      <c r="L36" s="621"/>
      <c r="M36" s="621"/>
      <c r="N36" s="621"/>
      <c r="O36" s="621"/>
      <c r="P36" s="621"/>
      <c r="Q36" s="622"/>
      <c r="R36" s="623">
        <v>820483</v>
      </c>
      <c r="S36" s="624"/>
      <c r="T36" s="624"/>
      <c r="U36" s="624"/>
      <c r="V36" s="624"/>
      <c r="W36" s="624"/>
      <c r="X36" s="624"/>
      <c r="Y36" s="625"/>
      <c r="Z36" s="626">
        <v>5.5</v>
      </c>
      <c r="AA36" s="626"/>
      <c r="AB36" s="626"/>
      <c r="AC36" s="626"/>
      <c r="AD36" s="627" t="s">
        <v>122</v>
      </c>
      <c r="AE36" s="627"/>
      <c r="AF36" s="627"/>
      <c r="AG36" s="627"/>
      <c r="AH36" s="627"/>
      <c r="AI36" s="627"/>
      <c r="AJ36" s="627"/>
      <c r="AK36" s="627"/>
      <c r="AL36" s="628" t="s">
        <v>122</v>
      </c>
      <c r="AM36" s="629"/>
      <c r="AN36" s="629"/>
      <c r="AO36" s="630"/>
      <c r="AP36" s="222"/>
      <c r="AQ36" s="689" t="s">
        <v>316</v>
      </c>
      <c r="AR36" s="690"/>
      <c r="AS36" s="690"/>
      <c r="AT36" s="690"/>
      <c r="AU36" s="690"/>
      <c r="AV36" s="690"/>
      <c r="AW36" s="690"/>
      <c r="AX36" s="690"/>
      <c r="AY36" s="691"/>
      <c r="AZ36" s="612">
        <v>1176361</v>
      </c>
      <c r="BA36" s="613"/>
      <c r="BB36" s="613"/>
      <c r="BC36" s="613"/>
      <c r="BD36" s="613"/>
      <c r="BE36" s="613"/>
      <c r="BF36" s="685"/>
      <c r="BG36" s="609" t="s">
        <v>317</v>
      </c>
      <c r="BH36" s="610"/>
      <c r="BI36" s="610"/>
      <c r="BJ36" s="610"/>
      <c r="BK36" s="610"/>
      <c r="BL36" s="610"/>
      <c r="BM36" s="610"/>
      <c r="BN36" s="610"/>
      <c r="BO36" s="610"/>
      <c r="BP36" s="610"/>
      <c r="BQ36" s="610"/>
      <c r="BR36" s="610"/>
      <c r="BS36" s="610"/>
      <c r="BT36" s="610"/>
      <c r="BU36" s="611"/>
      <c r="BV36" s="612">
        <v>190810</v>
      </c>
      <c r="BW36" s="613"/>
      <c r="BX36" s="613"/>
      <c r="BY36" s="613"/>
      <c r="BZ36" s="613"/>
      <c r="CA36" s="613"/>
      <c r="CB36" s="685"/>
      <c r="CD36" s="620" t="s">
        <v>318</v>
      </c>
      <c r="CE36" s="621"/>
      <c r="CF36" s="621"/>
      <c r="CG36" s="621"/>
      <c r="CH36" s="621"/>
      <c r="CI36" s="621"/>
      <c r="CJ36" s="621"/>
      <c r="CK36" s="621"/>
      <c r="CL36" s="621"/>
      <c r="CM36" s="621"/>
      <c r="CN36" s="621"/>
      <c r="CO36" s="621"/>
      <c r="CP36" s="621"/>
      <c r="CQ36" s="622"/>
      <c r="CR36" s="623">
        <v>1554137</v>
      </c>
      <c r="CS36" s="624"/>
      <c r="CT36" s="624"/>
      <c r="CU36" s="624"/>
      <c r="CV36" s="624"/>
      <c r="CW36" s="624"/>
      <c r="CX36" s="624"/>
      <c r="CY36" s="625"/>
      <c r="CZ36" s="628">
        <v>11</v>
      </c>
      <c r="DA36" s="656"/>
      <c r="DB36" s="656"/>
      <c r="DC36" s="658"/>
      <c r="DD36" s="632">
        <v>1264760</v>
      </c>
      <c r="DE36" s="624"/>
      <c r="DF36" s="624"/>
      <c r="DG36" s="624"/>
      <c r="DH36" s="624"/>
      <c r="DI36" s="624"/>
      <c r="DJ36" s="624"/>
      <c r="DK36" s="625"/>
      <c r="DL36" s="632">
        <v>997863</v>
      </c>
      <c r="DM36" s="624"/>
      <c r="DN36" s="624"/>
      <c r="DO36" s="624"/>
      <c r="DP36" s="624"/>
      <c r="DQ36" s="624"/>
      <c r="DR36" s="624"/>
      <c r="DS36" s="624"/>
      <c r="DT36" s="624"/>
      <c r="DU36" s="624"/>
      <c r="DV36" s="625"/>
      <c r="DW36" s="628">
        <v>15.2</v>
      </c>
      <c r="DX36" s="656"/>
      <c r="DY36" s="656"/>
      <c r="DZ36" s="656"/>
      <c r="EA36" s="656"/>
      <c r="EB36" s="656"/>
      <c r="EC36" s="657"/>
    </row>
    <row r="37" spans="2:133" ht="11.25" customHeight="1" x14ac:dyDescent="0.15">
      <c r="B37" s="620" t="s">
        <v>319</v>
      </c>
      <c r="C37" s="621"/>
      <c r="D37" s="621"/>
      <c r="E37" s="621"/>
      <c r="F37" s="621"/>
      <c r="G37" s="621"/>
      <c r="H37" s="621"/>
      <c r="I37" s="621"/>
      <c r="J37" s="621"/>
      <c r="K37" s="621"/>
      <c r="L37" s="621"/>
      <c r="M37" s="621"/>
      <c r="N37" s="621"/>
      <c r="O37" s="621"/>
      <c r="P37" s="621"/>
      <c r="Q37" s="622"/>
      <c r="R37" s="623">
        <v>79216</v>
      </c>
      <c r="S37" s="624"/>
      <c r="T37" s="624"/>
      <c r="U37" s="624"/>
      <c r="V37" s="624"/>
      <c r="W37" s="624"/>
      <c r="X37" s="624"/>
      <c r="Y37" s="625"/>
      <c r="Z37" s="626">
        <v>0.5</v>
      </c>
      <c r="AA37" s="626"/>
      <c r="AB37" s="626"/>
      <c r="AC37" s="626"/>
      <c r="AD37" s="627">
        <v>1860</v>
      </c>
      <c r="AE37" s="627"/>
      <c r="AF37" s="627"/>
      <c r="AG37" s="627"/>
      <c r="AH37" s="627"/>
      <c r="AI37" s="627"/>
      <c r="AJ37" s="627"/>
      <c r="AK37" s="627"/>
      <c r="AL37" s="628">
        <v>0</v>
      </c>
      <c r="AM37" s="629"/>
      <c r="AN37" s="629"/>
      <c r="AO37" s="630"/>
      <c r="AQ37" s="686" t="s">
        <v>320</v>
      </c>
      <c r="AR37" s="687"/>
      <c r="AS37" s="687"/>
      <c r="AT37" s="687"/>
      <c r="AU37" s="687"/>
      <c r="AV37" s="687"/>
      <c r="AW37" s="687"/>
      <c r="AX37" s="687"/>
      <c r="AY37" s="688"/>
      <c r="AZ37" s="623">
        <v>140215</v>
      </c>
      <c r="BA37" s="624"/>
      <c r="BB37" s="624"/>
      <c r="BC37" s="624"/>
      <c r="BD37" s="644"/>
      <c r="BE37" s="644"/>
      <c r="BF37" s="669"/>
      <c r="BG37" s="620" t="s">
        <v>321</v>
      </c>
      <c r="BH37" s="621"/>
      <c r="BI37" s="621"/>
      <c r="BJ37" s="621"/>
      <c r="BK37" s="621"/>
      <c r="BL37" s="621"/>
      <c r="BM37" s="621"/>
      <c r="BN37" s="621"/>
      <c r="BO37" s="621"/>
      <c r="BP37" s="621"/>
      <c r="BQ37" s="621"/>
      <c r="BR37" s="621"/>
      <c r="BS37" s="621"/>
      <c r="BT37" s="621"/>
      <c r="BU37" s="622"/>
      <c r="BV37" s="623">
        <v>190810</v>
      </c>
      <c r="BW37" s="624"/>
      <c r="BX37" s="624"/>
      <c r="BY37" s="624"/>
      <c r="BZ37" s="624"/>
      <c r="CA37" s="624"/>
      <c r="CB37" s="633"/>
      <c r="CD37" s="620" t="s">
        <v>322</v>
      </c>
      <c r="CE37" s="621"/>
      <c r="CF37" s="621"/>
      <c r="CG37" s="621"/>
      <c r="CH37" s="621"/>
      <c r="CI37" s="621"/>
      <c r="CJ37" s="621"/>
      <c r="CK37" s="621"/>
      <c r="CL37" s="621"/>
      <c r="CM37" s="621"/>
      <c r="CN37" s="621"/>
      <c r="CO37" s="621"/>
      <c r="CP37" s="621"/>
      <c r="CQ37" s="622"/>
      <c r="CR37" s="623">
        <v>713838</v>
      </c>
      <c r="CS37" s="644"/>
      <c r="CT37" s="644"/>
      <c r="CU37" s="644"/>
      <c r="CV37" s="644"/>
      <c r="CW37" s="644"/>
      <c r="CX37" s="644"/>
      <c r="CY37" s="645"/>
      <c r="CZ37" s="628">
        <v>5.0999999999999996</v>
      </c>
      <c r="DA37" s="656"/>
      <c r="DB37" s="656"/>
      <c r="DC37" s="658"/>
      <c r="DD37" s="632">
        <v>692027</v>
      </c>
      <c r="DE37" s="644"/>
      <c r="DF37" s="644"/>
      <c r="DG37" s="644"/>
      <c r="DH37" s="644"/>
      <c r="DI37" s="644"/>
      <c r="DJ37" s="644"/>
      <c r="DK37" s="645"/>
      <c r="DL37" s="632">
        <v>686361</v>
      </c>
      <c r="DM37" s="644"/>
      <c r="DN37" s="644"/>
      <c r="DO37" s="644"/>
      <c r="DP37" s="644"/>
      <c r="DQ37" s="644"/>
      <c r="DR37" s="644"/>
      <c r="DS37" s="644"/>
      <c r="DT37" s="644"/>
      <c r="DU37" s="644"/>
      <c r="DV37" s="645"/>
      <c r="DW37" s="628">
        <v>10.5</v>
      </c>
      <c r="DX37" s="656"/>
      <c r="DY37" s="656"/>
      <c r="DZ37" s="656"/>
      <c r="EA37" s="656"/>
      <c r="EB37" s="656"/>
      <c r="EC37" s="657"/>
    </row>
    <row r="38" spans="2:133" ht="11.25" customHeight="1" x14ac:dyDescent="0.15">
      <c r="B38" s="620" t="s">
        <v>323</v>
      </c>
      <c r="C38" s="621"/>
      <c r="D38" s="621"/>
      <c r="E38" s="621"/>
      <c r="F38" s="621"/>
      <c r="G38" s="621"/>
      <c r="H38" s="621"/>
      <c r="I38" s="621"/>
      <c r="J38" s="621"/>
      <c r="K38" s="621"/>
      <c r="L38" s="621"/>
      <c r="M38" s="621"/>
      <c r="N38" s="621"/>
      <c r="O38" s="621"/>
      <c r="P38" s="621"/>
      <c r="Q38" s="622"/>
      <c r="R38" s="623">
        <v>1366318</v>
      </c>
      <c r="S38" s="624"/>
      <c r="T38" s="624"/>
      <c r="U38" s="624"/>
      <c r="V38" s="624"/>
      <c r="W38" s="624"/>
      <c r="X38" s="624"/>
      <c r="Y38" s="625"/>
      <c r="Z38" s="626">
        <v>9.1</v>
      </c>
      <c r="AA38" s="626"/>
      <c r="AB38" s="626"/>
      <c r="AC38" s="626"/>
      <c r="AD38" s="627" t="s">
        <v>122</v>
      </c>
      <c r="AE38" s="627"/>
      <c r="AF38" s="627"/>
      <c r="AG38" s="627"/>
      <c r="AH38" s="627"/>
      <c r="AI38" s="627"/>
      <c r="AJ38" s="627"/>
      <c r="AK38" s="627"/>
      <c r="AL38" s="628" t="s">
        <v>122</v>
      </c>
      <c r="AM38" s="629"/>
      <c r="AN38" s="629"/>
      <c r="AO38" s="630"/>
      <c r="AQ38" s="686" t="s">
        <v>324</v>
      </c>
      <c r="AR38" s="687"/>
      <c r="AS38" s="687"/>
      <c r="AT38" s="687"/>
      <c r="AU38" s="687"/>
      <c r="AV38" s="687"/>
      <c r="AW38" s="687"/>
      <c r="AX38" s="687"/>
      <c r="AY38" s="688"/>
      <c r="AZ38" s="623">
        <v>10971</v>
      </c>
      <c r="BA38" s="624"/>
      <c r="BB38" s="624"/>
      <c r="BC38" s="624"/>
      <c r="BD38" s="644"/>
      <c r="BE38" s="644"/>
      <c r="BF38" s="669"/>
      <c r="BG38" s="620" t="s">
        <v>325</v>
      </c>
      <c r="BH38" s="621"/>
      <c r="BI38" s="621"/>
      <c r="BJ38" s="621"/>
      <c r="BK38" s="621"/>
      <c r="BL38" s="621"/>
      <c r="BM38" s="621"/>
      <c r="BN38" s="621"/>
      <c r="BO38" s="621"/>
      <c r="BP38" s="621"/>
      <c r="BQ38" s="621"/>
      <c r="BR38" s="621"/>
      <c r="BS38" s="621"/>
      <c r="BT38" s="621"/>
      <c r="BU38" s="622"/>
      <c r="BV38" s="623">
        <v>2455</v>
      </c>
      <c r="BW38" s="624"/>
      <c r="BX38" s="624"/>
      <c r="BY38" s="624"/>
      <c r="BZ38" s="624"/>
      <c r="CA38" s="624"/>
      <c r="CB38" s="633"/>
      <c r="CD38" s="620" t="s">
        <v>326</v>
      </c>
      <c r="CE38" s="621"/>
      <c r="CF38" s="621"/>
      <c r="CG38" s="621"/>
      <c r="CH38" s="621"/>
      <c r="CI38" s="621"/>
      <c r="CJ38" s="621"/>
      <c r="CK38" s="621"/>
      <c r="CL38" s="621"/>
      <c r="CM38" s="621"/>
      <c r="CN38" s="621"/>
      <c r="CO38" s="621"/>
      <c r="CP38" s="621"/>
      <c r="CQ38" s="622"/>
      <c r="CR38" s="623">
        <v>1165390</v>
      </c>
      <c r="CS38" s="624"/>
      <c r="CT38" s="624"/>
      <c r="CU38" s="624"/>
      <c r="CV38" s="624"/>
      <c r="CW38" s="624"/>
      <c r="CX38" s="624"/>
      <c r="CY38" s="625"/>
      <c r="CZ38" s="628">
        <v>8.3000000000000007</v>
      </c>
      <c r="DA38" s="656"/>
      <c r="DB38" s="656"/>
      <c r="DC38" s="658"/>
      <c r="DD38" s="632">
        <v>981207</v>
      </c>
      <c r="DE38" s="624"/>
      <c r="DF38" s="624"/>
      <c r="DG38" s="624"/>
      <c r="DH38" s="624"/>
      <c r="DI38" s="624"/>
      <c r="DJ38" s="624"/>
      <c r="DK38" s="625"/>
      <c r="DL38" s="632">
        <v>890869</v>
      </c>
      <c r="DM38" s="624"/>
      <c r="DN38" s="624"/>
      <c r="DO38" s="624"/>
      <c r="DP38" s="624"/>
      <c r="DQ38" s="624"/>
      <c r="DR38" s="624"/>
      <c r="DS38" s="624"/>
      <c r="DT38" s="624"/>
      <c r="DU38" s="624"/>
      <c r="DV38" s="625"/>
      <c r="DW38" s="628">
        <v>13.6</v>
      </c>
      <c r="DX38" s="656"/>
      <c r="DY38" s="656"/>
      <c r="DZ38" s="656"/>
      <c r="EA38" s="656"/>
      <c r="EB38" s="656"/>
      <c r="EC38" s="657"/>
    </row>
    <row r="39" spans="2:133" ht="11.25" customHeight="1" x14ac:dyDescent="0.15">
      <c r="B39" s="620" t="s">
        <v>327</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328</v>
      </c>
      <c r="AR39" s="687"/>
      <c r="AS39" s="687"/>
      <c r="AT39" s="687"/>
      <c r="AU39" s="687"/>
      <c r="AV39" s="687"/>
      <c r="AW39" s="687"/>
      <c r="AX39" s="687"/>
      <c r="AY39" s="688"/>
      <c r="AZ39" s="623" t="s">
        <v>122</v>
      </c>
      <c r="BA39" s="624"/>
      <c r="BB39" s="624"/>
      <c r="BC39" s="624"/>
      <c r="BD39" s="644"/>
      <c r="BE39" s="644"/>
      <c r="BF39" s="669"/>
      <c r="BG39" s="620" t="s">
        <v>329</v>
      </c>
      <c r="BH39" s="621"/>
      <c r="BI39" s="621"/>
      <c r="BJ39" s="621"/>
      <c r="BK39" s="621"/>
      <c r="BL39" s="621"/>
      <c r="BM39" s="621"/>
      <c r="BN39" s="621"/>
      <c r="BO39" s="621"/>
      <c r="BP39" s="621"/>
      <c r="BQ39" s="621"/>
      <c r="BR39" s="621"/>
      <c r="BS39" s="621"/>
      <c r="BT39" s="621"/>
      <c r="BU39" s="622"/>
      <c r="BV39" s="623">
        <v>3742</v>
      </c>
      <c r="BW39" s="624"/>
      <c r="BX39" s="624"/>
      <c r="BY39" s="624"/>
      <c r="BZ39" s="624"/>
      <c r="CA39" s="624"/>
      <c r="CB39" s="633"/>
      <c r="CD39" s="620" t="s">
        <v>330</v>
      </c>
      <c r="CE39" s="621"/>
      <c r="CF39" s="621"/>
      <c r="CG39" s="621"/>
      <c r="CH39" s="621"/>
      <c r="CI39" s="621"/>
      <c r="CJ39" s="621"/>
      <c r="CK39" s="621"/>
      <c r="CL39" s="621"/>
      <c r="CM39" s="621"/>
      <c r="CN39" s="621"/>
      <c r="CO39" s="621"/>
      <c r="CP39" s="621"/>
      <c r="CQ39" s="622"/>
      <c r="CR39" s="623">
        <v>723076</v>
      </c>
      <c r="CS39" s="644"/>
      <c r="CT39" s="644"/>
      <c r="CU39" s="644"/>
      <c r="CV39" s="644"/>
      <c r="CW39" s="644"/>
      <c r="CX39" s="644"/>
      <c r="CY39" s="645"/>
      <c r="CZ39" s="628">
        <v>5.0999999999999996</v>
      </c>
      <c r="DA39" s="656"/>
      <c r="DB39" s="656"/>
      <c r="DC39" s="658"/>
      <c r="DD39" s="632">
        <v>452225</v>
      </c>
      <c r="DE39" s="644"/>
      <c r="DF39" s="644"/>
      <c r="DG39" s="644"/>
      <c r="DH39" s="644"/>
      <c r="DI39" s="644"/>
      <c r="DJ39" s="644"/>
      <c r="DK39" s="645"/>
      <c r="DL39" s="632" t="s">
        <v>122</v>
      </c>
      <c r="DM39" s="644"/>
      <c r="DN39" s="644"/>
      <c r="DO39" s="644"/>
      <c r="DP39" s="644"/>
      <c r="DQ39" s="644"/>
      <c r="DR39" s="644"/>
      <c r="DS39" s="644"/>
      <c r="DT39" s="644"/>
      <c r="DU39" s="644"/>
      <c r="DV39" s="645"/>
      <c r="DW39" s="628" t="s">
        <v>122</v>
      </c>
      <c r="DX39" s="656"/>
      <c r="DY39" s="656"/>
      <c r="DZ39" s="656"/>
      <c r="EA39" s="656"/>
      <c r="EB39" s="656"/>
      <c r="EC39" s="657"/>
    </row>
    <row r="40" spans="2:133" ht="11.25" customHeight="1" x14ac:dyDescent="0.15">
      <c r="B40" s="620" t="s">
        <v>331</v>
      </c>
      <c r="C40" s="621"/>
      <c r="D40" s="621"/>
      <c r="E40" s="621"/>
      <c r="F40" s="621"/>
      <c r="G40" s="621"/>
      <c r="H40" s="621"/>
      <c r="I40" s="621"/>
      <c r="J40" s="621"/>
      <c r="K40" s="621"/>
      <c r="L40" s="621"/>
      <c r="M40" s="621"/>
      <c r="N40" s="621"/>
      <c r="O40" s="621"/>
      <c r="P40" s="621"/>
      <c r="Q40" s="622"/>
      <c r="R40" s="623">
        <v>32218</v>
      </c>
      <c r="S40" s="624"/>
      <c r="T40" s="624"/>
      <c r="U40" s="624"/>
      <c r="V40" s="624"/>
      <c r="W40" s="624"/>
      <c r="X40" s="624"/>
      <c r="Y40" s="625"/>
      <c r="Z40" s="626">
        <v>0.2</v>
      </c>
      <c r="AA40" s="626"/>
      <c r="AB40" s="626"/>
      <c r="AC40" s="626"/>
      <c r="AD40" s="627" t="s">
        <v>122</v>
      </c>
      <c r="AE40" s="627"/>
      <c r="AF40" s="627"/>
      <c r="AG40" s="627"/>
      <c r="AH40" s="627"/>
      <c r="AI40" s="627"/>
      <c r="AJ40" s="627"/>
      <c r="AK40" s="627"/>
      <c r="AL40" s="628" t="s">
        <v>122</v>
      </c>
      <c r="AM40" s="629"/>
      <c r="AN40" s="629"/>
      <c r="AO40" s="630"/>
      <c r="AQ40" s="686" t="s">
        <v>332</v>
      </c>
      <c r="AR40" s="687"/>
      <c r="AS40" s="687"/>
      <c r="AT40" s="687"/>
      <c r="AU40" s="687"/>
      <c r="AV40" s="687"/>
      <c r="AW40" s="687"/>
      <c r="AX40" s="687"/>
      <c r="AY40" s="688"/>
      <c r="AZ40" s="623" t="s">
        <v>122</v>
      </c>
      <c r="BA40" s="624"/>
      <c r="BB40" s="624"/>
      <c r="BC40" s="624"/>
      <c r="BD40" s="644"/>
      <c r="BE40" s="644"/>
      <c r="BF40" s="669"/>
      <c r="BG40" s="673" t="s">
        <v>333</v>
      </c>
      <c r="BH40" s="674"/>
      <c r="BI40" s="674"/>
      <c r="BJ40" s="674"/>
      <c r="BK40" s="674"/>
      <c r="BL40" s="223"/>
      <c r="BM40" s="621" t="s">
        <v>334</v>
      </c>
      <c r="BN40" s="621"/>
      <c r="BO40" s="621"/>
      <c r="BP40" s="621"/>
      <c r="BQ40" s="621"/>
      <c r="BR40" s="621"/>
      <c r="BS40" s="621"/>
      <c r="BT40" s="621"/>
      <c r="BU40" s="622"/>
      <c r="BV40" s="623">
        <v>67</v>
      </c>
      <c r="BW40" s="624"/>
      <c r="BX40" s="624"/>
      <c r="BY40" s="624"/>
      <c r="BZ40" s="624"/>
      <c r="CA40" s="624"/>
      <c r="CB40" s="633"/>
      <c r="CD40" s="620" t="s">
        <v>335</v>
      </c>
      <c r="CE40" s="621"/>
      <c r="CF40" s="621"/>
      <c r="CG40" s="621"/>
      <c r="CH40" s="621"/>
      <c r="CI40" s="621"/>
      <c r="CJ40" s="621"/>
      <c r="CK40" s="621"/>
      <c r="CL40" s="621"/>
      <c r="CM40" s="621"/>
      <c r="CN40" s="621"/>
      <c r="CO40" s="621"/>
      <c r="CP40" s="621"/>
      <c r="CQ40" s="622"/>
      <c r="CR40" s="623">
        <v>23640</v>
      </c>
      <c r="CS40" s="624"/>
      <c r="CT40" s="624"/>
      <c r="CU40" s="624"/>
      <c r="CV40" s="624"/>
      <c r="CW40" s="624"/>
      <c r="CX40" s="624"/>
      <c r="CY40" s="625"/>
      <c r="CZ40" s="628">
        <v>0.2</v>
      </c>
      <c r="DA40" s="656"/>
      <c r="DB40" s="656"/>
      <c r="DC40" s="658"/>
      <c r="DD40" s="632">
        <v>6650</v>
      </c>
      <c r="DE40" s="624"/>
      <c r="DF40" s="624"/>
      <c r="DG40" s="624"/>
      <c r="DH40" s="624"/>
      <c r="DI40" s="624"/>
      <c r="DJ40" s="624"/>
      <c r="DK40" s="625"/>
      <c r="DL40" s="632">
        <v>6650</v>
      </c>
      <c r="DM40" s="624"/>
      <c r="DN40" s="624"/>
      <c r="DO40" s="624"/>
      <c r="DP40" s="624"/>
      <c r="DQ40" s="624"/>
      <c r="DR40" s="624"/>
      <c r="DS40" s="624"/>
      <c r="DT40" s="624"/>
      <c r="DU40" s="624"/>
      <c r="DV40" s="625"/>
      <c r="DW40" s="628">
        <v>0.1</v>
      </c>
      <c r="DX40" s="656"/>
      <c r="DY40" s="656"/>
      <c r="DZ40" s="656"/>
      <c r="EA40" s="656"/>
      <c r="EB40" s="656"/>
      <c r="EC40" s="657"/>
    </row>
    <row r="41" spans="2:133" ht="11.25" customHeight="1" x14ac:dyDescent="0.15">
      <c r="B41" s="646" t="s">
        <v>336</v>
      </c>
      <c r="C41" s="647"/>
      <c r="D41" s="647"/>
      <c r="E41" s="647"/>
      <c r="F41" s="647"/>
      <c r="G41" s="647"/>
      <c r="H41" s="647"/>
      <c r="I41" s="647"/>
      <c r="J41" s="647"/>
      <c r="K41" s="647"/>
      <c r="L41" s="647"/>
      <c r="M41" s="647"/>
      <c r="N41" s="647"/>
      <c r="O41" s="647"/>
      <c r="P41" s="647"/>
      <c r="Q41" s="648"/>
      <c r="R41" s="695">
        <v>15028088</v>
      </c>
      <c r="S41" s="696"/>
      <c r="T41" s="696"/>
      <c r="U41" s="696"/>
      <c r="V41" s="696"/>
      <c r="W41" s="696"/>
      <c r="X41" s="696"/>
      <c r="Y41" s="700"/>
      <c r="Z41" s="701">
        <v>100</v>
      </c>
      <c r="AA41" s="701"/>
      <c r="AB41" s="701"/>
      <c r="AC41" s="701"/>
      <c r="AD41" s="702">
        <v>6532995</v>
      </c>
      <c r="AE41" s="702"/>
      <c r="AF41" s="702"/>
      <c r="AG41" s="702"/>
      <c r="AH41" s="702"/>
      <c r="AI41" s="702"/>
      <c r="AJ41" s="702"/>
      <c r="AK41" s="702"/>
      <c r="AL41" s="703">
        <v>100</v>
      </c>
      <c r="AM41" s="683"/>
      <c r="AN41" s="683"/>
      <c r="AO41" s="704"/>
      <c r="AQ41" s="686" t="s">
        <v>337</v>
      </c>
      <c r="AR41" s="687"/>
      <c r="AS41" s="687"/>
      <c r="AT41" s="687"/>
      <c r="AU41" s="687"/>
      <c r="AV41" s="687"/>
      <c r="AW41" s="687"/>
      <c r="AX41" s="687"/>
      <c r="AY41" s="688"/>
      <c r="AZ41" s="623">
        <v>155307</v>
      </c>
      <c r="BA41" s="624"/>
      <c r="BB41" s="624"/>
      <c r="BC41" s="624"/>
      <c r="BD41" s="644"/>
      <c r="BE41" s="644"/>
      <c r="BF41" s="669"/>
      <c r="BG41" s="673"/>
      <c r="BH41" s="674"/>
      <c r="BI41" s="674"/>
      <c r="BJ41" s="674"/>
      <c r="BK41" s="674"/>
      <c r="BL41" s="223"/>
      <c r="BM41" s="621" t="s">
        <v>338</v>
      </c>
      <c r="BN41" s="621"/>
      <c r="BO41" s="621"/>
      <c r="BP41" s="621"/>
      <c r="BQ41" s="621"/>
      <c r="BR41" s="621"/>
      <c r="BS41" s="621"/>
      <c r="BT41" s="621"/>
      <c r="BU41" s="622"/>
      <c r="BV41" s="623" t="s">
        <v>122</v>
      </c>
      <c r="BW41" s="624"/>
      <c r="BX41" s="624"/>
      <c r="BY41" s="624"/>
      <c r="BZ41" s="624"/>
      <c r="CA41" s="624"/>
      <c r="CB41" s="633"/>
      <c r="CD41" s="620" t="s">
        <v>339</v>
      </c>
      <c r="CE41" s="621"/>
      <c r="CF41" s="621"/>
      <c r="CG41" s="621"/>
      <c r="CH41" s="621"/>
      <c r="CI41" s="621"/>
      <c r="CJ41" s="621"/>
      <c r="CK41" s="621"/>
      <c r="CL41" s="621"/>
      <c r="CM41" s="621"/>
      <c r="CN41" s="621"/>
      <c r="CO41" s="621"/>
      <c r="CP41" s="621"/>
      <c r="CQ41" s="622"/>
      <c r="CR41" s="623" t="s">
        <v>122</v>
      </c>
      <c r="CS41" s="644"/>
      <c r="CT41" s="644"/>
      <c r="CU41" s="644"/>
      <c r="CV41" s="644"/>
      <c r="CW41" s="644"/>
      <c r="CX41" s="644"/>
      <c r="CY41" s="645"/>
      <c r="CZ41" s="628" t="s">
        <v>122</v>
      </c>
      <c r="DA41" s="656"/>
      <c r="DB41" s="656"/>
      <c r="DC41" s="658"/>
      <c r="DD41" s="632" t="s">
        <v>122</v>
      </c>
      <c r="DE41" s="644"/>
      <c r="DF41" s="644"/>
      <c r="DG41" s="644"/>
      <c r="DH41" s="644"/>
      <c r="DI41" s="644"/>
      <c r="DJ41" s="644"/>
      <c r="DK41" s="645"/>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340</v>
      </c>
      <c r="AR42" s="693"/>
      <c r="AS42" s="693"/>
      <c r="AT42" s="693"/>
      <c r="AU42" s="693"/>
      <c r="AV42" s="693"/>
      <c r="AW42" s="693"/>
      <c r="AX42" s="693"/>
      <c r="AY42" s="694"/>
      <c r="AZ42" s="695">
        <v>869868</v>
      </c>
      <c r="BA42" s="696"/>
      <c r="BB42" s="696"/>
      <c r="BC42" s="696"/>
      <c r="BD42" s="682"/>
      <c r="BE42" s="682"/>
      <c r="BF42" s="684"/>
      <c r="BG42" s="675"/>
      <c r="BH42" s="676"/>
      <c r="BI42" s="676"/>
      <c r="BJ42" s="676"/>
      <c r="BK42" s="676"/>
      <c r="BL42" s="224"/>
      <c r="BM42" s="647" t="s">
        <v>341</v>
      </c>
      <c r="BN42" s="647"/>
      <c r="BO42" s="647"/>
      <c r="BP42" s="647"/>
      <c r="BQ42" s="647"/>
      <c r="BR42" s="647"/>
      <c r="BS42" s="647"/>
      <c r="BT42" s="647"/>
      <c r="BU42" s="648"/>
      <c r="BV42" s="695">
        <v>592</v>
      </c>
      <c r="BW42" s="696"/>
      <c r="BX42" s="696"/>
      <c r="BY42" s="696"/>
      <c r="BZ42" s="696"/>
      <c r="CA42" s="696"/>
      <c r="CB42" s="705"/>
      <c r="CD42" s="620" t="s">
        <v>342</v>
      </c>
      <c r="CE42" s="621"/>
      <c r="CF42" s="621"/>
      <c r="CG42" s="621"/>
      <c r="CH42" s="621"/>
      <c r="CI42" s="621"/>
      <c r="CJ42" s="621"/>
      <c r="CK42" s="621"/>
      <c r="CL42" s="621"/>
      <c r="CM42" s="621"/>
      <c r="CN42" s="621"/>
      <c r="CO42" s="621"/>
      <c r="CP42" s="621"/>
      <c r="CQ42" s="622"/>
      <c r="CR42" s="623">
        <v>4187393</v>
      </c>
      <c r="CS42" s="644"/>
      <c r="CT42" s="644"/>
      <c r="CU42" s="644"/>
      <c r="CV42" s="644"/>
      <c r="CW42" s="644"/>
      <c r="CX42" s="644"/>
      <c r="CY42" s="645"/>
      <c r="CZ42" s="628">
        <v>29.8</v>
      </c>
      <c r="DA42" s="656"/>
      <c r="DB42" s="656"/>
      <c r="DC42" s="658"/>
      <c r="DD42" s="632">
        <v>620403</v>
      </c>
      <c r="DE42" s="644"/>
      <c r="DF42" s="644"/>
      <c r="DG42" s="644"/>
      <c r="DH42" s="644"/>
      <c r="DI42" s="644"/>
      <c r="DJ42" s="644"/>
      <c r="DK42" s="645"/>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14" t="s">
        <v>343</v>
      </c>
      <c r="CD43" s="620" t="s">
        <v>344</v>
      </c>
      <c r="CE43" s="621"/>
      <c r="CF43" s="621"/>
      <c r="CG43" s="621"/>
      <c r="CH43" s="621"/>
      <c r="CI43" s="621"/>
      <c r="CJ43" s="621"/>
      <c r="CK43" s="621"/>
      <c r="CL43" s="621"/>
      <c r="CM43" s="621"/>
      <c r="CN43" s="621"/>
      <c r="CO43" s="621"/>
      <c r="CP43" s="621"/>
      <c r="CQ43" s="622"/>
      <c r="CR43" s="623">
        <v>190221</v>
      </c>
      <c r="CS43" s="644"/>
      <c r="CT43" s="644"/>
      <c r="CU43" s="644"/>
      <c r="CV43" s="644"/>
      <c r="CW43" s="644"/>
      <c r="CX43" s="644"/>
      <c r="CY43" s="645"/>
      <c r="CZ43" s="628">
        <v>1.4</v>
      </c>
      <c r="DA43" s="656"/>
      <c r="DB43" s="656"/>
      <c r="DC43" s="658"/>
      <c r="DD43" s="632">
        <v>189016</v>
      </c>
      <c r="DE43" s="644"/>
      <c r="DF43" s="644"/>
      <c r="DG43" s="644"/>
      <c r="DH43" s="644"/>
      <c r="DI43" s="644"/>
      <c r="DJ43" s="644"/>
      <c r="DK43" s="645"/>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345</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293</v>
      </c>
      <c r="CE44" s="662"/>
      <c r="CF44" s="620" t="s">
        <v>346</v>
      </c>
      <c r="CG44" s="621"/>
      <c r="CH44" s="621"/>
      <c r="CI44" s="621"/>
      <c r="CJ44" s="621"/>
      <c r="CK44" s="621"/>
      <c r="CL44" s="621"/>
      <c r="CM44" s="621"/>
      <c r="CN44" s="621"/>
      <c r="CO44" s="621"/>
      <c r="CP44" s="621"/>
      <c r="CQ44" s="622"/>
      <c r="CR44" s="623">
        <v>2028340</v>
      </c>
      <c r="CS44" s="624"/>
      <c r="CT44" s="624"/>
      <c r="CU44" s="624"/>
      <c r="CV44" s="624"/>
      <c r="CW44" s="624"/>
      <c r="CX44" s="624"/>
      <c r="CY44" s="625"/>
      <c r="CZ44" s="628">
        <v>14.4</v>
      </c>
      <c r="DA44" s="629"/>
      <c r="DB44" s="629"/>
      <c r="DC44" s="635"/>
      <c r="DD44" s="632">
        <v>334017</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347</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348</v>
      </c>
      <c r="CG45" s="621"/>
      <c r="CH45" s="621"/>
      <c r="CI45" s="621"/>
      <c r="CJ45" s="621"/>
      <c r="CK45" s="621"/>
      <c r="CL45" s="621"/>
      <c r="CM45" s="621"/>
      <c r="CN45" s="621"/>
      <c r="CO45" s="621"/>
      <c r="CP45" s="621"/>
      <c r="CQ45" s="622"/>
      <c r="CR45" s="623">
        <v>1264816</v>
      </c>
      <c r="CS45" s="644"/>
      <c r="CT45" s="644"/>
      <c r="CU45" s="644"/>
      <c r="CV45" s="644"/>
      <c r="CW45" s="644"/>
      <c r="CX45" s="644"/>
      <c r="CY45" s="645"/>
      <c r="CZ45" s="628">
        <v>9</v>
      </c>
      <c r="DA45" s="656"/>
      <c r="DB45" s="656"/>
      <c r="DC45" s="658"/>
      <c r="DD45" s="632">
        <v>87413</v>
      </c>
      <c r="DE45" s="644"/>
      <c r="DF45" s="644"/>
      <c r="DG45" s="644"/>
      <c r="DH45" s="644"/>
      <c r="DI45" s="644"/>
      <c r="DJ45" s="644"/>
      <c r="DK45" s="645"/>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25"/>
      <c r="CD46" s="663"/>
      <c r="CE46" s="664"/>
      <c r="CF46" s="620" t="s">
        <v>349</v>
      </c>
      <c r="CG46" s="621"/>
      <c r="CH46" s="621"/>
      <c r="CI46" s="621"/>
      <c r="CJ46" s="621"/>
      <c r="CK46" s="621"/>
      <c r="CL46" s="621"/>
      <c r="CM46" s="621"/>
      <c r="CN46" s="621"/>
      <c r="CO46" s="621"/>
      <c r="CP46" s="621"/>
      <c r="CQ46" s="622"/>
      <c r="CR46" s="623">
        <v>659646</v>
      </c>
      <c r="CS46" s="624"/>
      <c r="CT46" s="624"/>
      <c r="CU46" s="624"/>
      <c r="CV46" s="624"/>
      <c r="CW46" s="624"/>
      <c r="CX46" s="624"/>
      <c r="CY46" s="625"/>
      <c r="CZ46" s="628">
        <v>4.7</v>
      </c>
      <c r="DA46" s="629"/>
      <c r="DB46" s="629"/>
      <c r="DC46" s="635"/>
      <c r="DD46" s="632">
        <v>224913</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25"/>
      <c r="CD47" s="663"/>
      <c r="CE47" s="664"/>
      <c r="CF47" s="620" t="s">
        <v>350</v>
      </c>
      <c r="CG47" s="621"/>
      <c r="CH47" s="621"/>
      <c r="CI47" s="621"/>
      <c r="CJ47" s="621"/>
      <c r="CK47" s="621"/>
      <c r="CL47" s="621"/>
      <c r="CM47" s="621"/>
      <c r="CN47" s="621"/>
      <c r="CO47" s="621"/>
      <c r="CP47" s="621"/>
      <c r="CQ47" s="622"/>
      <c r="CR47" s="623">
        <v>2159053</v>
      </c>
      <c r="CS47" s="644"/>
      <c r="CT47" s="644"/>
      <c r="CU47" s="644"/>
      <c r="CV47" s="644"/>
      <c r="CW47" s="644"/>
      <c r="CX47" s="644"/>
      <c r="CY47" s="645"/>
      <c r="CZ47" s="628">
        <v>15.3</v>
      </c>
      <c r="DA47" s="656"/>
      <c r="DB47" s="656"/>
      <c r="DC47" s="658"/>
      <c r="DD47" s="632">
        <v>286386</v>
      </c>
      <c r="DE47" s="644"/>
      <c r="DF47" s="644"/>
      <c r="DG47" s="644"/>
      <c r="DH47" s="644"/>
      <c r="DI47" s="644"/>
      <c r="DJ47" s="644"/>
      <c r="DK47" s="645"/>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25"/>
      <c r="CD48" s="665"/>
      <c r="CE48" s="666"/>
      <c r="CF48" s="620" t="s">
        <v>351</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25"/>
      <c r="CD49" s="646" t="s">
        <v>352</v>
      </c>
      <c r="CE49" s="647"/>
      <c r="CF49" s="647"/>
      <c r="CG49" s="647"/>
      <c r="CH49" s="647"/>
      <c r="CI49" s="647"/>
      <c r="CJ49" s="647"/>
      <c r="CK49" s="647"/>
      <c r="CL49" s="647"/>
      <c r="CM49" s="647"/>
      <c r="CN49" s="647"/>
      <c r="CO49" s="647"/>
      <c r="CP49" s="647"/>
      <c r="CQ49" s="648"/>
      <c r="CR49" s="695">
        <v>14074792</v>
      </c>
      <c r="CS49" s="682"/>
      <c r="CT49" s="682"/>
      <c r="CU49" s="682"/>
      <c r="CV49" s="682"/>
      <c r="CW49" s="682"/>
      <c r="CX49" s="682"/>
      <c r="CY49" s="711"/>
      <c r="CZ49" s="703">
        <v>100</v>
      </c>
      <c r="DA49" s="712"/>
      <c r="DB49" s="712"/>
      <c r="DC49" s="713"/>
      <c r="DD49" s="714">
        <v>8017342</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DRSmevyGGSRgrFg2RoGpr3Gt7xeNbb9kY7VIlOTysHXo/m7V993/1+FGoAzOesewIDrnSuaBLwoXAylGUqPdzA==" saltValue="qKfgOtm4y7F3E1emOw6BJ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21" t="s">
        <v>353</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22" t="s">
        <v>354</v>
      </c>
      <c r="DK2" s="723"/>
      <c r="DL2" s="723"/>
      <c r="DM2" s="723"/>
      <c r="DN2" s="723"/>
      <c r="DO2" s="724"/>
      <c r="DP2" s="228"/>
      <c r="DQ2" s="722" t="s">
        <v>355</v>
      </c>
      <c r="DR2" s="723"/>
      <c r="DS2" s="723"/>
      <c r="DT2" s="723"/>
      <c r="DU2" s="723"/>
      <c r="DV2" s="723"/>
      <c r="DW2" s="723"/>
      <c r="DX2" s="723"/>
      <c r="DY2" s="723"/>
      <c r="DZ2" s="724"/>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25" t="s">
        <v>356</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32"/>
      <c r="BA4" s="232"/>
      <c r="BB4" s="232"/>
      <c r="BC4" s="232"/>
      <c r="BD4" s="232"/>
      <c r="BE4" s="233"/>
      <c r="BF4" s="233"/>
      <c r="BG4" s="233"/>
      <c r="BH4" s="233"/>
      <c r="BI4" s="233"/>
      <c r="BJ4" s="233"/>
      <c r="BK4" s="233"/>
      <c r="BL4" s="233"/>
      <c r="BM4" s="233"/>
      <c r="BN4" s="233"/>
      <c r="BO4" s="233"/>
      <c r="BP4" s="233"/>
      <c r="BQ4" s="726" t="s">
        <v>357</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34"/>
    </row>
    <row r="5" spans="1:131" s="235" customFormat="1" ht="26.25" customHeight="1" x14ac:dyDescent="0.15">
      <c r="A5" s="727" t="s">
        <v>358</v>
      </c>
      <c r="B5" s="728"/>
      <c r="C5" s="728"/>
      <c r="D5" s="728"/>
      <c r="E5" s="728"/>
      <c r="F5" s="728"/>
      <c r="G5" s="728"/>
      <c r="H5" s="728"/>
      <c r="I5" s="728"/>
      <c r="J5" s="728"/>
      <c r="K5" s="728"/>
      <c r="L5" s="728"/>
      <c r="M5" s="728"/>
      <c r="N5" s="728"/>
      <c r="O5" s="728"/>
      <c r="P5" s="729"/>
      <c r="Q5" s="733" t="s">
        <v>359</v>
      </c>
      <c r="R5" s="734"/>
      <c r="S5" s="734"/>
      <c r="T5" s="734"/>
      <c r="U5" s="735"/>
      <c r="V5" s="733" t="s">
        <v>360</v>
      </c>
      <c r="W5" s="734"/>
      <c r="X5" s="734"/>
      <c r="Y5" s="734"/>
      <c r="Z5" s="735"/>
      <c r="AA5" s="733" t="s">
        <v>361</v>
      </c>
      <c r="AB5" s="734"/>
      <c r="AC5" s="734"/>
      <c r="AD5" s="734"/>
      <c r="AE5" s="734"/>
      <c r="AF5" s="739" t="s">
        <v>362</v>
      </c>
      <c r="AG5" s="734"/>
      <c r="AH5" s="734"/>
      <c r="AI5" s="734"/>
      <c r="AJ5" s="740"/>
      <c r="AK5" s="734" t="s">
        <v>363</v>
      </c>
      <c r="AL5" s="734"/>
      <c r="AM5" s="734"/>
      <c r="AN5" s="734"/>
      <c r="AO5" s="735"/>
      <c r="AP5" s="733" t="s">
        <v>364</v>
      </c>
      <c r="AQ5" s="734"/>
      <c r="AR5" s="734"/>
      <c r="AS5" s="734"/>
      <c r="AT5" s="735"/>
      <c r="AU5" s="733" t="s">
        <v>365</v>
      </c>
      <c r="AV5" s="734"/>
      <c r="AW5" s="734"/>
      <c r="AX5" s="734"/>
      <c r="AY5" s="740"/>
      <c r="AZ5" s="232"/>
      <c r="BA5" s="232"/>
      <c r="BB5" s="232"/>
      <c r="BC5" s="232"/>
      <c r="BD5" s="232"/>
      <c r="BE5" s="233"/>
      <c r="BF5" s="233"/>
      <c r="BG5" s="233"/>
      <c r="BH5" s="233"/>
      <c r="BI5" s="233"/>
      <c r="BJ5" s="233"/>
      <c r="BK5" s="233"/>
      <c r="BL5" s="233"/>
      <c r="BM5" s="233"/>
      <c r="BN5" s="233"/>
      <c r="BO5" s="233"/>
      <c r="BP5" s="233"/>
      <c r="BQ5" s="727" t="s">
        <v>366</v>
      </c>
      <c r="BR5" s="728"/>
      <c r="BS5" s="728"/>
      <c r="BT5" s="728"/>
      <c r="BU5" s="728"/>
      <c r="BV5" s="728"/>
      <c r="BW5" s="728"/>
      <c r="BX5" s="728"/>
      <c r="BY5" s="728"/>
      <c r="BZ5" s="728"/>
      <c r="CA5" s="728"/>
      <c r="CB5" s="728"/>
      <c r="CC5" s="728"/>
      <c r="CD5" s="728"/>
      <c r="CE5" s="728"/>
      <c r="CF5" s="728"/>
      <c r="CG5" s="729"/>
      <c r="CH5" s="733" t="s">
        <v>367</v>
      </c>
      <c r="CI5" s="734"/>
      <c r="CJ5" s="734"/>
      <c r="CK5" s="734"/>
      <c r="CL5" s="735"/>
      <c r="CM5" s="733" t="s">
        <v>368</v>
      </c>
      <c r="CN5" s="734"/>
      <c r="CO5" s="734"/>
      <c r="CP5" s="734"/>
      <c r="CQ5" s="735"/>
      <c r="CR5" s="733" t="s">
        <v>369</v>
      </c>
      <c r="CS5" s="734"/>
      <c r="CT5" s="734"/>
      <c r="CU5" s="734"/>
      <c r="CV5" s="735"/>
      <c r="CW5" s="733" t="s">
        <v>370</v>
      </c>
      <c r="CX5" s="734"/>
      <c r="CY5" s="734"/>
      <c r="CZ5" s="734"/>
      <c r="DA5" s="735"/>
      <c r="DB5" s="733" t="s">
        <v>371</v>
      </c>
      <c r="DC5" s="734"/>
      <c r="DD5" s="734"/>
      <c r="DE5" s="734"/>
      <c r="DF5" s="735"/>
      <c r="DG5" s="763" t="s">
        <v>372</v>
      </c>
      <c r="DH5" s="764"/>
      <c r="DI5" s="764"/>
      <c r="DJ5" s="764"/>
      <c r="DK5" s="765"/>
      <c r="DL5" s="763" t="s">
        <v>373</v>
      </c>
      <c r="DM5" s="764"/>
      <c r="DN5" s="764"/>
      <c r="DO5" s="764"/>
      <c r="DP5" s="765"/>
      <c r="DQ5" s="733" t="s">
        <v>374</v>
      </c>
      <c r="DR5" s="734"/>
      <c r="DS5" s="734"/>
      <c r="DT5" s="734"/>
      <c r="DU5" s="735"/>
      <c r="DV5" s="733" t="s">
        <v>365</v>
      </c>
      <c r="DW5" s="734"/>
      <c r="DX5" s="734"/>
      <c r="DY5" s="734"/>
      <c r="DZ5" s="740"/>
      <c r="EA5" s="234"/>
    </row>
    <row r="6" spans="1:131" s="235"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32"/>
      <c r="BA6" s="232"/>
      <c r="BB6" s="232"/>
      <c r="BC6" s="232"/>
      <c r="BD6" s="232"/>
      <c r="BE6" s="233"/>
      <c r="BF6" s="233"/>
      <c r="BG6" s="233"/>
      <c r="BH6" s="233"/>
      <c r="BI6" s="233"/>
      <c r="BJ6" s="233"/>
      <c r="BK6" s="233"/>
      <c r="BL6" s="233"/>
      <c r="BM6" s="233"/>
      <c r="BN6" s="233"/>
      <c r="BO6" s="233"/>
      <c r="BP6" s="233"/>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34"/>
    </row>
    <row r="7" spans="1:131" s="235" customFormat="1" ht="26.25" customHeight="1" thickTop="1" x14ac:dyDescent="0.15">
      <c r="A7" s="236">
        <v>1</v>
      </c>
      <c r="B7" s="749" t="s">
        <v>375</v>
      </c>
      <c r="C7" s="750"/>
      <c r="D7" s="750"/>
      <c r="E7" s="750"/>
      <c r="F7" s="750"/>
      <c r="G7" s="750"/>
      <c r="H7" s="750"/>
      <c r="I7" s="750"/>
      <c r="J7" s="750"/>
      <c r="K7" s="750"/>
      <c r="L7" s="750"/>
      <c r="M7" s="750"/>
      <c r="N7" s="750"/>
      <c r="O7" s="750"/>
      <c r="P7" s="751"/>
      <c r="Q7" s="752">
        <v>14973</v>
      </c>
      <c r="R7" s="753"/>
      <c r="S7" s="753"/>
      <c r="T7" s="753"/>
      <c r="U7" s="753"/>
      <c r="V7" s="753">
        <v>14020</v>
      </c>
      <c r="W7" s="753"/>
      <c r="X7" s="753"/>
      <c r="Y7" s="753"/>
      <c r="Z7" s="753"/>
      <c r="AA7" s="753">
        <v>953</v>
      </c>
      <c r="AB7" s="753"/>
      <c r="AC7" s="753"/>
      <c r="AD7" s="753"/>
      <c r="AE7" s="754"/>
      <c r="AF7" s="755">
        <v>889</v>
      </c>
      <c r="AG7" s="756"/>
      <c r="AH7" s="756"/>
      <c r="AI7" s="756"/>
      <c r="AJ7" s="757"/>
      <c r="AK7" s="758">
        <v>207</v>
      </c>
      <c r="AL7" s="759"/>
      <c r="AM7" s="759"/>
      <c r="AN7" s="759"/>
      <c r="AO7" s="759"/>
      <c r="AP7" s="759">
        <v>13580</v>
      </c>
      <c r="AQ7" s="759"/>
      <c r="AR7" s="759"/>
      <c r="AS7" s="759"/>
      <c r="AT7" s="759"/>
      <c r="AU7" s="760"/>
      <c r="AV7" s="760"/>
      <c r="AW7" s="760"/>
      <c r="AX7" s="760"/>
      <c r="AY7" s="761"/>
      <c r="AZ7" s="232"/>
      <c r="BA7" s="232"/>
      <c r="BB7" s="232"/>
      <c r="BC7" s="232"/>
      <c r="BD7" s="232"/>
      <c r="BE7" s="233"/>
      <c r="BF7" s="233"/>
      <c r="BG7" s="233"/>
      <c r="BH7" s="233"/>
      <c r="BI7" s="233"/>
      <c r="BJ7" s="233"/>
      <c r="BK7" s="233"/>
      <c r="BL7" s="233"/>
      <c r="BM7" s="233"/>
      <c r="BN7" s="233"/>
      <c r="BO7" s="233"/>
      <c r="BP7" s="233"/>
      <c r="BQ7" s="236">
        <v>1</v>
      </c>
      <c r="BR7" s="237"/>
      <c r="BS7" s="746" t="s">
        <v>555</v>
      </c>
      <c r="BT7" s="747"/>
      <c r="BU7" s="747"/>
      <c r="BV7" s="747"/>
      <c r="BW7" s="747"/>
      <c r="BX7" s="747"/>
      <c r="BY7" s="747"/>
      <c r="BZ7" s="747"/>
      <c r="CA7" s="747"/>
      <c r="CB7" s="747"/>
      <c r="CC7" s="747"/>
      <c r="CD7" s="747"/>
      <c r="CE7" s="747"/>
      <c r="CF7" s="747"/>
      <c r="CG7" s="762"/>
      <c r="CH7" s="743">
        <v>-6</v>
      </c>
      <c r="CI7" s="744"/>
      <c r="CJ7" s="744"/>
      <c r="CK7" s="744"/>
      <c r="CL7" s="745"/>
      <c r="CM7" s="743">
        <v>34</v>
      </c>
      <c r="CN7" s="744"/>
      <c r="CO7" s="744"/>
      <c r="CP7" s="744"/>
      <c r="CQ7" s="745"/>
      <c r="CR7" s="743">
        <v>10</v>
      </c>
      <c r="CS7" s="744"/>
      <c r="CT7" s="744"/>
      <c r="CU7" s="744"/>
      <c r="CV7" s="745"/>
      <c r="CW7" s="743" t="s">
        <v>554</v>
      </c>
      <c r="CX7" s="744"/>
      <c r="CY7" s="744"/>
      <c r="CZ7" s="744"/>
      <c r="DA7" s="745"/>
      <c r="DB7" s="743" t="s">
        <v>554</v>
      </c>
      <c r="DC7" s="744"/>
      <c r="DD7" s="744"/>
      <c r="DE7" s="744"/>
      <c r="DF7" s="745"/>
      <c r="DG7" s="743" t="s">
        <v>554</v>
      </c>
      <c r="DH7" s="744"/>
      <c r="DI7" s="744"/>
      <c r="DJ7" s="744"/>
      <c r="DK7" s="745"/>
      <c r="DL7" s="743" t="s">
        <v>554</v>
      </c>
      <c r="DM7" s="744"/>
      <c r="DN7" s="744"/>
      <c r="DO7" s="744"/>
      <c r="DP7" s="745"/>
      <c r="DQ7" s="743" t="s">
        <v>554</v>
      </c>
      <c r="DR7" s="744"/>
      <c r="DS7" s="744"/>
      <c r="DT7" s="744"/>
      <c r="DU7" s="745"/>
      <c r="DV7" s="746"/>
      <c r="DW7" s="747"/>
      <c r="DX7" s="747"/>
      <c r="DY7" s="747"/>
      <c r="DZ7" s="748"/>
      <c r="EA7" s="234"/>
    </row>
    <row r="8" spans="1:131" s="235" customFormat="1" ht="26.25" customHeight="1" x14ac:dyDescent="0.15">
      <c r="A8" s="238">
        <v>2</v>
      </c>
      <c r="B8" s="780" t="s">
        <v>376</v>
      </c>
      <c r="C8" s="781"/>
      <c r="D8" s="781"/>
      <c r="E8" s="781"/>
      <c r="F8" s="781"/>
      <c r="G8" s="781"/>
      <c r="H8" s="781"/>
      <c r="I8" s="781"/>
      <c r="J8" s="781"/>
      <c r="K8" s="781"/>
      <c r="L8" s="781"/>
      <c r="M8" s="781"/>
      <c r="N8" s="781"/>
      <c r="O8" s="781"/>
      <c r="P8" s="782"/>
      <c r="Q8" s="783">
        <v>131</v>
      </c>
      <c r="R8" s="784"/>
      <c r="S8" s="784"/>
      <c r="T8" s="784"/>
      <c r="U8" s="784"/>
      <c r="V8" s="784">
        <v>131</v>
      </c>
      <c r="W8" s="784"/>
      <c r="X8" s="784"/>
      <c r="Y8" s="784"/>
      <c r="Z8" s="784"/>
      <c r="AA8" s="784">
        <v>0</v>
      </c>
      <c r="AB8" s="784"/>
      <c r="AC8" s="784"/>
      <c r="AD8" s="784"/>
      <c r="AE8" s="785"/>
      <c r="AF8" s="786" t="s">
        <v>122</v>
      </c>
      <c r="AG8" s="787"/>
      <c r="AH8" s="787"/>
      <c r="AI8" s="787"/>
      <c r="AJ8" s="788"/>
      <c r="AK8" s="769">
        <v>91</v>
      </c>
      <c r="AL8" s="770"/>
      <c r="AM8" s="770"/>
      <c r="AN8" s="770"/>
      <c r="AO8" s="770"/>
      <c r="AP8" s="770" t="s">
        <v>554</v>
      </c>
      <c r="AQ8" s="770"/>
      <c r="AR8" s="770"/>
      <c r="AS8" s="770"/>
      <c r="AT8" s="770"/>
      <c r="AU8" s="771"/>
      <c r="AV8" s="771"/>
      <c r="AW8" s="771"/>
      <c r="AX8" s="771"/>
      <c r="AY8" s="772"/>
      <c r="AZ8" s="232"/>
      <c r="BA8" s="232"/>
      <c r="BB8" s="232"/>
      <c r="BC8" s="232"/>
      <c r="BD8" s="232"/>
      <c r="BE8" s="233"/>
      <c r="BF8" s="233"/>
      <c r="BG8" s="233"/>
      <c r="BH8" s="233"/>
      <c r="BI8" s="233"/>
      <c r="BJ8" s="233"/>
      <c r="BK8" s="233"/>
      <c r="BL8" s="233"/>
      <c r="BM8" s="233"/>
      <c r="BN8" s="233"/>
      <c r="BO8" s="233"/>
      <c r="BP8" s="233"/>
      <c r="BQ8" s="238">
        <v>2</v>
      </c>
      <c r="BR8" s="239"/>
      <c r="BS8" s="773" t="s">
        <v>556</v>
      </c>
      <c r="BT8" s="774"/>
      <c r="BU8" s="774"/>
      <c r="BV8" s="774"/>
      <c r="BW8" s="774"/>
      <c r="BX8" s="774"/>
      <c r="BY8" s="774"/>
      <c r="BZ8" s="774"/>
      <c r="CA8" s="774"/>
      <c r="CB8" s="774"/>
      <c r="CC8" s="774"/>
      <c r="CD8" s="774"/>
      <c r="CE8" s="774"/>
      <c r="CF8" s="774"/>
      <c r="CG8" s="775"/>
      <c r="CH8" s="776">
        <v>3</v>
      </c>
      <c r="CI8" s="777"/>
      <c r="CJ8" s="777"/>
      <c r="CK8" s="777"/>
      <c r="CL8" s="778"/>
      <c r="CM8" s="776">
        <v>45</v>
      </c>
      <c r="CN8" s="777"/>
      <c r="CO8" s="777"/>
      <c r="CP8" s="777"/>
      <c r="CQ8" s="778"/>
      <c r="CR8" s="776">
        <v>20</v>
      </c>
      <c r="CS8" s="777"/>
      <c r="CT8" s="777"/>
      <c r="CU8" s="777"/>
      <c r="CV8" s="778"/>
      <c r="CW8" s="776" t="s">
        <v>554</v>
      </c>
      <c r="CX8" s="777"/>
      <c r="CY8" s="777"/>
      <c r="CZ8" s="777"/>
      <c r="DA8" s="778"/>
      <c r="DB8" s="776" t="s">
        <v>554</v>
      </c>
      <c r="DC8" s="777"/>
      <c r="DD8" s="777"/>
      <c r="DE8" s="777"/>
      <c r="DF8" s="778"/>
      <c r="DG8" s="776" t="s">
        <v>554</v>
      </c>
      <c r="DH8" s="777"/>
      <c r="DI8" s="777"/>
      <c r="DJ8" s="777"/>
      <c r="DK8" s="778"/>
      <c r="DL8" s="776" t="s">
        <v>554</v>
      </c>
      <c r="DM8" s="777"/>
      <c r="DN8" s="777"/>
      <c r="DO8" s="777"/>
      <c r="DP8" s="778"/>
      <c r="DQ8" s="776" t="s">
        <v>554</v>
      </c>
      <c r="DR8" s="777"/>
      <c r="DS8" s="777"/>
      <c r="DT8" s="777"/>
      <c r="DU8" s="778"/>
      <c r="DV8" s="773"/>
      <c r="DW8" s="774"/>
      <c r="DX8" s="774"/>
      <c r="DY8" s="774"/>
      <c r="DZ8" s="779"/>
      <c r="EA8" s="234"/>
    </row>
    <row r="9" spans="1:131" s="235" customFormat="1" ht="26.25" customHeight="1" x14ac:dyDescent="0.15">
      <c r="A9" s="238">
        <v>3</v>
      </c>
      <c r="B9" s="780" t="s">
        <v>377</v>
      </c>
      <c r="C9" s="781"/>
      <c r="D9" s="781"/>
      <c r="E9" s="781"/>
      <c r="F9" s="781"/>
      <c r="G9" s="781"/>
      <c r="H9" s="781"/>
      <c r="I9" s="781"/>
      <c r="J9" s="781"/>
      <c r="K9" s="781"/>
      <c r="L9" s="781"/>
      <c r="M9" s="781"/>
      <c r="N9" s="781"/>
      <c r="O9" s="781"/>
      <c r="P9" s="782"/>
      <c r="Q9" s="783">
        <v>24</v>
      </c>
      <c r="R9" s="784"/>
      <c r="S9" s="784"/>
      <c r="T9" s="784"/>
      <c r="U9" s="784"/>
      <c r="V9" s="784">
        <v>24</v>
      </c>
      <c r="W9" s="784"/>
      <c r="X9" s="784"/>
      <c r="Y9" s="784"/>
      <c r="Z9" s="784"/>
      <c r="AA9" s="784">
        <v>0</v>
      </c>
      <c r="AB9" s="784"/>
      <c r="AC9" s="784"/>
      <c r="AD9" s="784"/>
      <c r="AE9" s="785"/>
      <c r="AF9" s="786" t="s">
        <v>122</v>
      </c>
      <c r="AG9" s="787"/>
      <c r="AH9" s="787"/>
      <c r="AI9" s="787"/>
      <c r="AJ9" s="788"/>
      <c r="AK9" s="769">
        <v>7</v>
      </c>
      <c r="AL9" s="770"/>
      <c r="AM9" s="770"/>
      <c r="AN9" s="770"/>
      <c r="AO9" s="770"/>
      <c r="AP9" s="770" t="s">
        <v>554</v>
      </c>
      <c r="AQ9" s="770"/>
      <c r="AR9" s="770"/>
      <c r="AS9" s="770"/>
      <c r="AT9" s="770"/>
      <c r="AU9" s="771"/>
      <c r="AV9" s="771"/>
      <c r="AW9" s="771"/>
      <c r="AX9" s="771"/>
      <c r="AY9" s="772"/>
      <c r="AZ9" s="232"/>
      <c r="BA9" s="232"/>
      <c r="BB9" s="232"/>
      <c r="BC9" s="232"/>
      <c r="BD9" s="232"/>
      <c r="BE9" s="233"/>
      <c r="BF9" s="233"/>
      <c r="BG9" s="233"/>
      <c r="BH9" s="233"/>
      <c r="BI9" s="233"/>
      <c r="BJ9" s="233"/>
      <c r="BK9" s="233"/>
      <c r="BL9" s="233"/>
      <c r="BM9" s="233"/>
      <c r="BN9" s="233"/>
      <c r="BO9" s="233"/>
      <c r="BP9" s="233"/>
      <c r="BQ9" s="238">
        <v>3</v>
      </c>
      <c r="BR9" s="239"/>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34"/>
    </row>
    <row r="10" spans="1:131" s="235" customFormat="1" ht="26.25" customHeight="1" x14ac:dyDescent="0.15">
      <c r="A10" s="238">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32"/>
      <c r="BA10" s="232"/>
      <c r="BB10" s="232"/>
      <c r="BC10" s="232"/>
      <c r="BD10" s="232"/>
      <c r="BE10" s="233"/>
      <c r="BF10" s="233"/>
      <c r="BG10" s="233"/>
      <c r="BH10" s="233"/>
      <c r="BI10" s="233"/>
      <c r="BJ10" s="233"/>
      <c r="BK10" s="233"/>
      <c r="BL10" s="233"/>
      <c r="BM10" s="233"/>
      <c r="BN10" s="233"/>
      <c r="BO10" s="233"/>
      <c r="BP10" s="233"/>
      <c r="BQ10" s="238">
        <v>4</v>
      </c>
      <c r="BR10" s="239"/>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34"/>
    </row>
    <row r="11" spans="1:131" s="235" customFormat="1" ht="26.25" customHeight="1" x14ac:dyDescent="0.15">
      <c r="A11" s="238">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32"/>
      <c r="BA11" s="232"/>
      <c r="BB11" s="232"/>
      <c r="BC11" s="232"/>
      <c r="BD11" s="232"/>
      <c r="BE11" s="233"/>
      <c r="BF11" s="233"/>
      <c r="BG11" s="233"/>
      <c r="BH11" s="233"/>
      <c r="BI11" s="233"/>
      <c r="BJ11" s="233"/>
      <c r="BK11" s="233"/>
      <c r="BL11" s="233"/>
      <c r="BM11" s="233"/>
      <c r="BN11" s="233"/>
      <c r="BO11" s="233"/>
      <c r="BP11" s="233"/>
      <c r="BQ11" s="238">
        <v>5</v>
      </c>
      <c r="BR11" s="239"/>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34"/>
    </row>
    <row r="12" spans="1:131" s="235" customFormat="1" ht="26.25" customHeight="1" x14ac:dyDescent="0.15">
      <c r="A12" s="238">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32"/>
      <c r="BA12" s="232"/>
      <c r="BB12" s="232"/>
      <c r="BC12" s="232"/>
      <c r="BD12" s="232"/>
      <c r="BE12" s="233"/>
      <c r="BF12" s="233"/>
      <c r="BG12" s="233"/>
      <c r="BH12" s="233"/>
      <c r="BI12" s="233"/>
      <c r="BJ12" s="233"/>
      <c r="BK12" s="233"/>
      <c r="BL12" s="233"/>
      <c r="BM12" s="233"/>
      <c r="BN12" s="233"/>
      <c r="BO12" s="233"/>
      <c r="BP12" s="233"/>
      <c r="BQ12" s="238">
        <v>6</v>
      </c>
      <c r="BR12" s="239"/>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34"/>
    </row>
    <row r="13" spans="1:131" s="235" customFormat="1" ht="26.25" customHeight="1" x14ac:dyDescent="0.15">
      <c r="A13" s="238">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32"/>
      <c r="BA13" s="232"/>
      <c r="BB13" s="232"/>
      <c r="BC13" s="232"/>
      <c r="BD13" s="232"/>
      <c r="BE13" s="233"/>
      <c r="BF13" s="233"/>
      <c r="BG13" s="233"/>
      <c r="BH13" s="233"/>
      <c r="BI13" s="233"/>
      <c r="BJ13" s="233"/>
      <c r="BK13" s="233"/>
      <c r="BL13" s="233"/>
      <c r="BM13" s="233"/>
      <c r="BN13" s="233"/>
      <c r="BO13" s="233"/>
      <c r="BP13" s="233"/>
      <c r="BQ13" s="238">
        <v>7</v>
      </c>
      <c r="BR13" s="239"/>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34"/>
    </row>
    <row r="14" spans="1:131" s="235" customFormat="1" ht="26.25" customHeight="1" x14ac:dyDescent="0.15">
      <c r="A14" s="238">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32"/>
      <c r="BA14" s="232"/>
      <c r="BB14" s="232"/>
      <c r="BC14" s="232"/>
      <c r="BD14" s="232"/>
      <c r="BE14" s="233"/>
      <c r="BF14" s="233"/>
      <c r="BG14" s="233"/>
      <c r="BH14" s="233"/>
      <c r="BI14" s="233"/>
      <c r="BJ14" s="233"/>
      <c r="BK14" s="233"/>
      <c r="BL14" s="233"/>
      <c r="BM14" s="233"/>
      <c r="BN14" s="233"/>
      <c r="BO14" s="233"/>
      <c r="BP14" s="233"/>
      <c r="BQ14" s="238">
        <v>8</v>
      </c>
      <c r="BR14" s="239"/>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34"/>
    </row>
    <row r="15" spans="1:131" s="235" customFormat="1" ht="26.25" customHeight="1" x14ac:dyDescent="0.15">
      <c r="A15" s="238">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32"/>
      <c r="BA15" s="232"/>
      <c r="BB15" s="232"/>
      <c r="BC15" s="232"/>
      <c r="BD15" s="232"/>
      <c r="BE15" s="233"/>
      <c r="BF15" s="233"/>
      <c r="BG15" s="233"/>
      <c r="BH15" s="233"/>
      <c r="BI15" s="233"/>
      <c r="BJ15" s="233"/>
      <c r="BK15" s="233"/>
      <c r="BL15" s="233"/>
      <c r="BM15" s="233"/>
      <c r="BN15" s="233"/>
      <c r="BO15" s="233"/>
      <c r="BP15" s="233"/>
      <c r="BQ15" s="238">
        <v>9</v>
      </c>
      <c r="BR15" s="239"/>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34"/>
    </row>
    <row r="16" spans="1:131" s="235" customFormat="1" ht="26.25" customHeight="1" x14ac:dyDescent="0.15">
      <c r="A16" s="238">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32"/>
      <c r="BA16" s="232"/>
      <c r="BB16" s="232"/>
      <c r="BC16" s="232"/>
      <c r="BD16" s="232"/>
      <c r="BE16" s="233"/>
      <c r="BF16" s="233"/>
      <c r="BG16" s="233"/>
      <c r="BH16" s="233"/>
      <c r="BI16" s="233"/>
      <c r="BJ16" s="233"/>
      <c r="BK16" s="233"/>
      <c r="BL16" s="233"/>
      <c r="BM16" s="233"/>
      <c r="BN16" s="233"/>
      <c r="BO16" s="233"/>
      <c r="BP16" s="233"/>
      <c r="BQ16" s="238">
        <v>10</v>
      </c>
      <c r="BR16" s="239"/>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34"/>
    </row>
    <row r="17" spans="1:131" s="235" customFormat="1" ht="26.25" customHeight="1" x14ac:dyDescent="0.15">
      <c r="A17" s="238">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32"/>
      <c r="BA17" s="232"/>
      <c r="BB17" s="232"/>
      <c r="BC17" s="232"/>
      <c r="BD17" s="232"/>
      <c r="BE17" s="233"/>
      <c r="BF17" s="233"/>
      <c r="BG17" s="233"/>
      <c r="BH17" s="233"/>
      <c r="BI17" s="233"/>
      <c r="BJ17" s="233"/>
      <c r="BK17" s="233"/>
      <c r="BL17" s="233"/>
      <c r="BM17" s="233"/>
      <c r="BN17" s="233"/>
      <c r="BO17" s="233"/>
      <c r="BP17" s="233"/>
      <c r="BQ17" s="238">
        <v>11</v>
      </c>
      <c r="BR17" s="239"/>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34"/>
    </row>
    <row r="18" spans="1:131" s="235" customFormat="1" ht="26.25" customHeight="1" x14ac:dyDescent="0.15">
      <c r="A18" s="238">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32"/>
      <c r="BA18" s="232"/>
      <c r="BB18" s="232"/>
      <c r="BC18" s="232"/>
      <c r="BD18" s="232"/>
      <c r="BE18" s="233"/>
      <c r="BF18" s="233"/>
      <c r="BG18" s="233"/>
      <c r="BH18" s="233"/>
      <c r="BI18" s="233"/>
      <c r="BJ18" s="233"/>
      <c r="BK18" s="233"/>
      <c r="BL18" s="233"/>
      <c r="BM18" s="233"/>
      <c r="BN18" s="233"/>
      <c r="BO18" s="233"/>
      <c r="BP18" s="233"/>
      <c r="BQ18" s="238">
        <v>12</v>
      </c>
      <c r="BR18" s="239"/>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34"/>
    </row>
    <row r="19" spans="1:131" s="235" customFormat="1" ht="26.25" customHeight="1" x14ac:dyDescent="0.15">
      <c r="A19" s="238">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32"/>
      <c r="BA19" s="232"/>
      <c r="BB19" s="232"/>
      <c r="BC19" s="232"/>
      <c r="BD19" s="232"/>
      <c r="BE19" s="233"/>
      <c r="BF19" s="233"/>
      <c r="BG19" s="233"/>
      <c r="BH19" s="233"/>
      <c r="BI19" s="233"/>
      <c r="BJ19" s="233"/>
      <c r="BK19" s="233"/>
      <c r="BL19" s="233"/>
      <c r="BM19" s="233"/>
      <c r="BN19" s="233"/>
      <c r="BO19" s="233"/>
      <c r="BP19" s="233"/>
      <c r="BQ19" s="238">
        <v>13</v>
      </c>
      <c r="BR19" s="239"/>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34"/>
    </row>
    <row r="20" spans="1:131" s="235" customFormat="1" ht="26.25" customHeight="1" x14ac:dyDescent="0.15">
      <c r="A20" s="238">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32"/>
      <c r="BA20" s="232"/>
      <c r="BB20" s="232"/>
      <c r="BC20" s="232"/>
      <c r="BD20" s="232"/>
      <c r="BE20" s="233"/>
      <c r="BF20" s="233"/>
      <c r="BG20" s="233"/>
      <c r="BH20" s="233"/>
      <c r="BI20" s="233"/>
      <c r="BJ20" s="233"/>
      <c r="BK20" s="233"/>
      <c r="BL20" s="233"/>
      <c r="BM20" s="233"/>
      <c r="BN20" s="233"/>
      <c r="BO20" s="233"/>
      <c r="BP20" s="233"/>
      <c r="BQ20" s="238">
        <v>14</v>
      </c>
      <c r="BR20" s="239"/>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34"/>
    </row>
    <row r="21" spans="1:131" s="235" customFormat="1" ht="26.25" customHeight="1" thickBot="1" x14ac:dyDescent="0.2">
      <c r="A21" s="238">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32"/>
      <c r="BA21" s="232"/>
      <c r="BB21" s="232"/>
      <c r="BC21" s="232"/>
      <c r="BD21" s="232"/>
      <c r="BE21" s="233"/>
      <c r="BF21" s="233"/>
      <c r="BG21" s="233"/>
      <c r="BH21" s="233"/>
      <c r="BI21" s="233"/>
      <c r="BJ21" s="233"/>
      <c r="BK21" s="233"/>
      <c r="BL21" s="233"/>
      <c r="BM21" s="233"/>
      <c r="BN21" s="233"/>
      <c r="BO21" s="233"/>
      <c r="BP21" s="233"/>
      <c r="BQ21" s="238">
        <v>15</v>
      </c>
      <c r="BR21" s="239"/>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34"/>
    </row>
    <row r="22" spans="1:131" s="235" customFormat="1" ht="26.25" customHeight="1" x14ac:dyDescent="0.15">
      <c r="A22" s="238">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378</v>
      </c>
      <c r="BA22" s="806"/>
      <c r="BB22" s="806"/>
      <c r="BC22" s="806"/>
      <c r="BD22" s="807"/>
      <c r="BE22" s="233"/>
      <c r="BF22" s="233"/>
      <c r="BG22" s="233"/>
      <c r="BH22" s="233"/>
      <c r="BI22" s="233"/>
      <c r="BJ22" s="233"/>
      <c r="BK22" s="233"/>
      <c r="BL22" s="233"/>
      <c r="BM22" s="233"/>
      <c r="BN22" s="233"/>
      <c r="BO22" s="233"/>
      <c r="BP22" s="233"/>
      <c r="BQ22" s="238">
        <v>16</v>
      </c>
      <c r="BR22" s="239"/>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34"/>
    </row>
    <row r="23" spans="1:131" s="235" customFormat="1" ht="26.25" customHeight="1" thickBot="1" x14ac:dyDescent="0.2">
      <c r="A23" s="240" t="s">
        <v>379</v>
      </c>
      <c r="B23" s="789" t="s">
        <v>380</v>
      </c>
      <c r="C23" s="790"/>
      <c r="D23" s="790"/>
      <c r="E23" s="790"/>
      <c r="F23" s="790"/>
      <c r="G23" s="790"/>
      <c r="H23" s="790"/>
      <c r="I23" s="790"/>
      <c r="J23" s="790"/>
      <c r="K23" s="790"/>
      <c r="L23" s="790"/>
      <c r="M23" s="790"/>
      <c r="N23" s="790"/>
      <c r="O23" s="790"/>
      <c r="P23" s="791"/>
      <c r="Q23" s="792">
        <v>15028</v>
      </c>
      <c r="R23" s="793"/>
      <c r="S23" s="793"/>
      <c r="T23" s="793"/>
      <c r="U23" s="793"/>
      <c r="V23" s="793">
        <v>14075</v>
      </c>
      <c r="W23" s="793"/>
      <c r="X23" s="793"/>
      <c r="Y23" s="793"/>
      <c r="Z23" s="793"/>
      <c r="AA23" s="793">
        <v>953</v>
      </c>
      <c r="AB23" s="793"/>
      <c r="AC23" s="793"/>
      <c r="AD23" s="793"/>
      <c r="AE23" s="794"/>
      <c r="AF23" s="795">
        <v>889</v>
      </c>
      <c r="AG23" s="793"/>
      <c r="AH23" s="793"/>
      <c r="AI23" s="793"/>
      <c r="AJ23" s="796"/>
      <c r="AK23" s="797"/>
      <c r="AL23" s="798"/>
      <c r="AM23" s="798"/>
      <c r="AN23" s="798"/>
      <c r="AO23" s="798"/>
      <c r="AP23" s="793"/>
      <c r="AQ23" s="793"/>
      <c r="AR23" s="793"/>
      <c r="AS23" s="793"/>
      <c r="AT23" s="793"/>
      <c r="AU23" s="809"/>
      <c r="AV23" s="809"/>
      <c r="AW23" s="809"/>
      <c r="AX23" s="809"/>
      <c r="AY23" s="810"/>
      <c r="AZ23" s="811" t="s">
        <v>122</v>
      </c>
      <c r="BA23" s="812"/>
      <c r="BB23" s="812"/>
      <c r="BC23" s="812"/>
      <c r="BD23" s="813"/>
      <c r="BE23" s="233"/>
      <c r="BF23" s="233"/>
      <c r="BG23" s="233"/>
      <c r="BH23" s="233"/>
      <c r="BI23" s="233"/>
      <c r="BJ23" s="233"/>
      <c r="BK23" s="233"/>
      <c r="BL23" s="233"/>
      <c r="BM23" s="233"/>
      <c r="BN23" s="233"/>
      <c r="BO23" s="233"/>
      <c r="BP23" s="233"/>
      <c r="BQ23" s="238">
        <v>17</v>
      </c>
      <c r="BR23" s="239"/>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34"/>
    </row>
    <row r="24" spans="1:131" s="235" customFormat="1" ht="26.25" customHeight="1" x14ac:dyDescent="0.15">
      <c r="A24" s="808" t="s">
        <v>381</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32"/>
      <c r="BA24" s="232"/>
      <c r="BB24" s="232"/>
      <c r="BC24" s="232"/>
      <c r="BD24" s="232"/>
      <c r="BE24" s="233"/>
      <c r="BF24" s="233"/>
      <c r="BG24" s="233"/>
      <c r="BH24" s="233"/>
      <c r="BI24" s="233"/>
      <c r="BJ24" s="233"/>
      <c r="BK24" s="233"/>
      <c r="BL24" s="233"/>
      <c r="BM24" s="233"/>
      <c r="BN24" s="233"/>
      <c r="BO24" s="233"/>
      <c r="BP24" s="233"/>
      <c r="BQ24" s="238">
        <v>18</v>
      </c>
      <c r="BR24" s="239"/>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34"/>
    </row>
    <row r="25" spans="1:131" ht="26.25" customHeight="1" thickBot="1" x14ac:dyDescent="0.2">
      <c r="A25" s="725" t="s">
        <v>382</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32"/>
      <c r="BK25" s="232"/>
      <c r="BL25" s="232"/>
      <c r="BM25" s="232"/>
      <c r="BN25" s="232"/>
      <c r="BO25" s="241"/>
      <c r="BP25" s="241"/>
      <c r="BQ25" s="238">
        <v>19</v>
      </c>
      <c r="BR25" s="239"/>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30"/>
    </row>
    <row r="26" spans="1:131" ht="26.25" customHeight="1" x14ac:dyDescent="0.15">
      <c r="A26" s="727" t="s">
        <v>358</v>
      </c>
      <c r="B26" s="728"/>
      <c r="C26" s="728"/>
      <c r="D26" s="728"/>
      <c r="E26" s="728"/>
      <c r="F26" s="728"/>
      <c r="G26" s="728"/>
      <c r="H26" s="728"/>
      <c r="I26" s="728"/>
      <c r="J26" s="728"/>
      <c r="K26" s="728"/>
      <c r="L26" s="728"/>
      <c r="M26" s="728"/>
      <c r="N26" s="728"/>
      <c r="O26" s="728"/>
      <c r="P26" s="729"/>
      <c r="Q26" s="733" t="s">
        <v>383</v>
      </c>
      <c r="R26" s="734"/>
      <c r="S26" s="734"/>
      <c r="T26" s="734"/>
      <c r="U26" s="735"/>
      <c r="V26" s="733" t="s">
        <v>384</v>
      </c>
      <c r="W26" s="734"/>
      <c r="X26" s="734"/>
      <c r="Y26" s="734"/>
      <c r="Z26" s="735"/>
      <c r="AA26" s="733" t="s">
        <v>385</v>
      </c>
      <c r="AB26" s="734"/>
      <c r="AC26" s="734"/>
      <c r="AD26" s="734"/>
      <c r="AE26" s="734"/>
      <c r="AF26" s="814" t="s">
        <v>386</v>
      </c>
      <c r="AG26" s="815"/>
      <c r="AH26" s="815"/>
      <c r="AI26" s="815"/>
      <c r="AJ26" s="816"/>
      <c r="AK26" s="734" t="s">
        <v>387</v>
      </c>
      <c r="AL26" s="734"/>
      <c r="AM26" s="734"/>
      <c r="AN26" s="734"/>
      <c r="AO26" s="735"/>
      <c r="AP26" s="733" t="s">
        <v>388</v>
      </c>
      <c r="AQ26" s="734"/>
      <c r="AR26" s="734"/>
      <c r="AS26" s="734"/>
      <c r="AT26" s="735"/>
      <c r="AU26" s="733" t="s">
        <v>389</v>
      </c>
      <c r="AV26" s="734"/>
      <c r="AW26" s="734"/>
      <c r="AX26" s="734"/>
      <c r="AY26" s="735"/>
      <c r="AZ26" s="733" t="s">
        <v>390</v>
      </c>
      <c r="BA26" s="734"/>
      <c r="BB26" s="734"/>
      <c r="BC26" s="734"/>
      <c r="BD26" s="735"/>
      <c r="BE26" s="733" t="s">
        <v>365</v>
      </c>
      <c r="BF26" s="734"/>
      <c r="BG26" s="734"/>
      <c r="BH26" s="734"/>
      <c r="BI26" s="740"/>
      <c r="BJ26" s="232"/>
      <c r="BK26" s="232"/>
      <c r="BL26" s="232"/>
      <c r="BM26" s="232"/>
      <c r="BN26" s="232"/>
      <c r="BO26" s="241"/>
      <c r="BP26" s="241"/>
      <c r="BQ26" s="238">
        <v>20</v>
      </c>
      <c r="BR26" s="239"/>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30"/>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32"/>
      <c r="BK27" s="232"/>
      <c r="BL27" s="232"/>
      <c r="BM27" s="232"/>
      <c r="BN27" s="232"/>
      <c r="BO27" s="241"/>
      <c r="BP27" s="241"/>
      <c r="BQ27" s="238">
        <v>21</v>
      </c>
      <c r="BR27" s="239"/>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30"/>
    </row>
    <row r="28" spans="1:131" ht="26.25" customHeight="1" thickTop="1" x14ac:dyDescent="0.15">
      <c r="A28" s="242">
        <v>1</v>
      </c>
      <c r="B28" s="749" t="s">
        <v>391</v>
      </c>
      <c r="C28" s="750"/>
      <c r="D28" s="750"/>
      <c r="E28" s="750"/>
      <c r="F28" s="750"/>
      <c r="G28" s="750"/>
      <c r="H28" s="750"/>
      <c r="I28" s="750"/>
      <c r="J28" s="750"/>
      <c r="K28" s="750"/>
      <c r="L28" s="750"/>
      <c r="M28" s="750"/>
      <c r="N28" s="750"/>
      <c r="O28" s="750"/>
      <c r="P28" s="751"/>
      <c r="Q28" s="822">
        <v>3125</v>
      </c>
      <c r="R28" s="823"/>
      <c r="S28" s="823"/>
      <c r="T28" s="823"/>
      <c r="U28" s="823"/>
      <c r="V28" s="823">
        <v>2934</v>
      </c>
      <c r="W28" s="823"/>
      <c r="X28" s="823"/>
      <c r="Y28" s="823"/>
      <c r="Z28" s="823"/>
      <c r="AA28" s="823">
        <v>191</v>
      </c>
      <c r="AB28" s="823"/>
      <c r="AC28" s="823"/>
      <c r="AD28" s="823"/>
      <c r="AE28" s="824"/>
      <c r="AF28" s="825">
        <v>191</v>
      </c>
      <c r="AG28" s="823"/>
      <c r="AH28" s="823"/>
      <c r="AI28" s="823"/>
      <c r="AJ28" s="826"/>
      <c r="AK28" s="827">
        <v>155</v>
      </c>
      <c r="AL28" s="828"/>
      <c r="AM28" s="828"/>
      <c r="AN28" s="828"/>
      <c r="AO28" s="828"/>
      <c r="AP28" s="828" t="s">
        <v>554</v>
      </c>
      <c r="AQ28" s="828"/>
      <c r="AR28" s="828"/>
      <c r="AS28" s="828"/>
      <c r="AT28" s="828"/>
      <c r="AU28" s="828" t="s">
        <v>554</v>
      </c>
      <c r="AV28" s="828"/>
      <c r="AW28" s="828"/>
      <c r="AX28" s="828"/>
      <c r="AY28" s="828"/>
      <c r="AZ28" s="829" t="s">
        <v>554</v>
      </c>
      <c r="BA28" s="829"/>
      <c r="BB28" s="829"/>
      <c r="BC28" s="829"/>
      <c r="BD28" s="829"/>
      <c r="BE28" s="820"/>
      <c r="BF28" s="820"/>
      <c r="BG28" s="820"/>
      <c r="BH28" s="820"/>
      <c r="BI28" s="821"/>
      <c r="BJ28" s="232"/>
      <c r="BK28" s="232"/>
      <c r="BL28" s="232"/>
      <c r="BM28" s="232"/>
      <c r="BN28" s="232"/>
      <c r="BO28" s="241"/>
      <c r="BP28" s="241"/>
      <c r="BQ28" s="238">
        <v>22</v>
      </c>
      <c r="BR28" s="239"/>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30"/>
    </row>
    <row r="29" spans="1:131" ht="26.25" customHeight="1" x14ac:dyDescent="0.15">
      <c r="A29" s="242">
        <v>2</v>
      </c>
      <c r="B29" s="780" t="s">
        <v>392</v>
      </c>
      <c r="C29" s="781"/>
      <c r="D29" s="781"/>
      <c r="E29" s="781"/>
      <c r="F29" s="781"/>
      <c r="G29" s="781"/>
      <c r="H29" s="781"/>
      <c r="I29" s="781"/>
      <c r="J29" s="781"/>
      <c r="K29" s="781"/>
      <c r="L29" s="781"/>
      <c r="M29" s="781"/>
      <c r="N29" s="781"/>
      <c r="O29" s="781"/>
      <c r="P29" s="782"/>
      <c r="Q29" s="783">
        <v>2756</v>
      </c>
      <c r="R29" s="784"/>
      <c r="S29" s="784"/>
      <c r="T29" s="784"/>
      <c r="U29" s="784"/>
      <c r="V29" s="784">
        <v>2425</v>
      </c>
      <c r="W29" s="784"/>
      <c r="X29" s="784"/>
      <c r="Y29" s="784"/>
      <c r="Z29" s="784"/>
      <c r="AA29" s="784">
        <v>331</v>
      </c>
      <c r="AB29" s="784"/>
      <c r="AC29" s="784"/>
      <c r="AD29" s="784"/>
      <c r="AE29" s="785"/>
      <c r="AF29" s="786">
        <v>331</v>
      </c>
      <c r="AG29" s="787"/>
      <c r="AH29" s="787"/>
      <c r="AI29" s="787"/>
      <c r="AJ29" s="788"/>
      <c r="AK29" s="834">
        <v>388</v>
      </c>
      <c r="AL29" s="830"/>
      <c r="AM29" s="830"/>
      <c r="AN29" s="830"/>
      <c r="AO29" s="830"/>
      <c r="AP29" s="830" t="s">
        <v>554</v>
      </c>
      <c r="AQ29" s="830"/>
      <c r="AR29" s="830"/>
      <c r="AS29" s="830"/>
      <c r="AT29" s="830"/>
      <c r="AU29" s="830" t="s">
        <v>554</v>
      </c>
      <c r="AV29" s="830"/>
      <c r="AW29" s="830"/>
      <c r="AX29" s="830"/>
      <c r="AY29" s="830"/>
      <c r="AZ29" s="831" t="s">
        <v>554</v>
      </c>
      <c r="BA29" s="831"/>
      <c r="BB29" s="831"/>
      <c r="BC29" s="831"/>
      <c r="BD29" s="831"/>
      <c r="BE29" s="832"/>
      <c r="BF29" s="832"/>
      <c r="BG29" s="832"/>
      <c r="BH29" s="832"/>
      <c r="BI29" s="833"/>
      <c r="BJ29" s="232"/>
      <c r="BK29" s="232"/>
      <c r="BL29" s="232"/>
      <c r="BM29" s="232"/>
      <c r="BN29" s="232"/>
      <c r="BO29" s="241"/>
      <c r="BP29" s="241"/>
      <c r="BQ29" s="238">
        <v>23</v>
      </c>
      <c r="BR29" s="239"/>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30"/>
    </row>
    <row r="30" spans="1:131" ht="26.25" customHeight="1" x14ac:dyDescent="0.15">
      <c r="A30" s="242">
        <v>3</v>
      </c>
      <c r="B30" s="780" t="s">
        <v>393</v>
      </c>
      <c r="C30" s="781"/>
      <c r="D30" s="781"/>
      <c r="E30" s="781"/>
      <c r="F30" s="781"/>
      <c r="G30" s="781"/>
      <c r="H30" s="781"/>
      <c r="I30" s="781"/>
      <c r="J30" s="781"/>
      <c r="K30" s="781"/>
      <c r="L30" s="781"/>
      <c r="M30" s="781"/>
      <c r="N30" s="781"/>
      <c r="O30" s="781"/>
      <c r="P30" s="782"/>
      <c r="Q30" s="783">
        <v>319</v>
      </c>
      <c r="R30" s="784"/>
      <c r="S30" s="784"/>
      <c r="T30" s="784"/>
      <c r="U30" s="784"/>
      <c r="V30" s="784">
        <v>317</v>
      </c>
      <c r="W30" s="784"/>
      <c r="X30" s="784"/>
      <c r="Y30" s="784"/>
      <c r="Z30" s="784"/>
      <c r="AA30" s="784">
        <v>2</v>
      </c>
      <c r="AB30" s="784"/>
      <c r="AC30" s="784"/>
      <c r="AD30" s="784"/>
      <c r="AE30" s="785"/>
      <c r="AF30" s="786">
        <v>2</v>
      </c>
      <c r="AG30" s="787"/>
      <c r="AH30" s="787"/>
      <c r="AI30" s="787"/>
      <c r="AJ30" s="788"/>
      <c r="AK30" s="834">
        <v>112</v>
      </c>
      <c r="AL30" s="830"/>
      <c r="AM30" s="830"/>
      <c r="AN30" s="830"/>
      <c r="AO30" s="830"/>
      <c r="AP30" s="830" t="s">
        <v>554</v>
      </c>
      <c r="AQ30" s="830"/>
      <c r="AR30" s="830"/>
      <c r="AS30" s="830"/>
      <c r="AT30" s="830"/>
      <c r="AU30" s="830" t="s">
        <v>554</v>
      </c>
      <c r="AV30" s="830"/>
      <c r="AW30" s="830"/>
      <c r="AX30" s="830"/>
      <c r="AY30" s="830"/>
      <c r="AZ30" s="831" t="s">
        <v>554</v>
      </c>
      <c r="BA30" s="831"/>
      <c r="BB30" s="831"/>
      <c r="BC30" s="831"/>
      <c r="BD30" s="831"/>
      <c r="BE30" s="832"/>
      <c r="BF30" s="832"/>
      <c r="BG30" s="832"/>
      <c r="BH30" s="832"/>
      <c r="BI30" s="833"/>
      <c r="BJ30" s="232"/>
      <c r="BK30" s="232"/>
      <c r="BL30" s="232"/>
      <c r="BM30" s="232"/>
      <c r="BN30" s="232"/>
      <c r="BO30" s="241"/>
      <c r="BP30" s="241"/>
      <c r="BQ30" s="238">
        <v>24</v>
      </c>
      <c r="BR30" s="239"/>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30"/>
    </row>
    <row r="31" spans="1:131" ht="26.25" customHeight="1" x14ac:dyDescent="0.15">
      <c r="A31" s="242">
        <v>4</v>
      </c>
      <c r="B31" s="780" t="s">
        <v>394</v>
      </c>
      <c r="C31" s="781"/>
      <c r="D31" s="781"/>
      <c r="E31" s="781"/>
      <c r="F31" s="781"/>
      <c r="G31" s="781"/>
      <c r="H31" s="781"/>
      <c r="I31" s="781"/>
      <c r="J31" s="781"/>
      <c r="K31" s="781"/>
      <c r="L31" s="781"/>
      <c r="M31" s="781"/>
      <c r="N31" s="781"/>
      <c r="O31" s="781"/>
      <c r="P31" s="782"/>
      <c r="Q31" s="783">
        <v>230</v>
      </c>
      <c r="R31" s="784"/>
      <c r="S31" s="784"/>
      <c r="T31" s="784"/>
      <c r="U31" s="784"/>
      <c r="V31" s="784">
        <v>203</v>
      </c>
      <c r="W31" s="784"/>
      <c r="X31" s="784"/>
      <c r="Y31" s="784"/>
      <c r="Z31" s="784"/>
      <c r="AA31" s="784">
        <v>27</v>
      </c>
      <c r="AB31" s="784"/>
      <c r="AC31" s="784"/>
      <c r="AD31" s="784"/>
      <c r="AE31" s="785"/>
      <c r="AF31" s="786">
        <v>348</v>
      </c>
      <c r="AG31" s="787"/>
      <c r="AH31" s="787"/>
      <c r="AI31" s="787"/>
      <c r="AJ31" s="788"/>
      <c r="AK31" s="834">
        <v>11</v>
      </c>
      <c r="AL31" s="830"/>
      <c r="AM31" s="830"/>
      <c r="AN31" s="830"/>
      <c r="AO31" s="830"/>
      <c r="AP31" s="830">
        <v>685</v>
      </c>
      <c r="AQ31" s="830"/>
      <c r="AR31" s="830"/>
      <c r="AS31" s="830"/>
      <c r="AT31" s="830"/>
      <c r="AU31" s="830">
        <v>34</v>
      </c>
      <c r="AV31" s="830"/>
      <c r="AW31" s="830"/>
      <c r="AX31" s="830"/>
      <c r="AY31" s="830"/>
      <c r="AZ31" s="831" t="s">
        <v>554</v>
      </c>
      <c r="BA31" s="831"/>
      <c r="BB31" s="831"/>
      <c r="BC31" s="831"/>
      <c r="BD31" s="831"/>
      <c r="BE31" s="832" t="s">
        <v>395</v>
      </c>
      <c r="BF31" s="832"/>
      <c r="BG31" s="832"/>
      <c r="BH31" s="832"/>
      <c r="BI31" s="833"/>
      <c r="BJ31" s="232"/>
      <c r="BK31" s="232"/>
      <c r="BL31" s="232"/>
      <c r="BM31" s="232"/>
      <c r="BN31" s="232"/>
      <c r="BO31" s="241"/>
      <c r="BP31" s="241"/>
      <c r="BQ31" s="238">
        <v>25</v>
      </c>
      <c r="BR31" s="239"/>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30"/>
    </row>
    <row r="32" spans="1:131" ht="26.25" customHeight="1" x14ac:dyDescent="0.15">
      <c r="A32" s="242">
        <v>5</v>
      </c>
      <c r="B32" s="780" t="s">
        <v>396</v>
      </c>
      <c r="C32" s="781"/>
      <c r="D32" s="781"/>
      <c r="E32" s="781"/>
      <c r="F32" s="781"/>
      <c r="G32" s="781"/>
      <c r="H32" s="781"/>
      <c r="I32" s="781"/>
      <c r="J32" s="781"/>
      <c r="K32" s="781"/>
      <c r="L32" s="781"/>
      <c r="M32" s="781"/>
      <c r="N32" s="781"/>
      <c r="O32" s="781"/>
      <c r="P32" s="782"/>
      <c r="Q32" s="783">
        <v>375</v>
      </c>
      <c r="R32" s="784"/>
      <c r="S32" s="784"/>
      <c r="T32" s="784"/>
      <c r="U32" s="784"/>
      <c r="V32" s="784">
        <v>341</v>
      </c>
      <c r="W32" s="784"/>
      <c r="X32" s="784"/>
      <c r="Y32" s="784"/>
      <c r="Z32" s="784"/>
      <c r="AA32" s="784">
        <v>34</v>
      </c>
      <c r="AB32" s="784"/>
      <c r="AC32" s="784"/>
      <c r="AD32" s="784"/>
      <c r="AE32" s="785"/>
      <c r="AF32" s="786">
        <v>34</v>
      </c>
      <c r="AG32" s="787"/>
      <c r="AH32" s="787"/>
      <c r="AI32" s="787"/>
      <c r="AJ32" s="788"/>
      <c r="AK32" s="834">
        <v>120</v>
      </c>
      <c r="AL32" s="830"/>
      <c r="AM32" s="830"/>
      <c r="AN32" s="830"/>
      <c r="AO32" s="830"/>
      <c r="AP32" s="830">
        <v>480</v>
      </c>
      <c r="AQ32" s="830"/>
      <c r="AR32" s="830"/>
      <c r="AS32" s="830"/>
      <c r="AT32" s="830"/>
      <c r="AU32" s="830">
        <v>436</v>
      </c>
      <c r="AV32" s="830"/>
      <c r="AW32" s="830"/>
      <c r="AX32" s="830"/>
      <c r="AY32" s="830"/>
      <c r="AZ32" s="831" t="s">
        <v>554</v>
      </c>
      <c r="BA32" s="831"/>
      <c r="BB32" s="831"/>
      <c r="BC32" s="831"/>
      <c r="BD32" s="831"/>
      <c r="BE32" s="832" t="s">
        <v>397</v>
      </c>
      <c r="BF32" s="832"/>
      <c r="BG32" s="832"/>
      <c r="BH32" s="832"/>
      <c r="BI32" s="833"/>
      <c r="BJ32" s="232"/>
      <c r="BK32" s="232"/>
      <c r="BL32" s="232"/>
      <c r="BM32" s="232"/>
      <c r="BN32" s="232"/>
      <c r="BO32" s="241"/>
      <c r="BP32" s="241"/>
      <c r="BQ32" s="238">
        <v>26</v>
      </c>
      <c r="BR32" s="239"/>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30"/>
    </row>
    <row r="33" spans="1:131" ht="26.25" customHeight="1" x14ac:dyDescent="0.15">
      <c r="A33" s="242">
        <v>6</v>
      </c>
      <c r="B33" s="780" t="s">
        <v>398</v>
      </c>
      <c r="C33" s="781"/>
      <c r="D33" s="781"/>
      <c r="E33" s="781"/>
      <c r="F33" s="781"/>
      <c r="G33" s="781"/>
      <c r="H33" s="781"/>
      <c r="I33" s="781"/>
      <c r="J33" s="781"/>
      <c r="K33" s="781"/>
      <c r="L33" s="781"/>
      <c r="M33" s="781"/>
      <c r="N33" s="781"/>
      <c r="O33" s="781"/>
      <c r="P33" s="782"/>
      <c r="Q33" s="783">
        <v>59</v>
      </c>
      <c r="R33" s="784"/>
      <c r="S33" s="784"/>
      <c r="T33" s="784"/>
      <c r="U33" s="784"/>
      <c r="V33" s="784">
        <v>51</v>
      </c>
      <c r="W33" s="784"/>
      <c r="X33" s="784"/>
      <c r="Y33" s="784"/>
      <c r="Z33" s="784"/>
      <c r="AA33" s="784">
        <v>8</v>
      </c>
      <c r="AB33" s="784"/>
      <c r="AC33" s="784"/>
      <c r="AD33" s="784"/>
      <c r="AE33" s="785"/>
      <c r="AF33" s="786">
        <v>8</v>
      </c>
      <c r="AG33" s="787"/>
      <c r="AH33" s="787"/>
      <c r="AI33" s="787"/>
      <c r="AJ33" s="788"/>
      <c r="AK33" s="834">
        <v>21</v>
      </c>
      <c r="AL33" s="830"/>
      <c r="AM33" s="830"/>
      <c r="AN33" s="830"/>
      <c r="AO33" s="830"/>
      <c r="AP33" s="830">
        <v>65</v>
      </c>
      <c r="AQ33" s="830"/>
      <c r="AR33" s="830"/>
      <c r="AS33" s="830"/>
      <c r="AT33" s="830"/>
      <c r="AU33" s="830">
        <v>65</v>
      </c>
      <c r="AV33" s="830"/>
      <c r="AW33" s="830"/>
      <c r="AX33" s="830"/>
      <c r="AY33" s="830"/>
      <c r="AZ33" s="831" t="s">
        <v>554</v>
      </c>
      <c r="BA33" s="831"/>
      <c r="BB33" s="831"/>
      <c r="BC33" s="831"/>
      <c r="BD33" s="831"/>
      <c r="BE33" s="832" t="s">
        <v>397</v>
      </c>
      <c r="BF33" s="832"/>
      <c r="BG33" s="832"/>
      <c r="BH33" s="832"/>
      <c r="BI33" s="833"/>
      <c r="BJ33" s="232"/>
      <c r="BK33" s="232"/>
      <c r="BL33" s="232"/>
      <c r="BM33" s="232"/>
      <c r="BN33" s="232"/>
      <c r="BO33" s="241"/>
      <c r="BP33" s="241"/>
      <c r="BQ33" s="238">
        <v>27</v>
      </c>
      <c r="BR33" s="239"/>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30"/>
    </row>
    <row r="34" spans="1:131" ht="26.25" customHeight="1" x14ac:dyDescent="0.15">
      <c r="A34" s="242">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32"/>
      <c r="BK34" s="232"/>
      <c r="BL34" s="232"/>
      <c r="BM34" s="232"/>
      <c r="BN34" s="232"/>
      <c r="BO34" s="241"/>
      <c r="BP34" s="241"/>
      <c r="BQ34" s="238">
        <v>28</v>
      </c>
      <c r="BR34" s="239"/>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30"/>
    </row>
    <row r="35" spans="1:131" ht="26.25" customHeight="1" x14ac:dyDescent="0.15">
      <c r="A35" s="242">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32"/>
      <c r="BK35" s="232"/>
      <c r="BL35" s="232"/>
      <c r="BM35" s="232"/>
      <c r="BN35" s="232"/>
      <c r="BO35" s="241"/>
      <c r="BP35" s="241"/>
      <c r="BQ35" s="238">
        <v>29</v>
      </c>
      <c r="BR35" s="239"/>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30"/>
    </row>
    <row r="36" spans="1:131" ht="26.25" customHeight="1" x14ac:dyDescent="0.15">
      <c r="A36" s="242">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32"/>
      <c r="BK36" s="232"/>
      <c r="BL36" s="232"/>
      <c r="BM36" s="232"/>
      <c r="BN36" s="232"/>
      <c r="BO36" s="241"/>
      <c r="BP36" s="241"/>
      <c r="BQ36" s="238">
        <v>30</v>
      </c>
      <c r="BR36" s="239"/>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30"/>
    </row>
    <row r="37" spans="1:131" ht="26.25" customHeight="1" x14ac:dyDescent="0.15">
      <c r="A37" s="242">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32"/>
      <c r="BK37" s="232"/>
      <c r="BL37" s="232"/>
      <c r="BM37" s="232"/>
      <c r="BN37" s="232"/>
      <c r="BO37" s="241"/>
      <c r="BP37" s="241"/>
      <c r="BQ37" s="238">
        <v>31</v>
      </c>
      <c r="BR37" s="239"/>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30"/>
    </row>
    <row r="38" spans="1:131" ht="26.25" customHeight="1" x14ac:dyDescent="0.15">
      <c r="A38" s="242">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32"/>
      <c r="BK38" s="232"/>
      <c r="BL38" s="232"/>
      <c r="BM38" s="232"/>
      <c r="BN38" s="232"/>
      <c r="BO38" s="241"/>
      <c r="BP38" s="241"/>
      <c r="BQ38" s="238">
        <v>32</v>
      </c>
      <c r="BR38" s="239"/>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30"/>
    </row>
    <row r="39" spans="1:131" ht="26.25" customHeight="1" x14ac:dyDescent="0.15">
      <c r="A39" s="242">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32"/>
      <c r="BK39" s="232"/>
      <c r="BL39" s="232"/>
      <c r="BM39" s="232"/>
      <c r="BN39" s="232"/>
      <c r="BO39" s="241"/>
      <c r="BP39" s="241"/>
      <c r="BQ39" s="238">
        <v>33</v>
      </c>
      <c r="BR39" s="239"/>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30"/>
    </row>
    <row r="40" spans="1:131" ht="26.25" customHeight="1" x14ac:dyDescent="0.15">
      <c r="A40" s="238">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32"/>
      <c r="BK40" s="232"/>
      <c r="BL40" s="232"/>
      <c r="BM40" s="232"/>
      <c r="BN40" s="232"/>
      <c r="BO40" s="241"/>
      <c r="BP40" s="241"/>
      <c r="BQ40" s="238">
        <v>34</v>
      </c>
      <c r="BR40" s="239"/>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30"/>
    </row>
    <row r="41" spans="1:131" ht="26.25" customHeight="1" x14ac:dyDescent="0.15">
      <c r="A41" s="238">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32"/>
      <c r="BK41" s="232"/>
      <c r="BL41" s="232"/>
      <c r="BM41" s="232"/>
      <c r="BN41" s="232"/>
      <c r="BO41" s="241"/>
      <c r="BP41" s="241"/>
      <c r="BQ41" s="238">
        <v>35</v>
      </c>
      <c r="BR41" s="239"/>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30"/>
    </row>
    <row r="42" spans="1:131" ht="26.25" customHeight="1" x14ac:dyDescent="0.15">
      <c r="A42" s="238">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32"/>
      <c r="BK42" s="232"/>
      <c r="BL42" s="232"/>
      <c r="BM42" s="232"/>
      <c r="BN42" s="232"/>
      <c r="BO42" s="241"/>
      <c r="BP42" s="241"/>
      <c r="BQ42" s="238">
        <v>36</v>
      </c>
      <c r="BR42" s="239"/>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30"/>
    </row>
    <row r="43" spans="1:131" ht="26.25" customHeight="1" x14ac:dyDescent="0.15">
      <c r="A43" s="238">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32"/>
      <c r="BK43" s="232"/>
      <c r="BL43" s="232"/>
      <c r="BM43" s="232"/>
      <c r="BN43" s="232"/>
      <c r="BO43" s="241"/>
      <c r="BP43" s="241"/>
      <c r="BQ43" s="238">
        <v>37</v>
      </c>
      <c r="BR43" s="239"/>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30"/>
    </row>
    <row r="44" spans="1:131" ht="26.25" customHeight="1" x14ac:dyDescent="0.15">
      <c r="A44" s="238">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32"/>
      <c r="BK44" s="232"/>
      <c r="BL44" s="232"/>
      <c r="BM44" s="232"/>
      <c r="BN44" s="232"/>
      <c r="BO44" s="241"/>
      <c r="BP44" s="241"/>
      <c r="BQ44" s="238">
        <v>38</v>
      </c>
      <c r="BR44" s="239"/>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30"/>
    </row>
    <row r="45" spans="1:131" ht="26.25" customHeight="1" x14ac:dyDescent="0.15">
      <c r="A45" s="238">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32"/>
      <c r="BK45" s="232"/>
      <c r="BL45" s="232"/>
      <c r="BM45" s="232"/>
      <c r="BN45" s="232"/>
      <c r="BO45" s="241"/>
      <c r="BP45" s="241"/>
      <c r="BQ45" s="238">
        <v>39</v>
      </c>
      <c r="BR45" s="239"/>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30"/>
    </row>
    <row r="46" spans="1:131" ht="26.25" customHeight="1" x14ac:dyDescent="0.15">
      <c r="A46" s="238">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32"/>
      <c r="BK46" s="232"/>
      <c r="BL46" s="232"/>
      <c r="BM46" s="232"/>
      <c r="BN46" s="232"/>
      <c r="BO46" s="241"/>
      <c r="BP46" s="241"/>
      <c r="BQ46" s="238">
        <v>40</v>
      </c>
      <c r="BR46" s="239"/>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30"/>
    </row>
    <row r="47" spans="1:131" ht="26.25" customHeight="1" x14ac:dyDescent="0.15">
      <c r="A47" s="238">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32"/>
      <c r="BK47" s="232"/>
      <c r="BL47" s="232"/>
      <c r="BM47" s="232"/>
      <c r="BN47" s="232"/>
      <c r="BO47" s="241"/>
      <c r="BP47" s="241"/>
      <c r="BQ47" s="238">
        <v>41</v>
      </c>
      <c r="BR47" s="239"/>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30"/>
    </row>
    <row r="48" spans="1:131" ht="26.25" customHeight="1" x14ac:dyDescent="0.15">
      <c r="A48" s="238">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32"/>
      <c r="BK48" s="232"/>
      <c r="BL48" s="232"/>
      <c r="BM48" s="232"/>
      <c r="BN48" s="232"/>
      <c r="BO48" s="241"/>
      <c r="BP48" s="241"/>
      <c r="BQ48" s="238">
        <v>42</v>
      </c>
      <c r="BR48" s="239"/>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30"/>
    </row>
    <row r="49" spans="1:131" ht="26.25" customHeight="1" x14ac:dyDescent="0.15">
      <c r="A49" s="238">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32"/>
      <c r="BK49" s="232"/>
      <c r="BL49" s="232"/>
      <c r="BM49" s="232"/>
      <c r="BN49" s="232"/>
      <c r="BO49" s="241"/>
      <c r="BP49" s="241"/>
      <c r="BQ49" s="238">
        <v>43</v>
      </c>
      <c r="BR49" s="239"/>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30"/>
    </row>
    <row r="50" spans="1:131" ht="26.25" customHeight="1" x14ac:dyDescent="0.15">
      <c r="A50" s="238">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32"/>
      <c r="BK50" s="232"/>
      <c r="BL50" s="232"/>
      <c r="BM50" s="232"/>
      <c r="BN50" s="232"/>
      <c r="BO50" s="241"/>
      <c r="BP50" s="241"/>
      <c r="BQ50" s="238">
        <v>44</v>
      </c>
      <c r="BR50" s="239"/>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30"/>
    </row>
    <row r="51" spans="1:131" ht="26.25" customHeight="1" x14ac:dyDescent="0.15">
      <c r="A51" s="238">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32"/>
      <c r="BK51" s="232"/>
      <c r="BL51" s="232"/>
      <c r="BM51" s="232"/>
      <c r="BN51" s="232"/>
      <c r="BO51" s="241"/>
      <c r="BP51" s="241"/>
      <c r="BQ51" s="238">
        <v>45</v>
      </c>
      <c r="BR51" s="239"/>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30"/>
    </row>
    <row r="52" spans="1:131" ht="26.25" customHeight="1" x14ac:dyDescent="0.15">
      <c r="A52" s="238">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32"/>
      <c r="BK52" s="232"/>
      <c r="BL52" s="232"/>
      <c r="BM52" s="232"/>
      <c r="BN52" s="232"/>
      <c r="BO52" s="241"/>
      <c r="BP52" s="241"/>
      <c r="BQ52" s="238">
        <v>46</v>
      </c>
      <c r="BR52" s="239"/>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30"/>
    </row>
    <row r="53" spans="1:131" ht="26.25" customHeight="1" x14ac:dyDescent="0.15">
      <c r="A53" s="238">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32"/>
      <c r="BK53" s="232"/>
      <c r="BL53" s="232"/>
      <c r="BM53" s="232"/>
      <c r="BN53" s="232"/>
      <c r="BO53" s="241"/>
      <c r="BP53" s="241"/>
      <c r="BQ53" s="238">
        <v>47</v>
      </c>
      <c r="BR53" s="239"/>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30"/>
    </row>
    <row r="54" spans="1:131" ht="26.25" customHeight="1" x14ac:dyDescent="0.15">
      <c r="A54" s="238">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32"/>
      <c r="BK54" s="232"/>
      <c r="BL54" s="232"/>
      <c r="BM54" s="232"/>
      <c r="BN54" s="232"/>
      <c r="BO54" s="241"/>
      <c r="BP54" s="241"/>
      <c r="BQ54" s="238">
        <v>48</v>
      </c>
      <c r="BR54" s="239"/>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30"/>
    </row>
    <row r="55" spans="1:131" ht="26.25" customHeight="1" x14ac:dyDescent="0.15">
      <c r="A55" s="238">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32"/>
      <c r="BK55" s="232"/>
      <c r="BL55" s="232"/>
      <c r="BM55" s="232"/>
      <c r="BN55" s="232"/>
      <c r="BO55" s="241"/>
      <c r="BP55" s="241"/>
      <c r="BQ55" s="238">
        <v>49</v>
      </c>
      <c r="BR55" s="239"/>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30"/>
    </row>
    <row r="56" spans="1:131" ht="26.25" customHeight="1" x14ac:dyDescent="0.15">
      <c r="A56" s="238">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32"/>
      <c r="BK56" s="232"/>
      <c r="BL56" s="232"/>
      <c r="BM56" s="232"/>
      <c r="BN56" s="232"/>
      <c r="BO56" s="241"/>
      <c r="BP56" s="241"/>
      <c r="BQ56" s="238">
        <v>50</v>
      </c>
      <c r="BR56" s="239"/>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30"/>
    </row>
    <row r="57" spans="1:131" ht="26.25" customHeight="1" x14ac:dyDescent="0.15">
      <c r="A57" s="238">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32"/>
      <c r="BK57" s="232"/>
      <c r="BL57" s="232"/>
      <c r="BM57" s="232"/>
      <c r="BN57" s="232"/>
      <c r="BO57" s="241"/>
      <c r="BP57" s="241"/>
      <c r="BQ57" s="238">
        <v>51</v>
      </c>
      <c r="BR57" s="239"/>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30"/>
    </row>
    <row r="58" spans="1:131" ht="26.25" customHeight="1" x14ac:dyDescent="0.15">
      <c r="A58" s="238">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32"/>
      <c r="BK58" s="232"/>
      <c r="BL58" s="232"/>
      <c r="BM58" s="232"/>
      <c r="BN58" s="232"/>
      <c r="BO58" s="241"/>
      <c r="BP58" s="241"/>
      <c r="BQ58" s="238">
        <v>52</v>
      </c>
      <c r="BR58" s="239"/>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30"/>
    </row>
    <row r="59" spans="1:131" ht="26.25" customHeight="1" x14ac:dyDescent="0.15">
      <c r="A59" s="238">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32"/>
      <c r="BK59" s="232"/>
      <c r="BL59" s="232"/>
      <c r="BM59" s="232"/>
      <c r="BN59" s="232"/>
      <c r="BO59" s="241"/>
      <c r="BP59" s="241"/>
      <c r="BQ59" s="238">
        <v>53</v>
      </c>
      <c r="BR59" s="239"/>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30"/>
    </row>
    <row r="60" spans="1:131" ht="26.25" customHeight="1" x14ac:dyDescent="0.15">
      <c r="A60" s="238">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32"/>
      <c r="BK60" s="232"/>
      <c r="BL60" s="232"/>
      <c r="BM60" s="232"/>
      <c r="BN60" s="232"/>
      <c r="BO60" s="241"/>
      <c r="BP60" s="241"/>
      <c r="BQ60" s="238">
        <v>54</v>
      </c>
      <c r="BR60" s="239"/>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30"/>
    </row>
    <row r="61" spans="1:131" ht="26.25" customHeight="1" thickBot="1" x14ac:dyDescent="0.2">
      <c r="A61" s="238">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32"/>
      <c r="BK61" s="232"/>
      <c r="BL61" s="232"/>
      <c r="BM61" s="232"/>
      <c r="BN61" s="232"/>
      <c r="BO61" s="241"/>
      <c r="BP61" s="241"/>
      <c r="BQ61" s="238">
        <v>55</v>
      </c>
      <c r="BR61" s="239"/>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30"/>
    </row>
    <row r="62" spans="1:131" ht="26.25" customHeight="1" x14ac:dyDescent="0.15">
      <c r="A62" s="238">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399</v>
      </c>
      <c r="BK62" s="806"/>
      <c r="BL62" s="806"/>
      <c r="BM62" s="806"/>
      <c r="BN62" s="807"/>
      <c r="BO62" s="241"/>
      <c r="BP62" s="241"/>
      <c r="BQ62" s="238">
        <v>56</v>
      </c>
      <c r="BR62" s="239"/>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30"/>
    </row>
    <row r="63" spans="1:131" ht="26.25" customHeight="1" thickBot="1" x14ac:dyDescent="0.2">
      <c r="A63" s="240" t="s">
        <v>379</v>
      </c>
      <c r="B63" s="789" t="s">
        <v>400</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914</v>
      </c>
      <c r="AG63" s="844"/>
      <c r="AH63" s="844"/>
      <c r="AI63" s="844"/>
      <c r="AJ63" s="845"/>
      <c r="AK63" s="846"/>
      <c r="AL63" s="841"/>
      <c r="AM63" s="841"/>
      <c r="AN63" s="841"/>
      <c r="AO63" s="841"/>
      <c r="AP63" s="844">
        <v>1230</v>
      </c>
      <c r="AQ63" s="844"/>
      <c r="AR63" s="844"/>
      <c r="AS63" s="844"/>
      <c r="AT63" s="844"/>
      <c r="AU63" s="844">
        <v>535</v>
      </c>
      <c r="AV63" s="844"/>
      <c r="AW63" s="844"/>
      <c r="AX63" s="844"/>
      <c r="AY63" s="844"/>
      <c r="AZ63" s="848"/>
      <c r="BA63" s="848"/>
      <c r="BB63" s="848"/>
      <c r="BC63" s="848"/>
      <c r="BD63" s="848"/>
      <c r="BE63" s="849"/>
      <c r="BF63" s="849"/>
      <c r="BG63" s="849"/>
      <c r="BH63" s="849"/>
      <c r="BI63" s="850"/>
      <c r="BJ63" s="851" t="s">
        <v>122</v>
      </c>
      <c r="BK63" s="852"/>
      <c r="BL63" s="852"/>
      <c r="BM63" s="852"/>
      <c r="BN63" s="853"/>
      <c r="BO63" s="241"/>
      <c r="BP63" s="241"/>
      <c r="BQ63" s="238">
        <v>57</v>
      </c>
      <c r="BR63" s="239"/>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30"/>
    </row>
    <row r="65" spans="1:131" ht="26.25" customHeight="1" thickBot="1" x14ac:dyDescent="0.2">
      <c r="A65" s="232" t="s">
        <v>401</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30"/>
    </row>
    <row r="66" spans="1:131" ht="26.25" customHeight="1" x14ac:dyDescent="0.15">
      <c r="A66" s="727" t="s">
        <v>402</v>
      </c>
      <c r="B66" s="728"/>
      <c r="C66" s="728"/>
      <c r="D66" s="728"/>
      <c r="E66" s="728"/>
      <c r="F66" s="728"/>
      <c r="G66" s="728"/>
      <c r="H66" s="728"/>
      <c r="I66" s="728"/>
      <c r="J66" s="728"/>
      <c r="K66" s="728"/>
      <c r="L66" s="728"/>
      <c r="M66" s="728"/>
      <c r="N66" s="728"/>
      <c r="O66" s="728"/>
      <c r="P66" s="729"/>
      <c r="Q66" s="733" t="s">
        <v>383</v>
      </c>
      <c r="R66" s="734"/>
      <c r="S66" s="734"/>
      <c r="T66" s="734"/>
      <c r="U66" s="735"/>
      <c r="V66" s="733" t="s">
        <v>384</v>
      </c>
      <c r="W66" s="734"/>
      <c r="X66" s="734"/>
      <c r="Y66" s="734"/>
      <c r="Z66" s="735"/>
      <c r="AA66" s="733" t="s">
        <v>385</v>
      </c>
      <c r="AB66" s="734"/>
      <c r="AC66" s="734"/>
      <c r="AD66" s="734"/>
      <c r="AE66" s="735"/>
      <c r="AF66" s="854" t="s">
        <v>386</v>
      </c>
      <c r="AG66" s="815"/>
      <c r="AH66" s="815"/>
      <c r="AI66" s="815"/>
      <c r="AJ66" s="855"/>
      <c r="AK66" s="733" t="s">
        <v>387</v>
      </c>
      <c r="AL66" s="728"/>
      <c r="AM66" s="728"/>
      <c r="AN66" s="728"/>
      <c r="AO66" s="729"/>
      <c r="AP66" s="733" t="s">
        <v>388</v>
      </c>
      <c r="AQ66" s="734"/>
      <c r="AR66" s="734"/>
      <c r="AS66" s="734"/>
      <c r="AT66" s="735"/>
      <c r="AU66" s="733" t="s">
        <v>403</v>
      </c>
      <c r="AV66" s="734"/>
      <c r="AW66" s="734"/>
      <c r="AX66" s="734"/>
      <c r="AY66" s="735"/>
      <c r="AZ66" s="733" t="s">
        <v>365</v>
      </c>
      <c r="BA66" s="734"/>
      <c r="BB66" s="734"/>
      <c r="BC66" s="734"/>
      <c r="BD66" s="740"/>
      <c r="BE66" s="241"/>
      <c r="BF66" s="241"/>
      <c r="BG66" s="241"/>
      <c r="BH66" s="241"/>
      <c r="BI66" s="241"/>
      <c r="BJ66" s="241"/>
      <c r="BK66" s="241"/>
      <c r="BL66" s="241"/>
      <c r="BM66" s="241"/>
      <c r="BN66" s="241"/>
      <c r="BO66" s="241"/>
      <c r="BP66" s="241"/>
      <c r="BQ66" s="238">
        <v>60</v>
      </c>
      <c r="BR66" s="243"/>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30"/>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41"/>
      <c r="BF67" s="241"/>
      <c r="BG67" s="241"/>
      <c r="BH67" s="241"/>
      <c r="BI67" s="241"/>
      <c r="BJ67" s="241"/>
      <c r="BK67" s="241"/>
      <c r="BL67" s="241"/>
      <c r="BM67" s="241"/>
      <c r="BN67" s="241"/>
      <c r="BO67" s="241"/>
      <c r="BP67" s="241"/>
      <c r="BQ67" s="238">
        <v>61</v>
      </c>
      <c r="BR67" s="243"/>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30"/>
    </row>
    <row r="68" spans="1:131" ht="26.25" customHeight="1" thickTop="1" x14ac:dyDescent="0.15">
      <c r="A68" s="236">
        <v>1</v>
      </c>
      <c r="B68" s="869" t="s">
        <v>550</v>
      </c>
      <c r="C68" s="870"/>
      <c r="D68" s="870"/>
      <c r="E68" s="870"/>
      <c r="F68" s="870"/>
      <c r="G68" s="870"/>
      <c r="H68" s="870"/>
      <c r="I68" s="870"/>
      <c r="J68" s="870"/>
      <c r="K68" s="870"/>
      <c r="L68" s="870"/>
      <c r="M68" s="870"/>
      <c r="N68" s="870"/>
      <c r="O68" s="870"/>
      <c r="P68" s="871"/>
      <c r="Q68" s="872">
        <v>5250</v>
      </c>
      <c r="R68" s="866"/>
      <c r="S68" s="866"/>
      <c r="T68" s="866"/>
      <c r="U68" s="866"/>
      <c r="V68" s="866">
        <v>5104</v>
      </c>
      <c r="W68" s="866"/>
      <c r="X68" s="866"/>
      <c r="Y68" s="866"/>
      <c r="Z68" s="866"/>
      <c r="AA68" s="866">
        <v>146</v>
      </c>
      <c r="AB68" s="866"/>
      <c r="AC68" s="866"/>
      <c r="AD68" s="866"/>
      <c r="AE68" s="866"/>
      <c r="AF68" s="866">
        <v>146</v>
      </c>
      <c r="AG68" s="866"/>
      <c r="AH68" s="866"/>
      <c r="AI68" s="866"/>
      <c r="AJ68" s="866"/>
      <c r="AK68" s="866">
        <v>2418</v>
      </c>
      <c r="AL68" s="866"/>
      <c r="AM68" s="866"/>
      <c r="AN68" s="866"/>
      <c r="AO68" s="866"/>
      <c r="AP68" s="866" t="s">
        <v>557</v>
      </c>
      <c r="AQ68" s="866"/>
      <c r="AR68" s="866"/>
      <c r="AS68" s="866"/>
      <c r="AT68" s="866"/>
      <c r="AU68" s="866" t="s">
        <v>557</v>
      </c>
      <c r="AV68" s="866"/>
      <c r="AW68" s="866"/>
      <c r="AX68" s="866"/>
      <c r="AY68" s="866"/>
      <c r="AZ68" s="867"/>
      <c r="BA68" s="867"/>
      <c r="BB68" s="867"/>
      <c r="BC68" s="867"/>
      <c r="BD68" s="868"/>
      <c r="BE68" s="241"/>
      <c r="BF68" s="241"/>
      <c r="BG68" s="241"/>
      <c r="BH68" s="241"/>
      <c r="BI68" s="241"/>
      <c r="BJ68" s="241"/>
      <c r="BK68" s="241"/>
      <c r="BL68" s="241"/>
      <c r="BM68" s="241"/>
      <c r="BN68" s="241"/>
      <c r="BO68" s="241"/>
      <c r="BP68" s="241"/>
      <c r="BQ68" s="238">
        <v>62</v>
      </c>
      <c r="BR68" s="243"/>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30"/>
    </row>
    <row r="69" spans="1:131" ht="26.25" customHeight="1" x14ac:dyDescent="0.15">
      <c r="A69" s="238">
        <v>2</v>
      </c>
      <c r="B69" s="873" t="s">
        <v>551</v>
      </c>
      <c r="C69" s="874"/>
      <c r="D69" s="874"/>
      <c r="E69" s="874"/>
      <c r="F69" s="874"/>
      <c r="G69" s="874"/>
      <c r="H69" s="874"/>
      <c r="I69" s="874"/>
      <c r="J69" s="874"/>
      <c r="K69" s="874"/>
      <c r="L69" s="874"/>
      <c r="M69" s="874"/>
      <c r="N69" s="874"/>
      <c r="O69" s="874"/>
      <c r="P69" s="875"/>
      <c r="Q69" s="876">
        <v>2093</v>
      </c>
      <c r="R69" s="830"/>
      <c r="S69" s="830"/>
      <c r="T69" s="830"/>
      <c r="U69" s="830"/>
      <c r="V69" s="830">
        <v>1986</v>
      </c>
      <c r="W69" s="830"/>
      <c r="X69" s="830"/>
      <c r="Y69" s="830"/>
      <c r="Z69" s="830"/>
      <c r="AA69" s="830">
        <v>107</v>
      </c>
      <c r="AB69" s="830"/>
      <c r="AC69" s="830"/>
      <c r="AD69" s="830"/>
      <c r="AE69" s="830"/>
      <c r="AF69" s="830">
        <v>80</v>
      </c>
      <c r="AG69" s="830"/>
      <c r="AH69" s="830"/>
      <c r="AI69" s="830"/>
      <c r="AJ69" s="830"/>
      <c r="AK69" s="830" t="s">
        <v>557</v>
      </c>
      <c r="AL69" s="830"/>
      <c r="AM69" s="830"/>
      <c r="AN69" s="830"/>
      <c r="AO69" s="830"/>
      <c r="AP69" s="830">
        <v>11</v>
      </c>
      <c r="AQ69" s="830"/>
      <c r="AR69" s="830"/>
      <c r="AS69" s="830"/>
      <c r="AT69" s="830"/>
      <c r="AU69" s="830" t="s">
        <v>557</v>
      </c>
      <c r="AV69" s="830"/>
      <c r="AW69" s="830"/>
      <c r="AX69" s="830"/>
      <c r="AY69" s="830"/>
      <c r="AZ69" s="832"/>
      <c r="BA69" s="832"/>
      <c r="BB69" s="832"/>
      <c r="BC69" s="832"/>
      <c r="BD69" s="833"/>
      <c r="BE69" s="241"/>
      <c r="BF69" s="241"/>
      <c r="BG69" s="241"/>
      <c r="BH69" s="241"/>
      <c r="BI69" s="241"/>
      <c r="BJ69" s="241"/>
      <c r="BK69" s="241"/>
      <c r="BL69" s="241"/>
      <c r="BM69" s="241"/>
      <c r="BN69" s="241"/>
      <c r="BO69" s="241"/>
      <c r="BP69" s="241"/>
      <c r="BQ69" s="238">
        <v>63</v>
      </c>
      <c r="BR69" s="243"/>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30"/>
    </row>
    <row r="70" spans="1:131" ht="26.25" customHeight="1" x14ac:dyDescent="0.15">
      <c r="A70" s="238">
        <v>3</v>
      </c>
      <c r="B70" s="873" t="s">
        <v>552</v>
      </c>
      <c r="C70" s="874"/>
      <c r="D70" s="874"/>
      <c r="E70" s="874"/>
      <c r="F70" s="874"/>
      <c r="G70" s="874"/>
      <c r="H70" s="874"/>
      <c r="I70" s="874"/>
      <c r="J70" s="874"/>
      <c r="K70" s="874"/>
      <c r="L70" s="874"/>
      <c r="M70" s="874"/>
      <c r="N70" s="874"/>
      <c r="O70" s="874"/>
      <c r="P70" s="875"/>
      <c r="Q70" s="876">
        <v>270</v>
      </c>
      <c r="R70" s="830"/>
      <c r="S70" s="830"/>
      <c r="T70" s="830"/>
      <c r="U70" s="830"/>
      <c r="V70" s="830">
        <v>247</v>
      </c>
      <c r="W70" s="830"/>
      <c r="X70" s="830"/>
      <c r="Y70" s="830"/>
      <c r="Z70" s="830"/>
      <c r="AA70" s="830">
        <v>23</v>
      </c>
      <c r="AB70" s="830"/>
      <c r="AC70" s="830"/>
      <c r="AD70" s="830"/>
      <c r="AE70" s="830"/>
      <c r="AF70" s="830">
        <v>23</v>
      </c>
      <c r="AG70" s="830"/>
      <c r="AH70" s="830"/>
      <c r="AI70" s="830"/>
      <c r="AJ70" s="830"/>
      <c r="AK70" s="830" t="s">
        <v>557</v>
      </c>
      <c r="AL70" s="830"/>
      <c r="AM70" s="830"/>
      <c r="AN70" s="830"/>
      <c r="AO70" s="830"/>
      <c r="AP70" s="830" t="s">
        <v>557</v>
      </c>
      <c r="AQ70" s="830"/>
      <c r="AR70" s="830"/>
      <c r="AS70" s="830"/>
      <c r="AT70" s="830"/>
      <c r="AU70" s="830" t="s">
        <v>557</v>
      </c>
      <c r="AV70" s="830"/>
      <c r="AW70" s="830"/>
      <c r="AX70" s="830"/>
      <c r="AY70" s="830"/>
      <c r="AZ70" s="832"/>
      <c r="BA70" s="832"/>
      <c r="BB70" s="832"/>
      <c r="BC70" s="832"/>
      <c r="BD70" s="833"/>
      <c r="BE70" s="241"/>
      <c r="BF70" s="241"/>
      <c r="BG70" s="241"/>
      <c r="BH70" s="241"/>
      <c r="BI70" s="241"/>
      <c r="BJ70" s="241"/>
      <c r="BK70" s="241"/>
      <c r="BL70" s="241"/>
      <c r="BM70" s="241"/>
      <c r="BN70" s="241"/>
      <c r="BO70" s="241"/>
      <c r="BP70" s="241"/>
      <c r="BQ70" s="238">
        <v>64</v>
      </c>
      <c r="BR70" s="243"/>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30"/>
    </row>
    <row r="71" spans="1:131" ht="26.25" customHeight="1" x14ac:dyDescent="0.15">
      <c r="A71" s="238">
        <v>4</v>
      </c>
      <c r="B71" s="873" t="s">
        <v>553</v>
      </c>
      <c r="C71" s="874"/>
      <c r="D71" s="874"/>
      <c r="E71" s="874"/>
      <c r="F71" s="874"/>
      <c r="G71" s="874"/>
      <c r="H71" s="874"/>
      <c r="I71" s="874"/>
      <c r="J71" s="874"/>
      <c r="K71" s="874"/>
      <c r="L71" s="874"/>
      <c r="M71" s="874"/>
      <c r="N71" s="874"/>
      <c r="O71" s="874"/>
      <c r="P71" s="875"/>
      <c r="Q71" s="876">
        <v>315636</v>
      </c>
      <c r="R71" s="830"/>
      <c r="S71" s="830"/>
      <c r="T71" s="830"/>
      <c r="U71" s="830"/>
      <c r="V71" s="830">
        <v>306127</v>
      </c>
      <c r="W71" s="830"/>
      <c r="X71" s="830"/>
      <c r="Y71" s="830"/>
      <c r="Z71" s="830"/>
      <c r="AA71" s="830">
        <v>9509</v>
      </c>
      <c r="AB71" s="830"/>
      <c r="AC71" s="830"/>
      <c r="AD71" s="830"/>
      <c r="AE71" s="830"/>
      <c r="AF71" s="830">
        <v>6033</v>
      </c>
      <c r="AG71" s="830"/>
      <c r="AH71" s="830"/>
      <c r="AI71" s="830"/>
      <c r="AJ71" s="830"/>
      <c r="AK71" s="830" t="s">
        <v>557</v>
      </c>
      <c r="AL71" s="830"/>
      <c r="AM71" s="830"/>
      <c r="AN71" s="830"/>
      <c r="AO71" s="830"/>
      <c r="AP71" s="830" t="s">
        <v>557</v>
      </c>
      <c r="AQ71" s="830"/>
      <c r="AR71" s="830"/>
      <c r="AS71" s="830"/>
      <c r="AT71" s="830"/>
      <c r="AU71" s="830" t="s">
        <v>557</v>
      </c>
      <c r="AV71" s="830"/>
      <c r="AW71" s="830"/>
      <c r="AX71" s="830"/>
      <c r="AY71" s="830"/>
      <c r="AZ71" s="832"/>
      <c r="BA71" s="832"/>
      <c r="BB71" s="832"/>
      <c r="BC71" s="832"/>
      <c r="BD71" s="833"/>
      <c r="BE71" s="241"/>
      <c r="BF71" s="241"/>
      <c r="BG71" s="241"/>
      <c r="BH71" s="241"/>
      <c r="BI71" s="241"/>
      <c r="BJ71" s="241"/>
      <c r="BK71" s="241"/>
      <c r="BL71" s="241"/>
      <c r="BM71" s="241"/>
      <c r="BN71" s="241"/>
      <c r="BO71" s="241"/>
      <c r="BP71" s="241"/>
      <c r="BQ71" s="238">
        <v>65</v>
      </c>
      <c r="BR71" s="243"/>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30"/>
    </row>
    <row r="72" spans="1:131" ht="26.25" customHeight="1" x14ac:dyDescent="0.15">
      <c r="A72" s="238">
        <v>5</v>
      </c>
      <c r="B72" s="873"/>
      <c r="C72" s="874"/>
      <c r="D72" s="874"/>
      <c r="E72" s="874"/>
      <c r="F72" s="874"/>
      <c r="G72" s="874"/>
      <c r="H72" s="874"/>
      <c r="I72" s="874"/>
      <c r="J72" s="874"/>
      <c r="K72" s="874"/>
      <c r="L72" s="874"/>
      <c r="M72" s="874"/>
      <c r="N72" s="874"/>
      <c r="O72" s="874"/>
      <c r="P72" s="875"/>
      <c r="Q72" s="876"/>
      <c r="R72" s="830"/>
      <c r="S72" s="830"/>
      <c r="T72" s="830"/>
      <c r="U72" s="830"/>
      <c r="V72" s="830"/>
      <c r="W72" s="830"/>
      <c r="X72" s="830"/>
      <c r="Y72" s="830"/>
      <c r="Z72" s="830"/>
      <c r="AA72" s="830"/>
      <c r="AB72" s="830"/>
      <c r="AC72" s="830"/>
      <c r="AD72" s="830"/>
      <c r="AE72" s="830"/>
      <c r="AF72" s="830"/>
      <c r="AG72" s="830"/>
      <c r="AH72" s="830"/>
      <c r="AI72" s="830"/>
      <c r="AJ72" s="830"/>
      <c r="AK72" s="830"/>
      <c r="AL72" s="830"/>
      <c r="AM72" s="830"/>
      <c r="AN72" s="830"/>
      <c r="AO72" s="830"/>
      <c r="AP72" s="830"/>
      <c r="AQ72" s="830"/>
      <c r="AR72" s="830"/>
      <c r="AS72" s="830"/>
      <c r="AT72" s="830"/>
      <c r="AU72" s="830"/>
      <c r="AV72" s="830"/>
      <c r="AW72" s="830"/>
      <c r="AX72" s="830"/>
      <c r="AY72" s="830"/>
      <c r="AZ72" s="832"/>
      <c r="BA72" s="832"/>
      <c r="BB72" s="832"/>
      <c r="BC72" s="832"/>
      <c r="BD72" s="833"/>
      <c r="BE72" s="241"/>
      <c r="BF72" s="241"/>
      <c r="BG72" s="241"/>
      <c r="BH72" s="241"/>
      <c r="BI72" s="241"/>
      <c r="BJ72" s="241"/>
      <c r="BK72" s="241"/>
      <c r="BL72" s="241"/>
      <c r="BM72" s="241"/>
      <c r="BN72" s="241"/>
      <c r="BO72" s="241"/>
      <c r="BP72" s="241"/>
      <c r="BQ72" s="238">
        <v>66</v>
      </c>
      <c r="BR72" s="243"/>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30"/>
    </row>
    <row r="73" spans="1:131" ht="26.25" customHeight="1" x14ac:dyDescent="0.15">
      <c r="A73" s="238">
        <v>6</v>
      </c>
      <c r="B73" s="873"/>
      <c r="C73" s="874"/>
      <c r="D73" s="874"/>
      <c r="E73" s="874"/>
      <c r="F73" s="874"/>
      <c r="G73" s="874"/>
      <c r="H73" s="874"/>
      <c r="I73" s="874"/>
      <c r="J73" s="874"/>
      <c r="K73" s="874"/>
      <c r="L73" s="874"/>
      <c r="M73" s="874"/>
      <c r="N73" s="874"/>
      <c r="O73" s="874"/>
      <c r="P73" s="875"/>
      <c r="Q73" s="876"/>
      <c r="R73" s="830"/>
      <c r="S73" s="830"/>
      <c r="T73" s="830"/>
      <c r="U73" s="830"/>
      <c r="V73" s="830"/>
      <c r="W73" s="830"/>
      <c r="X73" s="830"/>
      <c r="Y73" s="830"/>
      <c r="Z73" s="830"/>
      <c r="AA73" s="830"/>
      <c r="AB73" s="830"/>
      <c r="AC73" s="830"/>
      <c r="AD73" s="830"/>
      <c r="AE73" s="830"/>
      <c r="AF73" s="830"/>
      <c r="AG73" s="830"/>
      <c r="AH73" s="830"/>
      <c r="AI73" s="830"/>
      <c r="AJ73" s="830"/>
      <c r="AK73" s="830"/>
      <c r="AL73" s="830"/>
      <c r="AM73" s="830"/>
      <c r="AN73" s="830"/>
      <c r="AO73" s="830"/>
      <c r="AP73" s="830"/>
      <c r="AQ73" s="830"/>
      <c r="AR73" s="830"/>
      <c r="AS73" s="830"/>
      <c r="AT73" s="830"/>
      <c r="AU73" s="830"/>
      <c r="AV73" s="830"/>
      <c r="AW73" s="830"/>
      <c r="AX73" s="830"/>
      <c r="AY73" s="830"/>
      <c r="AZ73" s="832"/>
      <c r="BA73" s="832"/>
      <c r="BB73" s="832"/>
      <c r="BC73" s="832"/>
      <c r="BD73" s="833"/>
      <c r="BE73" s="241"/>
      <c r="BF73" s="241"/>
      <c r="BG73" s="241"/>
      <c r="BH73" s="241"/>
      <c r="BI73" s="241"/>
      <c r="BJ73" s="241"/>
      <c r="BK73" s="241"/>
      <c r="BL73" s="241"/>
      <c r="BM73" s="241"/>
      <c r="BN73" s="241"/>
      <c r="BO73" s="241"/>
      <c r="BP73" s="241"/>
      <c r="BQ73" s="238">
        <v>67</v>
      </c>
      <c r="BR73" s="243"/>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30"/>
    </row>
    <row r="74" spans="1:131" ht="26.25" customHeight="1" x14ac:dyDescent="0.15">
      <c r="A74" s="238">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41"/>
      <c r="BF74" s="241"/>
      <c r="BG74" s="241"/>
      <c r="BH74" s="241"/>
      <c r="BI74" s="241"/>
      <c r="BJ74" s="241"/>
      <c r="BK74" s="241"/>
      <c r="BL74" s="241"/>
      <c r="BM74" s="241"/>
      <c r="BN74" s="241"/>
      <c r="BO74" s="241"/>
      <c r="BP74" s="241"/>
      <c r="BQ74" s="238">
        <v>68</v>
      </c>
      <c r="BR74" s="243"/>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30"/>
    </row>
    <row r="75" spans="1:131" ht="26.25" customHeight="1" x14ac:dyDescent="0.15">
      <c r="A75" s="238">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41"/>
      <c r="BF75" s="241"/>
      <c r="BG75" s="241"/>
      <c r="BH75" s="241"/>
      <c r="BI75" s="241"/>
      <c r="BJ75" s="241"/>
      <c r="BK75" s="241"/>
      <c r="BL75" s="241"/>
      <c r="BM75" s="241"/>
      <c r="BN75" s="241"/>
      <c r="BO75" s="241"/>
      <c r="BP75" s="241"/>
      <c r="BQ75" s="238">
        <v>69</v>
      </c>
      <c r="BR75" s="243"/>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30"/>
    </row>
    <row r="76" spans="1:131" ht="26.25" customHeight="1" x14ac:dyDescent="0.15">
      <c r="A76" s="238">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41"/>
      <c r="BF76" s="241"/>
      <c r="BG76" s="241"/>
      <c r="BH76" s="241"/>
      <c r="BI76" s="241"/>
      <c r="BJ76" s="241"/>
      <c r="BK76" s="241"/>
      <c r="BL76" s="241"/>
      <c r="BM76" s="241"/>
      <c r="BN76" s="241"/>
      <c r="BO76" s="241"/>
      <c r="BP76" s="241"/>
      <c r="BQ76" s="238">
        <v>70</v>
      </c>
      <c r="BR76" s="243"/>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30"/>
    </row>
    <row r="77" spans="1:131" ht="26.25" customHeight="1" x14ac:dyDescent="0.15">
      <c r="A77" s="238">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41"/>
      <c r="BF77" s="241"/>
      <c r="BG77" s="241"/>
      <c r="BH77" s="241"/>
      <c r="BI77" s="241"/>
      <c r="BJ77" s="241"/>
      <c r="BK77" s="241"/>
      <c r="BL77" s="241"/>
      <c r="BM77" s="241"/>
      <c r="BN77" s="241"/>
      <c r="BO77" s="241"/>
      <c r="BP77" s="241"/>
      <c r="BQ77" s="238">
        <v>71</v>
      </c>
      <c r="BR77" s="243"/>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30"/>
    </row>
    <row r="78" spans="1:131" ht="26.25" customHeight="1" x14ac:dyDescent="0.15">
      <c r="A78" s="238">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41"/>
      <c r="BF78" s="241"/>
      <c r="BG78" s="241"/>
      <c r="BH78" s="241"/>
      <c r="BI78" s="241"/>
      <c r="BJ78" s="230"/>
      <c r="BK78" s="230"/>
      <c r="BL78" s="230"/>
      <c r="BM78" s="230"/>
      <c r="BN78" s="230"/>
      <c r="BO78" s="241"/>
      <c r="BP78" s="241"/>
      <c r="BQ78" s="238">
        <v>72</v>
      </c>
      <c r="BR78" s="243"/>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30"/>
    </row>
    <row r="79" spans="1:131" ht="26.25" customHeight="1" x14ac:dyDescent="0.15">
      <c r="A79" s="238">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41"/>
      <c r="BF79" s="241"/>
      <c r="BG79" s="241"/>
      <c r="BH79" s="241"/>
      <c r="BI79" s="241"/>
      <c r="BJ79" s="230"/>
      <c r="BK79" s="230"/>
      <c r="BL79" s="230"/>
      <c r="BM79" s="230"/>
      <c r="BN79" s="230"/>
      <c r="BO79" s="241"/>
      <c r="BP79" s="241"/>
      <c r="BQ79" s="238">
        <v>73</v>
      </c>
      <c r="BR79" s="243"/>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30"/>
    </row>
    <row r="80" spans="1:131" ht="26.25" customHeight="1" x14ac:dyDescent="0.15">
      <c r="A80" s="238">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41"/>
      <c r="BF80" s="241"/>
      <c r="BG80" s="241"/>
      <c r="BH80" s="241"/>
      <c r="BI80" s="241"/>
      <c r="BJ80" s="241"/>
      <c r="BK80" s="241"/>
      <c r="BL80" s="241"/>
      <c r="BM80" s="241"/>
      <c r="BN80" s="241"/>
      <c r="BO80" s="241"/>
      <c r="BP80" s="241"/>
      <c r="BQ80" s="238">
        <v>74</v>
      </c>
      <c r="BR80" s="243"/>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30"/>
    </row>
    <row r="81" spans="1:131" ht="26.25" customHeight="1" x14ac:dyDescent="0.15">
      <c r="A81" s="238">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41"/>
      <c r="BF81" s="241"/>
      <c r="BG81" s="241"/>
      <c r="BH81" s="241"/>
      <c r="BI81" s="241"/>
      <c r="BJ81" s="241"/>
      <c r="BK81" s="241"/>
      <c r="BL81" s="241"/>
      <c r="BM81" s="241"/>
      <c r="BN81" s="241"/>
      <c r="BO81" s="241"/>
      <c r="BP81" s="241"/>
      <c r="BQ81" s="238">
        <v>75</v>
      </c>
      <c r="BR81" s="243"/>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30"/>
    </row>
    <row r="82" spans="1:131" ht="26.25" customHeight="1" x14ac:dyDescent="0.15">
      <c r="A82" s="238">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41"/>
      <c r="BF82" s="241"/>
      <c r="BG82" s="241"/>
      <c r="BH82" s="241"/>
      <c r="BI82" s="241"/>
      <c r="BJ82" s="241"/>
      <c r="BK82" s="241"/>
      <c r="BL82" s="241"/>
      <c r="BM82" s="241"/>
      <c r="BN82" s="241"/>
      <c r="BO82" s="241"/>
      <c r="BP82" s="241"/>
      <c r="BQ82" s="238">
        <v>76</v>
      </c>
      <c r="BR82" s="243"/>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30"/>
    </row>
    <row r="83" spans="1:131" ht="26.25" customHeight="1" x14ac:dyDescent="0.15">
      <c r="A83" s="238">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41"/>
      <c r="BF83" s="241"/>
      <c r="BG83" s="241"/>
      <c r="BH83" s="241"/>
      <c r="BI83" s="241"/>
      <c r="BJ83" s="241"/>
      <c r="BK83" s="241"/>
      <c r="BL83" s="241"/>
      <c r="BM83" s="241"/>
      <c r="BN83" s="241"/>
      <c r="BO83" s="241"/>
      <c r="BP83" s="241"/>
      <c r="BQ83" s="238">
        <v>77</v>
      </c>
      <c r="BR83" s="243"/>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30"/>
    </row>
    <row r="84" spans="1:131" ht="26.25" customHeight="1" x14ac:dyDescent="0.15">
      <c r="A84" s="238">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41"/>
      <c r="BF84" s="241"/>
      <c r="BG84" s="241"/>
      <c r="BH84" s="241"/>
      <c r="BI84" s="241"/>
      <c r="BJ84" s="241"/>
      <c r="BK84" s="241"/>
      <c r="BL84" s="241"/>
      <c r="BM84" s="241"/>
      <c r="BN84" s="241"/>
      <c r="BO84" s="241"/>
      <c r="BP84" s="241"/>
      <c r="BQ84" s="238">
        <v>78</v>
      </c>
      <c r="BR84" s="243"/>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30"/>
    </row>
    <row r="85" spans="1:131" ht="26.25" customHeight="1" x14ac:dyDescent="0.15">
      <c r="A85" s="238">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41"/>
      <c r="BF85" s="241"/>
      <c r="BG85" s="241"/>
      <c r="BH85" s="241"/>
      <c r="BI85" s="241"/>
      <c r="BJ85" s="241"/>
      <c r="BK85" s="241"/>
      <c r="BL85" s="241"/>
      <c r="BM85" s="241"/>
      <c r="BN85" s="241"/>
      <c r="BO85" s="241"/>
      <c r="BP85" s="241"/>
      <c r="BQ85" s="238">
        <v>79</v>
      </c>
      <c r="BR85" s="243"/>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30"/>
    </row>
    <row r="86" spans="1:131" ht="26.25" customHeight="1" x14ac:dyDescent="0.15">
      <c r="A86" s="238">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41"/>
      <c r="BF86" s="241"/>
      <c r="BG86" s="241"/>
      <c r="BH86" s="241"/>
      <c r="BI86" s="241"/>
      <c r="BJ86" s="241"/>
      <c r="BK86" s="241"/>
      <c r="BL86" s="241"/>
      <c r="BM86" s="241"/>
      <c r="BN86" s="241"/>
      <c r="BO86" s="241"/>
      <c r="BP86" s="241"/>
      <c r="BQ86" s="238">
        <v>80</v>
      </c>
      <c r="BR86" s="243"/>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30"/>
    </row>
    <row r="87" spans="1:131" ht="26.25" customHeight="1" x14ac:dyDescent="0.15">
      <c r="A87" s="244">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41"/>
      <c r="BF87" s="241"/>
      <c r="BG87" s="241"/>
      <c r="BH87" s="241"/>
      <c r="BI87" s="241"/>
      <c r="BJ87" s="241"/>
      <c r="BK87" s="241"/>
      <c r="BL87" s="241"/>
      <c r="BM87" s="241"/>
      <c r="BN87" s="241"/>
      <c r="BO87" s="241"/>
      <c r="BP87" s="241"/>
      <c r="BQ87" s="238">
        <v>81</v>
      </c>
      <c r="BR87" s="243"/>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30"/>
    </row>
    <row r="88" spans="1:131" ht="26.25" customHeight="1" thickBot="1" x14ac:dyDescent="0.2">
      <c r="A88" s="240" t="s">
        <v>379</v>
      </c>
      <c r="B88" s="789" t="s">
        <v>404</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6282</v>
      </c>
      <c r="AG88" s="844"/>
      <c r="AH88" s="844"/>
      <c r="AI88" s="844"/>
      <c r="AJ88" s="844"/>
      <c r="AK88" s="841"/>
      <c r="AL88" s="841"/>
      <c r="AM88" s="841"/>
      <c r="AN88" s="841"/>
      <c r="AO88" s="841"/>
      <c r="AP88" s="844">
        <v>11</v>
      </c>
      <c r="AQ88" s="844"/>
      <c r="AR88" s="844"/>
      <c r="AS88" s="844"/>
      <c r="AT88" s="844"/>
      <c r="AU88" s="844" t="s">
        <v>557</v>
      </c>
      <c r="AV88" s="844"/>
      <c r="AW88" s="844"/>
      <c r="AX88" s="844"/>
      <c r="AY88" s="844"/>
      <c r="AZ88" s="849"/>
      <c r="BA88" s="849"/>
      <c r="BB88" s="849"/>
      <c r="BC88" s="849"/>
      <c r="BD88" s="850"/>
      <c r="BE88" s="241"/>
      <c r="BF88" s="241"/>
      <c r="BG88" s="241"/>
      <c r="BH88" s="241"/>
      <c r="BI88" s="241"/>
      <c r="BJ88" s="241"/>
      <c r="BK88" s="241"/>
      <c r="BL88" s="241"/>
      <c r="BM88" s="241"/>
      <c r="BN88" s="241"/>
      <c r="BO88" s="241"/>
      <c r="BP88" s="241"/>
      <c r="BQ88" s="238">
        <v>82</v>
      </c>
      <c r="BR88" s="243"/>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379</v>
      </c>
      <c r="BR102" s="789" t="s">
        <v>405</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30</v>
      </c>
      <c r="CS102" s="852"/>
      <c r="CT102" s="852"/>
      <c r="CU102" s="852"/>
      <c r="CV102" s="891"/>
      <c r="CW102" s="890" t="s">
        <v>557</v>
      </c>
      <c r="CX102" s="852"/>
      <c r="CY102" s="852"/>
      <c r="CZ102" s="852"/>
      <c r="DA102" s="891"/>
      <c r="DB102" s="890" t="s">
        <v>557</v>
      </c>
      <c r="DC102" s="852"/>
      <c r="DD102" s="852"/>
      <c r="DE102" s="852"/>
      <c r="DF102" s="891"/>
      <c r="DG102" s="890" t="s">
        <v>557</v>
      </c>
      <c r="DH102" s="852"/>
      <c r="DI102" s="852"/>
      <c r="DJ102" s="852"/>
      <c r="DK102" s="891"/>
      <c r="DL102" s="890" t="s">
        <v>557</v>
      </c>
      <c r="DM102" s="852"/>
      <c r="DN102" s="852"/>
      <c r="DO102" s="852"/>
      <c r="DP102" s="891"/>
      <c r="DQ102" s="890" t="s">
        <v>557</v>
      </c>
      <c r="DR102" s="852"/>
      <c r="DS102" s="852"/>
      <c r="DT102" s="852"/>
      <c r="DU102" s="891"/>
      <c r="DV102" s="789"/>
      <c r="DW102" s="790"/>
      <c r="DX102" s="790"/>
      <c r="DY102" s="790"/>
      <c r="DZ102" s="914"/>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15" t="s">
        <v>406</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16" t="s">
        <v>407</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408</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409</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17" t="s">
        <v>410</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411</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30" customFormat="1" ht="26.25" customHeight="1" x14ac:dyDescent="0.15">
      <c r="A109" s="912" t="s">
        <v>412</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413</v>
      </c>
      <c r="AB109" s="893"/>
      <c r="AC109" s="893"/>
      <c r="AD109" s="893"/>
      <c r="AE109" s="894"/>
      <c r="AF109" s="892" t="s">
        <v>414</v>
      </c>
      <c r="AG109" s="893"/>
      <c r="AH109" s="893"/>
      <c r="AI109" s="893"/>
      <c r="AJ109" s="894"/>
      <c r="AK109" s="892" t="s">
        <v>295</v>
      </c>
      <c r="AL109" s="893"/>
      <c r="AM109" s="893"/>
      <c r="AN109" s="893"/>
      <c r="AO109" s="894"/>
      <c r="AP109" s="892" t="s">
        <v>415</v>
      </c>
      <c r="AQ109" s="893"/>
      <c r="AR109" s="893"/>
      <c r="AS109" s="893"/>
      <c r="AT109" s="895"/>
      <c r="AU109" s="912" t="s">
        <v>412</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413</v>
      </c>
      <c r="BR109" s="893"/>
      <c r="BS109" s="893"/>
      <c r="BT109" s="893"/>
      <c r="BU109" s="894"/>
      <c r="BV109" s="892" t="s">
        <v>414</v>
      </c>
      <c r="BW109" s="893"/>
      <c r="BX109" s="893"/>
      <c r="BY109" s="893"/>
      <c r="BZ109" s="894"/>
      <c r="CA109" s="892" t="s">
        <v>295</v>
      </c>
      <c r="CB109" s="893"/>
      <c r="CC109" s="893"/>
      <c r="CD109" s="893"/>
      <c r="CE109" s="894"/>
      <c r="CF109" s="913" t="s">
        <v>415</v>
      </c>
      <c r="CG109" s="913"/>
      <c r="CH109" s="913"/>
      <c r="CI109" s="913"/>
      <c r="CJ109" s="913"/>
      <c r="CK109" s="892" t="s">
        <v>416</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413</v>
      </c>
      <c r="DH109" s="893"/>
      <c r="DI109" s="893"/>
      <c r="DJ109" s="893"/>
      <c r="DK109" s="894"/>
      <c r="DL109" s="892" t="s">
        <v>414</v>
      </c>
      <c r="DM109" s="893"/>
      <c r="DN109" s="893"/>
      <c r="DO109" s="893"/>
      <c r="DP109" s="894"/>
      <c r="DQ109" s="892" t="s">
        <v>295</v>
      </c>
      <c r="DR109" s="893"/>
      <c r="DS109" s="893"/>
      <c r="DT109" s="893"/>
      <c r="DU109" s="894"/>
      <c r="DV109" s="892" t="s">
        <v>415</v>
      </c>
      <c r="DW109" s="893"/>
      <c r="DX109" s="893"/>
      <c r="DY109" s="893"/>
      <c r="DZ109" s="895"/>
    </row>
    <row r="110" spans="1:131" s="230" customFormat="1" ht="26.25" customHeight="1" x14ac:dyDescent="0.15">
      <c r="A110" s="896" t="s">
        <v>417</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1039379</v>
      </c>
      <c r="AB110" s="900"/>
      <c r="AC110" s="900"/>
      <c r="AD110" s="900"/>
      <c r="AE110" s="901"/>
      <c r="AF110" s="902">
        <v>1091673</v>
      </c>
      <c r="AG110" s="900"/>
      <c r="AH110" s="900"/>
      <c r="AI110" s="900"/>
      <c r="AJ110" s="901"/>
      <c r="AK110" s="902">
        <v>1119780</v>
      </c>
      <c r="AL110" s="900"/>
      <c r="AM110" s="900"/>
      <c r="AN110" s="900"/>
      <c r="AO110" s="901"/>
      <c r="AP110" s="903">
        <v>20.2</v>
      </c>
      <c r="AQ110" s="904"/>
      <c r="AR110" s="904"/>
      <c r="AS110" s="904"/>
      <c r="AT110" s="905"/>
      <c r="AU110" s="906" t="s">
        <v>69</v>
      </c>
      <c r="AV110" s="907"/>
      <c r="AW110" s="907"/>
      <c r="AX110" s="907"/>
      <c r="AY110" s="907"/>
      <c r="AZ110" s="929" t="s">
        <v>418</v>
      </c>
      <c r="BA110" s="897"/>
      <c r="BB110" s="897"/>
      <c r="BC110" s="897"/>
      <c r="BD110" s="897"/>
      <c r="BE110" s="897"/>
      <c r="BF110" s="897"/>
      <c r="BG110" s="897"/>
      <c r="BH110" s="897"/>
      <c r="BI110" s="897"/>
      <c r="BJ110" s="897"/>
      <c r="BK110" s="897"/>
      <c r="BL110" s="897"/>
      <c r="BM110" s="897"/>
      <c r="BN110" s="897"/>
      <c r="BO110" s="897"/>
      <c r="BP110" s="898"/>
      <c r="BQ110" s="930">
        <v>12708007</v>
      </c>
      <c r="BR110" s="931"/>
      <c r="BS110" s="931"/>
      <c r="BT110" s="931"/>
      <c r="BU110" s="931"/>
      <c r="BV110" s="931">
        <v>13281028</v>
      </c>
      <c r="BW110" s="931"/>
      <c r="BX110" s="931"/>
      <c r="BY110" s="931"/>
      <c r="BZ110" s="931"/>
      <c r="CA110" s="931">
        <v>13580214</v>
      </c>
      <c r="CB110" s="931"/>
      <c r="CC110" s="931"/>
      <c r="CD110" s="931"/>
      <c r="CE110" s="931"/>
      <c r="CF110" s="944">
        <v>244.5</v>
      </c>
      <c r="CG110" s="945"/>
      <c r="CH110" s="945"/>
      <c r="CI110" s="945"/>
      <c r="CJ110" s="945"/>
      <c r="CK110" s="946" t="s">
        <v>419</v>
      </c>
      <c r="CL110" s="947"/>
      <c r="CM110" s="929" t="s">
        <v>420</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30" customFormat="1" ht="26.25" customHeight="1" x14ac:dyDescent="0.15">
      <c r="A111" s="934" t="s">
        <v>421</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422</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423</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30" customFormat="1" ht="26.25" customHeight="1" x14ac:dyDescent="0.15">
      <c r="A112" s="952" t="s">
        <v>424</v>
      </c>
      <c r="B112" s="953"/>
      <c r="C112" s="923" t="s">
        <v>425</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426</v>
      </c>
      <c r="BA112" s="923"/>
      <c r="BB112" s="923"/>
      <c r="BC112" s="923"/>
      <c r="BD112" s="923"/>
      <c r="BE112" s="923"/>
      <c r="BF112" s="923"/>
      <c r="BG112" s="923"/>
      <c r="BH112" s="923"/>
      <c r="BI112" s="923"/>
      <c r="BJ112" s="923"/>
      <c r="BK112" s="923"/>
      <c r="BL112" s="923"/>
      <c r="BM112" s="923"/>
      <c r="BN112" s="923"/>
      <c r="BO112" s="923"/>
      <c r="BP112" s="924"/>
      <c r="BQ112" s="925">
        <v>553621</v>
      </c>
      <c r="BR112" s="926"/>
      <c r="BS112" s="926"/>
      <c r="BT112" s="926"/>
      <c r="BU112" s="926"/>
      <c r="BV112" s="926">
        <v>539695</v>
      </c>
      <c r="BW112" s="926"/>
      <c r="BX112" s="926"/>
      <c r="BY112" s="926"/>
      <c r="BZ112" s="926"/>
      <c r="CA112" s="926">
        <v>535000</v>
      </c>
      <c r="CB112" s="926"/>
      <c r="CC112" s="926"/>
      <c r="CD112" s="926"/>
      <c r="CE112" s="926"/>
      <c r="CF112" s="920">
        <v>9.6</v>
      </c>
      <c r="CG112" s="921"/>
      <c r="CH112" s="921"/>
      <c r="CI112" s="921"/>
      <c r="CJ112" s="921"/>
      <c r="CK112" s="948"/>
      <c r="CL112" s="949"/>
      <c r="CM112" s="922" t="s">
        <v>427</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30" customFormat="1" ht="26.25" customHeight="1" x14ac:dyDescent="0.15">
      <c r="A113" s="954"/>
      <c r="B113" s="955"/>
      <c r="C113" s="923" t="s">
        <v>428</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130711</v>
      </c>
      <c r="AB113" s="938"/>
      <c r="AC113" s="938"/>
      <c r="AD113" s="938"/>
      <c r="AE113" s="939"/>
      <c r="AF113" s="940">
        <v>103105</v>
      </c>
      <c r="AG113" s="938"/>
      <c r="AH113" s="938"/>
      <c r="AI113" s="938"/>
      <c r="AJ113" s="939"/>
      <c r="AK113" s="940">
        <v>92642</v>
      </c>
      <c r="AL113" s="938"/>
      <c r="AM113" s="938"/>
      <c r="AN113" s="938"/>
      <c r="AO113" s="939"/>
      <c r="AP113" s="941">
        <v>1.7</v>
      </c>
      <c r="AQ113" s="942"/>
      <c r="AR113" s="942"/>
      <c r="AS113" s="942"/>
      <c r="AT113" s="943"/>
      <c r="AU113" s="908"/>
      <c r="AV113" s="909"/>
      <c r="AW113" s="909"/>
      <c r="AX113" s="909"/>
      <c r="AY113" s="909"/>
      <c r="AZ113" s="922" t="s">
        <v>429</v>
      </c>
      <c r="BA113" s="923"/>
      <c r="BB113" s="923"/>
      <c r="BC113" s="923"/>
      <c r="BD113" s="923"/>
      <c r="BE113" s="923"/>
      <c r="BF113" s="923"/>
      <c r="BG113" s="923"/>
      <c r="BH113" s="923"/>
      <c r="BI113" s="923"/>
      <c r="BJ113" s="923"/>
      <c r="BK113" s="923"/>
      <c r="BL113" s="923"/>
      <c r="BM113" s="923"/>
      <c r="BN113" s="923"/>
      <c r="BO113" s="923"/>
      <c r="BP113" s="924"/>
      <c r="BQ113" s="925">
        <v>9031</v>
      </c>
      <c r="BR113" s="926"/>
      <c r="BS113" s="926"/>
      <c r="BT113" s="926"/>
      <c r="BU113" s="926"/>
      <c r="BV113" s="926">
        <v>6773</v>
      </c>
      <c r="BW113" s="926"/>
      <c r="BX113" s="926"/>
      <c r="BY113" s="926"/>
      <c r="BZ113" s="926"/>
      <c r="CA113" s="926">
        <v>4516</v>
      </c>
      <c r="CB113" s="926"/>
      <c r="CC113" s="926"/>
      <c r="CD113" s="926"/>
      <c r="CE113" s="926"/>
      <c r="CF113" s="920">
        <v>0.1</v>
      </c>
      <c r="CG113" s="921"/>
      <c r="CH113" s="921"/>
      <c r="CI113" s="921"/>
      <c r="CJ113" s="921"/>
      <c r="CK113" s="948"/>
      <c r="CL113" s="949"/>
      <c r="CM113" s="922" t="s">
        <v>430</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30" customFormat="1" ht="26.25" customHeight="1" x14ac:dyDescent="0.15">
      <c r="A114" s="954"/>
      <c r="B114" s="955"/>
      <c r="C114" s="923" t="s">
        <v>431</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t="s">
        <v>122</v>
      </c>
      <c r="AB114" s="959"/>
      <c r="AC114" s="959"/>
      <c r="AD114" s="959"/>
      <c r="AE114" s="960"/>
      <c r="AF114" s="961">
        <v>2258</v>
      </c>
      <c r="AG114" s="959"/>
      <c r="AH114" s="959"/>
      <c r="AI114" s="959"/>
      <c r="AJ114" s="960"/>
      <c r="AK114" s="961">
        <v>2258</v>
      </c>
      <c r="AL114" s="959"/>
      <c r="AM114" s="959"/>
      <c r="AN114" s="959"/>
      <c r="AO114" s="960"/>
      <c r="AP114" s="962">
        <v>0</v>
      </c>
      <c r="AQ114" s="963"/>
      <c r="AR114" s="963"/>
      <c r="AS114" s="963"/>
      <c r="AT114" s="964"/>
      <c r="AU114" s="908"/>
      <c r="AV114" s="909"/>
      <c r="AW114" s="909"/>
      <c r="AX114" s="909"/>
      <c r="AY114" s="909"/>
      <c r="AZ114" s="922" t="s">
        <v>432</v>
      </c>
      <c r="BA114" s="923"/>
      <c r="BB114" s="923"/>
      <c r="BC114" s="923"/>
      <c r="BD114" s="923"/>
      <c r="BE114" s="923"/>
      <c r="BF114" s="923"/>
      <c r="BG114" s="923"/>
      <c r="BH114" s="923"/>
      <c r="BI114" s="923"/>
      <c r="BJ114" s="923"/>
      <c r="BK114" s="923"/>
      <c r="BL114" s="923"/>
      <c r="BM114" s="923"/>
      <c r="BN114" s="923"/>
      <c r="BO114" s="923"/>
      <c r="BP114" s="924"/>
      <c r="BQ114" s="925">
        <v>1708987</v>
      </c>
      <c r="BR114" s="926"/>
      <c r="BS114" s="926"/>
      <c r="BT114" s="926"/>
      <c r="BU114" s="926"/>
      <c r="BV114" s="926">
        <v>1601298</v>
      </c>
      <c r="BW114" s="926"/>
      <c r="BX114" s="926"/>
      <c r="BY114" s="926"/>
      <c r="BZ114" s="926"/>
      <c r="CA114" s="926">
        <v>1729013</v>
      </c>
      <c r="CB114" s="926"/>
      <c r="CC114" s="926"/>
      <c r="CD114" s="926"/>
      <c r="CE114" s="926"/>
      <c r="CF114" s="920">
        <v>31.1</v>
      </c>
      <c r="CG114" s="921"/>
      <c r="CH114" s="921"/>
      <c r="CI114" s="921"/>
      <c r="CJ114" s="921"/>
      <c r="CK114" s="948"/>
      <c r="CL114" s="949"/>
      <c r="CM114" s="922" t="s">
        <v>433</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30" customFormat="1" ht="26.25" customHeight="1" x14ac:dyDescent="0.15">
      <c r="A115" s="954"/>
      <c r="B115" s="955"/>
      <c r="C115" s="923" t="s">
        <v>434</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435</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436</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30" customFormat="1" ht="26.25" customHeight="1" x14ac:dyDescent="0.15">
      <c r="A116" s="956"/>
      <c r="B116" s="957"/>
      <c r="C116" s="965" t="s">
        <v>437</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438</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439</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30" customFormat="1" ht="26.25" customHeight="1" x14ac:dyDescent="0.15">
      <c r="A117" s="912" t="s">
        <v>178</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440</v>
      </c>
      <c r="Z117" s="894"/>
      <c r="AA117" s="978">
        <v>1170090</v>
      </c>
      <c r="AB117" s="979"/>
      <c r="AC117" s="979"/>
      <c r="AD117" s="979"/>
      <c r="AE117" s="980"/>
      <c r="AF117" s="981">
        <v>1197036</v>
      </c>
      <c r="AG117" s="979"/>
      <c r="AH117" s="979"/>
      <c r="AI117" s="979"/>
      <c r="AJ117" s="980"/>
      <c r="AK117" s="981">
        <v>1214680</v>
      </c>
      <c r="AL117" s="979"/>
      <c r="AM117" s="979"/>
      <c r="AN117" s="979"/>
      <c r="AO117" s="980"/>
      <c r="AP117" s="982"/>
      <c r="AQ117" s="983"/>
      <c r="AR117" s="983"/>
      <c r="AS117" s="983"/>
      <c r="AT117" s="984"/>
      <c r="AU117" s="908"/>
      <c r="AV117" s="909"/>
      <c r="AW117" s="909"/>
      <c r="AX117" s="909"/>
      <c r="AY117" s="909"/>
      <c r="AZ117" s="974" t="s">
        <v>441</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442</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30" customFormat="1" ht="26.25" customHeight="1" x14ac:dyDescent="0.15">
      <c r="A118" s="912" t="s">
        <v>416</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413</v>
      </c>
      <c r="AB118" s="893"/>
      <c r="AC118" s="893"/>
      <c r="AD118" s="893"/>
      <c r="AE118" s="894"/>
      <c r="AF118" s="892" t="s">
        <v>414</v>
      </c>
      <c r="AG118" s="893"/>
      <c r="AH118" s="893"/>
      <c r="AI118" s="893"/>
      <c r="AJ118" s="894"/>
      <c r="AK118" s="892" t="s">
        <v>295</v>
      </c>
      <c r="AL118" s="893"/>
      <c r="AM118" s="893"/>
      <c r="AN118" s="893"/>
      <c r="AO118" s="894"/>
      <c r="AP118" s="970" t="s">
        <v>415</v>
      </c>
      <c r="AQ118" s="971"/>
      <c r="AR118" s="971"/>
      <c r="AS118" s="971"/>
      <c r="AT118" s="972"/>
      <c r="AU118" s="908"/>
      <c r="AV118" s="909"/>
      <c r="AW118" s="909"/>
      <c r="AX118" s="909"/>
      <c r="AY118" s="909"/>
      <c r="AZ118" s="973" t="s">
        <v>443</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444</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30" customFormat="1" ht="26.25" customHeight="1" x14ac:dyDescent="0.15">
      <c r="A119" s="1056" t="s">
        <v>419</v>
      </c>
      <c r="B119" s="947"/>
      <c r="C119" s="929" t="s">
        <v>420</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51" t="s">
        <v>178</v>
      </c>
      <c r="BA119" s="251"/>
      <c r="BB119" s="251"/>
      <c r="BC119" s="251"/>
      <c r="BD119" s="251"/>
      <c r="BE119" s="251"/>
      <c r="BF119" s="251"/>
      <c r="BG119" s="251"/>
      <c r="BH119" s="251"/>
      <c r="BI119" s="251"/>
      <c r="BJ119" s="251"/>
      <c r="BK119" s="251"/>
      <c r="BL119" s="251"/>
      <c r="BM119" s="251"/>
      <c r="BN119" s="251"/>
      <c r="BO119" s="977" t="s">
        <v>445</v>
      </c>
      <c r="BP119" s="1005"/>
      <c r="BQ119" s="999">
        <v>14979646</v>
      </c>
      <c r="BR119" s="1000"/>
      <c r="BS119" s="1000"/>
      <c r="BT119" s="1000"/>
      <c r="BU119" s="1000"/>
      <c r="BV119" s="1000">
        <v>15428794</v>
      </c>
      <c r="BW119" s="1000"/>
      <c r="BX119" s="1000"/>
      <c r="BY119" s="1000"/>
      <c r="BZ119" s="1000"/>
      <c r="CA119" s="1000">
        <v>15848743</v>
      </c>
      <c r="CB119" s="1000"/>
      <c r="CC119" s="1000"/>
      <c r="CD119" s="1000"/>
      <c r="CE119" s="1000"/>
      <c r="CF119" s="1001"/>
      <c r="CG119" s="1002"/>
      <c r="CH119" s="1002"/>
      <c r="CI119" s="1002"/>
      <c r="CJ119" s="1003"/>
      <c r="CK119" s="950"/>
      <c r="CL119" s="951"/>
      <c r="CM119" s="973" t="s">
        <v>446</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30" customFormat="1" ht="26.25" customHeight="1" x14ac:dyDescent="0.15">
      <c r="A120" s="1057"/>
      <c r="B120" s="949"/>
      <c r="C120" s="922" t="s">
        <v>423</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447</v>
      </c>
      <c r="AV120" s="992"/>
      <c r="AW120" s="992"/>
      <c r="AX120" s="992"/>
      <c r="AY120" s="993"/>
      <c r="AZ120" s="929" t="s">
        <v>448</v>
      </c>
      <c r="BA120" s="897"/>
      <c r="BB120" s="897"/>
      <c r="BC120" s="897"/>
      <c r="BD120" s="897"/>
      <c r="BE120" s="897"/>
      <c r="BF120" s="897"/>
      <c r="BG120" s="897"/>
      <c r="BH120" s="897"/>
      <c r="BI120" s="897"/>
      <c r="BJ120" s="897"/>
      <c r="BK120" s="897"/>
      <c r="BL120" s="897"/>
      <c r="BM120" s="897"/>
      <c r="BN120" s="897"/>
      <c r="BO120" s="897"/>
      <c r="BP120" s="898"/>
      <c r="BQ120" s="930">
        <v>4812442</v>
      </c>
      <c r="BR120" s="931"/>
      <c r="BS120" s="931"/>
      <c r="BT120" s="931"/>
      <c r="BU120" s="931"/>
      <c r="BV120" s="931">
        <v>5444128</v>
      </c>
      <c r="BW120" s="931"/>
      <c r="BX120" s="931"/>
      <c r="BY120" s="931"/>
      <c r="BZ120" s="931"/>
      <c r="CA120" s="931">
        <v>5839320</v>
      </c>
      <c r="CB120" s="931"/>
      <c r="CC120" s="931"/>
      <c r="CD120" s="931"/>
      <c r="CE120" s="931"/>
      <c r="CF120" s="944">
        <v>105.1</v>
      </c>
      <c r="CG120" s="945"/>
      <c r="CH120" s="945"/>
      <c r="CI120" s="945"/>
      <c r="CJ120" s="945"/>
      <c r="CK120" s="1006" t="s">
        <v>449</v>
      </c>
      <c r="CL120" s="1007"/>
      <c r="CM120" s="1007"/>
      <c r="CN120" s="1007"/>
      <c r="CO120" s="1008"/>
      <c r="CP120" s="1014" t="s">
        <v>396</v>
      </c>
      <c r="CQ120" s="1015"/>
      <c r="CR120" s="1015"/>
      <c r="CS120" s="1015"/>
      <c r="CT120" s="1015"/>
      <c r="CU120" s="1015"/>
      <c r="CV120" s="1015"/>
      <c r="CW120" s="1015"/>
      <c r="CX120" s="1015"/>
      <c r="CY120" s="1015"/>
      <c r="CZ120" s="1015"/>
      <c r="DA120" s="1015"/>
      <c r="DB120" s="1015"/>
      <c r="DC120" s="1015"/>
      <c r="DD120" s="1015"/>
      <c r="DE120" s="1015"/>
      <c r="DF120" s="1016"/>
      <c r="DG120" s="930">
        <v>448516</v>
      </c>
      <c r="DH120" s="931"/>
      <c r="DI120" s="931"/>
      <c r="DJ120" s="931"/>
      <c r="DK120" s="931"/>
      <c r="DL120" s="931">
        <v>441910</v>
      </c>
      <c r="DM120" s="931"/>
      <c r="DN120" s="931"/>
      <c r="DO120" s="931"/>
      <c r="DP120" s="931"/>
      <c r="DQ120" s="931">
        <v>436182</v>
      </c>
      <c r="DR120" s="931"/>
      <c r="DS120" s="931"/>
      <c r="DT120" s="931"/>
      <c r="DU120" s="931"/>
      <c r="DV120" s="932">
        <v>7.9</v>
      </c>
      <c r="DW120" s="932"/>
      <c r="DX120" s="932"/>
      <c r="DY120" s="932"/>
      <c r="DZ120" s="933"/>
    </row>
    <row r="121" spans="1:130" s="230" customFormat="1" ht="26.25" customHeight="1" x14ac:dyDescent="0.15">
      <c r="A121" s="1057"/>
      <c r="B121" s="949"/>
      <c r="C121" s="974" t="s">
        <v>450</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451</v>
      </c>
      <c r="BA121" s="923"/>
      <c r="BB121" s="923"/>
      <c r="BC121" s="923"/>
      <c r="BD121" s="923"/>
      <c r="BE121" s="923"/>
      <c r="BF121" s="923"/>
      <c r="BG121" s="923"/>
      <c r="BH121" s="923"/>
      <c r="BI121" s="923"/>
      <c r="BJ121" s="923"/>
      <c r="BK121" s="923"/>
      <c r="BL121" s="923"/>
      <c r="BM121" s="923"/>
      <c r="BN121" s="923"/>
      <c r="BO121" s="923"/>
      <c r="BP121" s="924"/>
      <c r="BQ121" s="925">
        <v>180394</v>
      </c>
      <c r="BR121" s="926"/>
      <c r="BS121" s="926"/>
      <c r="BT121" s="926"/>
      <c r="BU121" s="926"/>
      <c r="BV121" s="926">
        <v>557842</v>
      </c>
      <c r="BW121" s="926"/>
      <c r="BX121" s="926"/>
      <c r="BY121" s="926"/>
      <c r="BZ121" s="926"/>
      <c r="CA121" s="926">
        <v>1020236</v>
      </c>
      <c r="CB121" s="926"/>
      <c r="CC121" s="926"/>
      <c r="CD121" s="926"/>
      <c r="CE121" s="926"/>
      <c r="CF121" s="920">
        <v>18.399999999999999</v>
      </c>
      <c r="CG121" s="921"/>
      <c r="CH121" s="921"/>
      <c r="CI121" s="921"/>
      <c r="CJ121" s="921"/>
      <c r="CK121" s="1009"/>
      <c r="CL121" s="1010"/>
      <c r="CM121" s="1010"/>
      <c r="CN121" s="1010"/>
      <c r="CO121" s="1011"/>
      <c r="CP121" s="1019" t="s">
        <v>398</v>
      </c>
      <c r="CQ121" s="1020"/>
      <c r="CR121" s="1020"/>
      <c r="CS121" s="1020"/>
      <c r="CT121" s="1020"/>
      <c r="CU121" s="1020"/>
      <c r="CV121" s="1020"/>
      <c r="CW121" s="1020"/>
      <c r="CX121" s="1020"/>
      <c r="CY121" s="1020"/>
      <c r="CZ121" s="1020"/>
      <c r="DA121" s="1020"/>
      <c r="DB121" s="1020"/>
      <c r="DC121" s="1020"/>
      <c r="DD121" s="1020"/>
      <c r="DE121" s="1020"/>
      <c r="DF121" s="1021"/>
      <c r="DG121" s="925">
        <v>75891</v>
      </c>
      <c r="DH121" s="926"/>
      <c r="DI121" s="926"/>
      <c r="DJ121" s="926"/>
      <c r="DK121" s="926"/>
      <c r="DL121" s="926">
        <v>68697</v>
      </c>
      <c r="DM121" s="926"/>
      <c r="DN121" s="926"/>
      <c r="DO121" s="926"/>
      <c r="DP121" s="926"/>
      <c r="DQ121" s="926">
        <v>65253</v>
      </c>
      <c r="DR121" s="926"/>
      <c r="DS121" s="926"/>
      <c r="DT121" s="926"/>
      <c r="DU121" s="926"/>
      <c r="DV121" s="927">
        <v>1.2</v>
      </c>
      <c r="DW121" s="927"/>
      <c r="DX121" s="927"/>
      <c r="DY121" s="927"/>
      <c r="DZ121" s="928"/>
    </row>
    <row r="122" spans="1:130" s="230" customFormat="1" ht="26.25" customHeight="1" x14ac:dyDescent="0.15">
      <c r="A122" s="1057"/>
      <c r="B122" s="949"/>
      <c r="C122" s="922" t="s">
        <v>433</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452</v>
      </c>
      <c r="BA122" s="965"/>
      <c r="BB122" s="965"/>
      <c r="BC122" s="965"/>
      <c r="BD122" s="965"/>
      <c r="BE122" s="965"/>
      <c r="BF122" s="965"/>
      <c r="BG122" s="965"/>
      <c r="BH122" s="965"/>
      <c r="BI122" s="965"/>
      <c r="BJ122" s="965"/>
      <c r="BK122" s="965"/>
      <c r="BL122" s="965"/>
      <c r="BM122" s="965"/>
      <c r="BN122" s="965"/>
      <c r="BO122" s="965"/>
      <c r="BP122" s="966"/>
      <c r="BQ122" s="999">
        <v>10463380</v>
      </c>
      <c r="BR122" s="1000"/>
      <c r="BS122" s="1000"/>
      <c r="BT122" s="1000"/>
      <c r="BU122" s="1000"/>
      <c r="BV122" s="1000">
        <v>10438119</v>
      </c>
      <c r="BW122" s="1000"/>
      <c r="BX122" s="1000"/>
      <c r="BY122" s="1000"/>
      <c r="BZ122" s="1000"/>
      <c r="CA122" s="1000">
        <v>10216848</v>
      </c>
      <c r="CB122" s="1000"/>
      <c r="CC122" s="1000"/>
      <c r="CD122" s="1000"/>
      <c r="CE122" s="1000"/>
      <c r="CF122" s="1017">
        <v>183.9</v>
      </c>
      <c r="CG122" s="1018"/>
      <c r="CH122" s="1018"/>
      <c r="CI122" s="1018"/>
      <c r="CJ122" s="1018"/>
      <c r="CK122" s="1009"/>
      <c r="CL122" s="1010"/>
      <c r="CM122" s="1010"/>
      <c r="CN122" s="1010"/>
      <c r="CO122" s="1011"/>
      <c r="CP122" s="1019" t="s">
        <v>394</v>
      </c>
      <c r="CQ122" s="1020"/>
      <c r="CR122" s="1020"/>
      <c r="CS122" s="1020"/>
      <c r="CT122" s="1020"/>
      <c r="CU122" s="1020"/>
      <c r="CV122" s="1020"/>
      <c r="CW122" s="1020"/>
      <c r="CX122" s="1020"/>
      <c r="CY122" s="1020"/>
      <c r="CZ122" s="1020"/>
      <c r="DA122" s="1020"/>
      <c r="DB122" s="1020"/>
      <c r="DC122" s="1020"/>
      <c r="DD122" s="1020"/>
      <c r="DE122" s="1020"/>
      <c r="DF122" s="1021"/>
      <c r="DG122" s="925">
        <v>29214</v>
      </c>
      <c r="DH122" s="926"/>
      <c r="DI122" s="926"/>
      <c r="DJ122" s="926"/>
      <c r="DK122" s="926"/>
      <c r="DL122" s="926">
        <v>29088</v>
      </c>
      <c r="DM122" s="926"/>
      <c r="DN122" s="926"/>
      <c r="DO122" s="926"/>
      <c r="DP122" s="926"/>
      <c r="DQ122" s="926">
        <v>33565</v>
      </c>
      <c r="DR122" s="926"/>
      <c r="DS122" s="926"/>
      <c r="DT122" s="926"/>
      <c r="DU122" s="926"/>
      <c r="DV122" s="927">
        <v>0.6</v>
      </c>
      <c r="DW122" s="927"/>
      <c r="DX122" s="927"/>
      <c r="DY122" s="927"/>
      <c r="DZ122" s="928"/>
    </row>
    <row r="123" spans="1:130" s="230" customFormat="1" ht="26.25" customHeight="1" x14ac:dyDescent="0.15">
      <c r="A123" s="1057"/>
      <c r="B123" s="949"/>
      <c r="C123" s="922" t="s">
        <v>439</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51" t="s">
        <v>178</v>
      </c>
      <c r="BA123" s="251"/>
      <c r="BB123" s="251"/>
      <c r="BC123" s="251"/>
      <c r="BD123" s="251"/>
      <c r="BE123" s="251"/>
      <c r="BF123" s="251"/>
      <c r="BG123" s="251"/>
      <c r="BH123" s="251"/>
      <c r="BI123" s="251"/>
      <c r="BJ123" s="251"/>
      <c r="BK123" s="251"/>
      <c r="BL123" s="251"/>
      <c r="BM123" s="251"/>
      <c r="BN123" s="251"/>
      <c r="BO123" s="977" t="s">
        <v>453</v>
      </c>
      <c r="BP123" s="1005"/>
      <c r="BQ123" s="1063">
        <v>15456216</v>
      </c>
      <c r="BR123" s="1064"/>
      <c r="BS123" s="1064"/>
      <c r="BT123" s="1064"/>
      <c r="BU123" s="1064"/>
      <c r="BV123" s="1064">
        <v>16440089</v>
      </c>
      <c r="BW123" s="1064"/>
      <c r="BX123" s="1064"/>
      <c r="BY123" s="1064"/>
      <c r="BZ123" s="1064"/>
      <c r="CA123" s="1064">
        <v>17076404</v>
      </c>
      <c r="CB123" s="1064"/>
      <c r="CC123" s="1064"/>
      <c r="CD123" s="1064"/>
      <c r="CE123" s="1064"/>
      <c r="CF123" s="1001"/>
      <c r="CG123" s="1002"/>
      <c r="CH123" s="1002"/>
      <c r="CI123" s="1002"/>
      <c r="CJ123" s="1003"/>
      <c r="CK123" s="1009"/>
      <c r="CL123" s="1010"/>
      <c r="CM123" s="1010"/>
      <c r="CN123" s="1010"/>
      <c r="CO123" s="1011"/>
      <c r="CP123" s="1019" t="s">
        <v>392</v>
      </c>
      <c r="CQ123" s="1020"/>
      <c r="CR123" s="1020"/>
      <c r="CS123" s="1020"/>
      <c r="CT123" s="1020"/>
      <c r="CU123" s="1020"/>
      <c r="CV123" s="1020"/>
      <c r="CW123" s="1020"/>
      <c r="CX123" s="1020"/>
      <c r="CY123" s="1020"/>
      <c r="CZ123" s="1020"/>
      <c r="DA123" s="1020"/>
      <c r="DB123" s="1020"/>
      <c r="DC123" s="1020"/>
      <c r="DD123" s="1020"/>
      <c r="DE123" s="1020"/>
      <c r="DF123" s="1021"/>
      <c r="DG123" s="958" t="s">
        <v>122</v>
      </c>
      <c r="DH123" s="959"/>
      <c r="DI123" s="959"/>
      <c r="DJ123" s="959"/>
      <c r="DK123" s="960"/>
      <c r="DL123" s="961" t="s">
        <v>122</v>
      </c>
      <c r="DM123" s="959"/>
      <c r="DN123" s="959"/>
      <c r="DO123" s="959"/>
      <c r="DP123" s="960"/>
      <c r="DQ123" s="961" t="s">
        <v>122</v>
      </c>
      <c r="DR123" s="959"/>
      <c r="DS123" s="959"/>
      <c r="DT123" s="959"/>
      <c r="DU123" s="960"/>
      <c r="DV123" s="962" t="s">
        <v>122</v>
      </c>
      <c r="DW123" s="963"/>
      <c r="DX123" s="963"/>
      <c r="DY123" s="963"/>
      <c r="DZ123" s="964"/>
    </row>
    <row r="124" spans="1:130" s="230" customFormat="1" ht="26.25" customHeight="1" thickBot="1" x14ac:dyDescent="0.2">
      <c r="A124" s="1057"/>
      <c r="B124" s="949"/>
      <c r="C124" s="922" t="s">
        <v>442</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454</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455</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30" customFormat="1" ht="26.25" customHeight="1" x14ac:dyDescent="0.15">
      <c r="A125" s="1057"/>
      <c r="B125" s="949"/>
      <c r="C125" s="922" t="s">
        <v>444</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22" t="s">
        <v>456</v>
      </c>
      <c r="CL125" s="1007"/>
      <c r="CM125" s="1007"/>
      <c r="CN125" s="1007"/>
      <c r="CO125" s="1008"/>
      <c r="CP125" s="929" t="s">
        <v>457</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30" customFormat="1" ht="26.25" customHeight="1" thickBot="1" x14ac:dyDescent="0.2">
      <c r="A126" s="1057"/>
      <c r="B126" s="949"/>
      <c r="C126" s="922" t="s">
        <v>446</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23"/>
      <c r="CL126" s="1010"/>
      <c r="CM126" s="1010"/>
      <c r="CN126" s="1010"/>
      <c r="CO126" s="1011"/>
      <c r="CP126" s="922" t="s">
        <v>458</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30" customFormat="1" ht="26.25" customHeight="1" x14ac:dyDescent="0.15">
      <c r="A127" s="1058"/>
      <c r="B127" s="951"/>
      <c r="C127" s="973" t="s">
        <v>459</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32"/>
      <c r="AV127" s="232"/>
      <c r="AW127" s="232"/>
      <c r="AX127" s="1031" t="s">
        <v>460</v>
      </c>
      <c r="AY127" s="1032"/>
      <c r="AZ127" s="1032"/>
      <c r="BA127" s="1032"/>
      <c r="BB127" s="1032"/>
      <c r="BC127" s="1032"/>
      <c r="BD127" s="1032"/>
      <c r="BE127" s="1033"/>
      <c r="BF127" s="1034" t="s">
        <v>461</v>
      </c>
      <c r="BG127" s="1032"/>
      <c r="BH127" s="1032"/>
      <c r="BI127" s="1032"/>
      <c r="BJ127" s="1032"/>
      <c r="BK127" s="1032"/>
      <c r="BL127" s="1033"/>
      <c r="BM127" s="1034" t="s">
        <v>462</v>
      </c>
      <c r="BN127" s="1032"/>
      <c r="BO127" s="1032"/>
      <c r="BP127" s="1032"/>
      <c r="BQ127" s="1032"/>
      <c r="BR127" s="1032"/>
      <c r="BS127" s="1033"/>
      <c r="BT127" s="1034" t="s">
        <v>463</v>
      </c>
      <c r="BU127" s="1032"/>
      <c r="BV127" s="1032"/>
      <c r="BW127" s="1032"/>
      <c r="BX127" s="1032"/>
      <c r="BY127" s="1032"/>
      <c r="BZ127" s="1055"/>
      <c r="CA127" s="232"/>
      <c r="CB127" s="232"/>
      <c r="CC127" s="232"/>
      <c r="CD127" s="255"/>
      <c r="CE127" s="255"/>
      <c r="CF127" s="255"/>
      <c r="CG127" s="232"/>
      <c r="CH127" s="232"/>
      <c r="CI127" s="232"/>
      <c r="CJ127" s="254"/>
      <c r="CK127" s="1023"/>
      <c r="CL127" s="1010"/>
      <c r="CM127" s="1010"/>
      <c r="CN127" s="1010"/>
      <c r="CO127" s="1011"/>
      <c r="CP127" s="922" t="s">
        <v>464</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30" customFormat="1" ht="26.25" customHeight="1" thickBot="1" x14ac:dyDescent="0.2">
      <c r="A128" s="1041" t="s">
        <v>465</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466</v>
      </c>
      <c r="X128" s="1043"/>
      <c r="Y128" s="1043"/>
      <c r="Z128" s="1044"/>
      <c r="AA128" s="1045">
        <v>55074</v>
      </c>
      <c r="AB128" s="1046"/>
      <c r="AC128" s="1046"/>
      <c r="AD128" s="1046"/>
      <c r="AE128" s="1047"/>
      <c r="AF128" s="1048">
        <v>55526</v>
      </c>
      <c r="AG128" s="1046"/>
      <c r="AH128" s="1046"/>
      <c r="AI128" s="1046"/>
      <c r="AJ128" s="1047"/>
      <c r="AK128" s="1048">
        <v>44857</v>
      </c>
      <c r="AL128" s="1046"/>
      <c r="AM128" s="1046"/>
      <c r="AN128" s="1046"/>
      <c r="AO128" s="1047"/>
      <c r="AP128" s="1049"/>
      <c r="AQ128" s="1050"/>
      <c r="AR128" s="1050"/>
      <c r="AS128" s="1050"/>
      <c r="AT128" s="1051"/>
      <c r="AU128" s="232"/>
      <c r="AV128" s="232"/>
      <c r="AW128" s="232"/>
      <c r="AX128" s="896" t="s">
        <v>467</v>
      </c>
      <c r="AY128" s="897"/>
      <c r="AZ128" s="897"/>
      <c r="BA128" s="897"/>
      <c r="BB128" s="897"/>
      <c r="BC128" s="897"/>
      <c r="BD128" s="897"/>
      <c r="BE128" s="898"/>
      <c r="BF128" s="1052" t="s">
        <v>122</v>
      </c>
      <c r="BG128" s="1053"/>
      <c r="BH128" s="1053"/>
      <c r="BI128" s="1053"/>
      <c r="BJ128" s="1053"/>
      <c r="BK128" s="1053"/>
      <c r="BL128" s="1054"/>
      <c r="BM128" s="1052">
        <v>14.26</v>
      </c>
      <c r="BN128" s="1053"/>
      <c r="BO128" s="1053"/>
      <c r="BP128" s="1053"/>
      <c r="BQ128" s="1053"/>
      <c r="BR128" s="1053"/>
      <c r="BS128" s="1054"/>
      <c r="BT128" s="1052">
        <v>20</v>
      </c>
      <c r="BU128" s="1053"/>
      <c r="BV128" s="1053"/>
      <c r="BW128" s="1053"/>
      <c r="BX128" s="1053"/>
      <c r="BY128" s="1053"/>
      <c r="BZ128" s="1076"/>
      <c r="CA128" s="255"/>
      <c r="CB128" s="255"/>
      <c r="CC128" s="255"/>
      <c r="CD128" s="255"/>
      <c r="CE128" s="255"/>
      <c r="CF128" s="255"/>
      <c r="CG128" s="232"/>
      <c r="CH128" s="232"/>
      <c r="CI128" s="232"/>
      <c r="CJ128" s="254"/>
      <c r="CK128" s="1024"/>
      <c r="CL128" s="1025"/>
      <c r="CM128" s="1025"/>
      <c r="CN128" s="1025"/>
      <c r="CO128" s="1026"/>
      <c r="CP128" s="1035" t="s">
        <v>468</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30"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469</v>
      </c>
      <c r="X129" s="1071"/>
      <c r="Y129" s="1071"/>
      <c r="Z129" s="1072"/>
      <c r="AA129" s="958">
        <v>6570242</v>
      </c>
      <c r="AB129" s="959"/>
      <c r="AC129" s="959"/>
      <c r="AD129" s="959"/>
      <c r="AE129" s="960"/>
      <c r="AF129" s="961">
        <v>6378184</v>
      </c>
      <c r="AG129" s="959"/>
      <c r="AH129" s="959"/>
      <c r="AI129" s="959"/>
      <c r="AJ129" s="960"/>
      <c r="AK129" s="961">
        <v>6434184</v>
      </c>
      <c r="AL129" s="959"/>
      <c r="AM129" s="959"/>
      <c r="AN129" s="959"/>
      <c r="AO129" s="960"/>
      <c r="AP129" s="1073"/>
      <c r="AQ129" s="1074"/>
      <c r="AR129" s="1074"/>
      <c r="AS129" s="1074"/>
      <c r="AT129" s="1075"/>
      <c r="AU129" s="233"/>
      <c r="AV129" s="233"/>
      <c r="AW129" s="233"/>
      <c r="AX129" s="1065" t="s">
        <v>470</v>
      </c>
      <c r="AY129" s="923"/>
      <c r="AZ129" s="923"/>
      <c r="BA129" s="923"/>
      <c r="BB129" s="923"/>
      <c r="BC129" s="923"/>
      <c r="BD129" s="923"/>
      <c r="BE129" s="924"/>
      <c r="BF129" s="1066" t="s">
        <v>122</v>
      </c>
      <c r="BG129" s="1067"/>
      <c r="BH129" s="1067"/>
      <c r="BI129" s="1067"/>
      <c r="BJ129" s="1067"/>
      <c r="BK129" s="1067"/>
      <c r="BL129" s="1068"/>
      <c r="BM129" s="1066">
        <v>19.260000000000002</v>
      </c>
      <c r="BN129" s="1067"/>
      <c r="BO129" s="1067"/>
      <c r="BP129" s="1067"/>
      <c r="BQ129" s="1067"/>
      <c r="BR129" s="1067"/>
      <c r="BS129" s="1068"/>
      <c r="BT129" s="1066">
        <v>30</v>
      </c>
      <c r="BU129" s="1067"/>
      <c r="BV129" s="1067"/>
      <c r="BW129" s="1067"/>
      <c r="BX129" s="1067"/>
      <c r="BY129" s="1067"/>
      <c r="BZ129" s="1069"/>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34" t="s">
        <v>471</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472</v>
      </c>
      <c r="X130" s="1071"/>
      <c r="Y130" s="1071"/>
      <c r="Z130" s="1072"/>
      <c r="AA130" s="958">
        <v>846943</v>
      </c>
      <c r="AB130" s="959"/>
      <c r="AC130" s="959"/>
      <c r="AD130" s="959"/>
      <c r="AE130" s="960"/>
      <c r="AF130" s="961">
        <v>865293</v>
      </c>
      <c r="AG130" s="959"/>
      <c r="AH130" s="959"/>
      <c r="AI130" s="959"/>
      <c r="AJ130" s="960"/>
      <c r="AK130" s="961">
        <v>879277</v>
      </c>
      <c r="AL130" s="959"/>
      <c r="AM130" s="959"/>
      <c r="AN130" s="959"/>
      <c r="AO130" s="960"/>
      <c r="AP130" s="1073"/>
      <c r="AQ130" s="1074"/>
      <c r="AR130" s="1074"/>
      <c r="AS130" s="1074"/>
      <c r="AT130" s="1075"/>
      <c r="AU130" s="233"/>
      <c r="AV130" s="233"/>
      <c r="AW130" s="233"/>
      <c r="AX130" s="1065" t="s">
        <v>473</v>
      </c>
      <c r="AY130" s="923"/>
      <c r="AZ130" s="923"/>
      <c r="BA130" s="923"/>
      <c r="BB130" s="923"/>
      <c r="BC130" s="923"/>
      <c r="BD130" s="923"/>
      <c r="BE130" s="924"/>
      <c r="BF130" s="1101">
        <v>4.9000000000000004</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474</v>
      </c>
      <c r="X131" s="1108"/>
      <c r="Y131" s="1108"/>
      <c r="Z131" s="1109"/>
      <c r="AA131" s="1004">
        <v>5723299</v>
      </c>
      <c r="AB131" s="986"/>
      <c r="AC131" s="986"/>
      <c r="AD131" s="986"/>
      <c r="AE131" s="987"/>
      <c r="AF131" s="985">
        <v>5512891</v>
      </c>
      <c r="AG131" s="986"/>
      <c r="AH131" s="986"/>
      <c r="AI131" s="986"/>
      <c r="AJ131" s="987"/>
      <c r="AK131" s="985">
        <v>5554907</v>
      </c>
      <c r="AL131" s="986"/>
      <c r="AM131" s="986"/>
      <c r="AN131" s="986"/>
      <c r="AO131" s="987"/>
      <c r="AP131" s="1110"/>
      <c r="AQ131" s="1111"/>
      <c r="AR131" s="1111"/>
      <c r="AS131" s="1111"/>
      <c r="AT131" s="1112"/>
      <c r="AU131" s="233"/>
      <c r="AV131" s="233"/>
      <c r="AW131" s="233"/>
      <c r="AX131" s="1083" t="s">
        <v>475</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090" t="s">
        <v>476</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477</v>
      </c>
      <c r="W132" s="1094"/>
      <c r="X132" s="1094"/>
      <c r="Y132" s="1094"/>
      <c r="Z132" s="1095"/>
      <c r="AA132" s="1096">
        <v>4.6838894839999998</v>
      </c>
      <c r="AB132" s="1097"/>
      <c r="AC132" s="1097"/>
      <c r="AD132" s="1097"/>
      <c r="AE132" s="1098"/>
      <c r="AF132" s="1099">
        <v>5.0103838439999997</v>
      </c>
      <c r="AG132" s="1097"/>
      <c r="AH132" s="1097"/>
      <c r="AI132" s="1097"/>
      <c r="AJ132" s="1098"/>
      <c r="AK132" s="1099">
        <v>5.2304386010000004</v>
      </c>
      <c r="AL132" s="1097"/>
      <c r="AM132" s="1097"/>
      <c r="AN132" s="1097"/>
      <c r="AO132" s="1098"/>
      <c r="AP132" s="1001"/>
      <c r="AQ132" s="1002"/>
      <c r="AR132" s="1002"/>
      <c r="AS132" s="1002"/>
      <c r="AT132" s="110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478</v>
      </c>
      <c r="W133" s="1077"/>
      <c r="X133" s="1077"/>
      <c r="Y133" s="1077"/>
      <c r="Z133" s="1078"/>
      <c r="AA133" s="1079">
        <v>4.3</v>
      </c>
      <c r="AB133" s="1080"/>
      <c r="AC133" s="1080"/>
      <c r="AD133" s="1080"/>
      <c r="AE133" s="1081"/>
      <c r="AF133" s="1079">
        <v>4.5999999999999996</v>
      </c>
      <c r="AG133" s="1080"/>
      <c r="AH133" s="1080"/>
      <c r="AI133" s="1080"/>
      <c r="AJ133" s="1081"/>
      <c r="AK133" s="1079">
        <v>4.9000000000000004</v>
      </c>
      <c r="AL133" s="1080"/>
      <c r="AM133" s="1080"/>
      <c r="AN133" s="1080"/>
      <c r="AO133" s="1081"/>
      <c r="AP133" s="1028"/>
      <c r="AQ133" s="1029"/>
      <c r="AR133" s="1029"/>
      <c r="AS133" s="1029"/>
      <c r="AT133" s="1082"/>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cw5qLN7bg9PNQjttSwo7Y4AlA63A9XxIkDOoBua5ifEhc1sxSwyX06TcDs2B2vmLVcpD0yYYrmRly2ft1do4YQ==" saltValue="YIxluLKMC/Ashz4xHoVUrw=="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8" orientation="portrait"/>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479</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Wzj7+HVzEMWTL+FPNKQ4buZ8fFoaa8KwdqR5P70X8dhWGMjJmZDzOL/ebhbtMuinnm+4SQRvoUV3HU8TGw4/1g==" saltValue="FLUSbijdA/vD6F+eQ6TAn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A5Tu7UjFRXbqmakwEvd0LeLPxOovygMlMw6seEVTU6NtczNt8VSncoZ57AKokBjvdhCH9xof9dbY+UMzUvLJAQ==" saltValue="tOwgdR34h4lYYX+F0Y2IoQ==" spinCount="100000" sheet="1" objects="1" scenarios="1"/>
  <dataConsolidate/>
  <phoneticPr fontId="2"/>
  <printOptions horizontalCentered="1" verticalCentered="1"/>
  <pageMargins left="0" right="0" top="0" bottom="0" header="0" footer="0"/>
  <pageSetup paperSize="9" scale="49"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480</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481</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4" t="s">
        <v>482</v>
      </c>
      <c r="AP7" s="272"/>
      <c r="AQ7" s="273" t="s">
        <v>483</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5"/>
      <c r="AP8" s="278" t="s">
        <v>484</v>
      </c>
      <c r="AQ8" s="279" t="s">
        <v>485</v>
      </c>
      <c r="AR8" s="280" t="s">
        <v>486</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16" t="s">
        <v>487</v>
      </c>
      <c r="AL9" s="1117"/>
      <c r="AM9" s="1117"/>
      <c r="AN9" s="1118"/>
      <c r="AO9" s="281">
        <v>1673289</v>
      </c>
      <c r="AP9" s="281">
        <v>109480</v>
      </c>
      <c r="AQ9" s="282">
        <v>93942</v>
      </c>
      <c r="AR9" s="283">
        <v>16.5</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16" t="s">
        <v>488</v>
      </c>
      <c r="AL10" s="1117"/>
      <c r="AM10" s="1117"/>
      <c r="AN10" s="1118"/>
      <c r="AO10" s="284">
        <v>248873</v>
      </c>
      <c r="AP10" s="284">
        <v>16283</v>
      </c>
      <c r="AQ10" s="285">
        <v>12590</v>
      </c>
      <c r="AR10" s="286">
        <v>29.3</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16" t="s">
        <v>489</v>
      </c>
      <c r="AL11" s="1117"/>
      <c r="AM11" s="1117"/>
      <c r="AN11" s="1118"/>
      <c r="AO11" s="284" t="s">
        <v>490</v>
      </c>
      <c r="AP11" s="284" t="s">
        <v>490</v>
      </c>
      <c r="AQ11" s="285">
        <v>461</v>
      </c>
      <c r="AR11" s="286" t="s">
        <v>490</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16" t="s">
        <v>491</v>
      </c>
      <c r="AL12" s="1117"/>
      <c r="AM12" s="1117"/>
      <c r="AN12" s="1118"/>
      <c r="AO12" s="284" t="s">
        <v>490</v>
      </c>
      <c r="AP12" s="284" t="s">
        <v>490</v>
      </c>
      <c r="AQ12" s="285">
        <v>24</v>
      </c>
      <c r="AR12" s="286" t="s">
        <v>490</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16" t="s">
        <v>492</v>
      </c>
      <c r="AL13" s="1117"/>
      <c r="AM13" s="1117"/>
      <c r="AN13" s="1118"/>
      <c r="AO13" s="284">
        <v>93145</v>
      </c>
      <c r="AP13" s="284">
        <v>6094</v>
      </c>
      <c r="AQ13" s="285">
        <v>3962</v>
      </c>
      <c r="AR13" s="286">
        <v>53.8</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16" t="s">
        <v>493</v>
      </c>
      <c r="AL14" s="1117"/>
      <c r="AM14" s="1117"/>
      <c r="AN14" s="1118"/>
      <c r="AO14" s="284">
        <v>190221</v>
      </c>
      <c r="AP14" s="284">
        <v>12446</v>
      </c>
      <c r="AQ14" s="285">
        <v>1657</v>
      </c>
      <c r="AR14" s="286">
        <v>651.1</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19" t="s">
        <v>494</v>
      </c>
      <c r="AL15" s="1120"/>
      <c r="AM15" s="1120"/>
      <c r="AN15" s="1121"/>
      <c r="AO15" s="284">
        <v>-40936</v>
      </c>
      <c r="AP15" s="284">
        <v>-2678</v>
      </c>
      <c r="AQ15" s="285">
        <v>-5526</v>
      </c>
      <c r="AR15" s="286">
        <v>-51.5</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19" t="s">
        <v>178</v>
      </c>
      <c r="AL16" s="1120"/>
      <c r="AM16" s="1120"/>
      <c r="AN16" s="1121"/>
      <c r="AO16" s="284">
        <v>2164592</v>
      </c>
      <c r="AP16" s="284">
        <v>141625</v>
      </c>
      <c r="AQ16" s="285">
        <v>107111</v>
      </c>
      <c r="AR16" s="286">
        <v>32.200000000000003</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495</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496</v>
      </c>
      <c r="AP20" s="293" t="s">
        <v>497</v>
      </c>
      <c r="AQ20" s="294" t="s">
        <v>498</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22" t="s">
        <v>499</v>
      </c>
      <c r="AL21" s="1123"/>
      <c r="AM21" s="1123"/>
      <c r="AN21" s="1124"/>
      <c r="AO21" s="297">
        <v>13.02</v>
      </c>
      <c r="AP21" s="298">
        <v>9.3000000000000007</v>
      </c>
      <c r="AQ21" s="299">
        <v>3.72</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22" t="s">
        <v>500</v>
      </c>
      <c r="AL22" s="1123"/>
      <c r="AM22" s="1123"/>
      <c r="AN22" s="1124"/>
      <c r="AO22" s="302">
        <v>93.8</v>
      </c>
      <c r="AP22" s="303">
        <v>96.8</v>
      </c>
      <c r="AQ22" s="304">
        <v>-3</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13" t="s">
        <v>501</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67"/>
    </row>
    <row r="27" spans="1:46" x14ac:dyDescent="0.15">
      <c r="A27" s="309"/>
      <c r="AO27" s="262"/>
      <c r="AP27" s="262"/>
      <c r="AQ27" s="262"/>
      <c r="AR27" s="262"/>
      <c r="AS27" s="262"/>
      <c r="AT27" s="262"/>
    </row>
    <row r="28" spans="1:46" ht="17.25" x14ac:dyDescent="0.15">
      <c r="A28" s="263" t="s">
        <v>502</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503</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4" t="s">
        <v>482</v>
      </c>
      <c r="AP30" s="272"/>
      <c r="AQ30" s="273" t="s">
        <v>483</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5"/>
      <c r="AP31" s="278" t="s">
        <v>484</v>
      </c>
      <c r="AQ31" s="279" t="s">
        <v>485</v>
      </c>
      <c r="AR31" s="280" t="s">
        <v>486</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30" t="s">
        <v>504</v>
      </c>
      <c r="AL32" s="1131"/>
      <c r="AM32" s="1131"/>
      <c r="AN32" s="1132"/>
      <c r="AO32" s="312">
        <v>1119780</v>
      </c>
      <c r="AP32" s="312">
        <v>73265</v>
      </c>
      <c r="AQ32" s="313">
        <v>49869</v>
      </c>
      <c r="AR32" s="314">
        <v>46.9</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30" t="s">
        <v>505</v>
      </c>
      <c r="AL33" s="1131"/>
      <c r="AM33" s="1131"/>
      <c r="AN33" s="1132"/>
      <c r="AO33" s="312" t="s">
        <v>490</v>
      </c>
      <c r="AP33" s="312" t="s">
        <v>490</v>
      </c>
      <c r="AQ33" s="313" t="s">
        <v>490</v>
      </c>
      <c r="AR33" s="314" t="s">
        <v>490</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30" t="s">
        <v>506</v>
      </c>
      <c r="AL34" s="1131"/>
      <c r="AM34" s="1131"/>
      <c r="AN34" s="1132"/>
      <c r="AO34" s="312" t="s">
        <v>490</v>
      </c>
      <c r="AP34" s="312" t="s">
        <v>490</v>
      </c>
      <c r="AQ34" s="313" t="s">
        <v>490</v>
      </c>
      <c r="AR34" s="314" t="s">
        <v>490</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30" t="s">
        <v>507</v>
      </c>
      <c r="AL35" s="1131"/>
      <c r="AM35" s="1131"/>
      <c r="AN35" s="1132"/>
      <c r="AO35" s="312">
        <v>92642</v>
      </c>
      <c r="AP35" s="312">
        <v>6061</v>
      </c>
      <c r="AQ35" s="313">
        <v>14647</v>
      </c>
      <c r="AR35" s="314">
        <v>-58.6</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30" t="s">
        <v>508</v>
      </c>
      <c r="AL36" s="1131"/>
      <c r="AM36" s="1131"/>
      <c r="AN36" s="1132"/>
      <c r="AO36" s="312">
        <v>2258</v>
      </c>
      <c r="AP36" s="312">
        <v>148</v>
      </c>
      <c r="AQ36" s="313">
        <v>2417</v>
      </c>
      <c r="AR36" s="314">
        <v>-93.9</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30" t="s">
        <v>509</v>
      </c>
      <c r="AL37" s="1131"/>
      <c r="AM37" s="1131"/>
      <c r="AN37" s="1132"/>
      <c r="AO37" s="312" t="s">
        <v>490</v>
      </c>
      <c r="AP37" s="312" t="s">
        <v>490</v>
      </c>
      <c r="AQ37" s="313">
        <v>490</v>
      </c>
      <c r="AR37" s="314" t="s">
        <v>490</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33" t="s">
        <v>510</v>
      </c>
      <c r="AL38" s="1134"/>
      <c r="AM38" s="1134"/>
      <c r="AN38" s="1135"/>
      <c r="AO38" s="315" t="s">
        <v>490</v>
      </c>
      <c r="AP38" s="315" t="s">
        <v>490</v>
      </c>
      <c r="AQ38" s="316">
        <v>2</v>
      </c>
      <c r="AR38" s="304" t="s">
        <v>490</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33" t="s">
        <v>511</v>
      </c>
      <c r="AL39" s="1134"/>
      <c r="AM39" s="1134"/>
      <c r="AN39" s="1135"/>
      <c r="AO39" s="312">
        <v>-44857</v>
      </c>
      <c r="AP39" s="312">
        <v>-2935</v>
      </c>
      <c r="AQ39" s="313">
        <v>-2755</v>
      </c>
      <c r="AR39" s="314">
        <v>6.5</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30" t="s">
        <v>512</v>
      </c>
      <c r="AL40" s="1131"/>
      <c r="AM40" s="1131"/>
      <c r="AN40" s="1132"/>
      <c r="AO40" s="312">
        <v>-879277</v>
      </c>
      <c r="AP40" s="312">
        <v>-57529</v>
      </c>
      <c r="AQ40" s="313">
        <v>-44075</v>
      </c>
      <c r="AR40" s="314">
        <v>30.5</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36" t="s">
        <v>288</v>
      </c>
      <c r="AL41" s="1137"/>
      <c r="AM41" s="1137"/>
      <c r="AN41" s="1138"/>
      <c r="AO41" s="312">
        <v>290546</v>
      </c>
      <c r="AP41" s="312">
        <v>19010</v>
      </c>
      <c r="AQ41" s="313">
        <v>20595</v>
      </c>
      <c r="AR41" s="314">
        <v>-7.7</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513</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514</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25" t="s">
        <v>482</v>
      </c>
      <c r="AN49" s="1127" t="s">
        <v>515</v>
      </c>
      <c r="AO49" s="1128"/>
      <c r="AP49" s="1128"/>
      <c r="AQ49" s="1128"/>
      <c r="AR49" s="1129"/>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26"/>
      <c r="AN50" s="328" t="s">
        <v>516</v>
      </c>
      <c r="AO50" s="329" t="s">
        <v>517</v>
      </c>
      <c r="AP50" s="330" t="s">
        <v>518</v>
      </c>
      <c r="AQ50" s="331" t="s">
        <v>519</v>
      </c>
      <c r="AR50" s="332" t="s">
        <v>520</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521</v>
      </c>
      <c r="AL51" s="325"/>
      <c r="AM51" s="333">
        <v>1852434</v>
      </c>
      <c r="AN51" s="334">
        <v>109076</v>
      </c>
      <c r="AO51" s="335">
        <v>30.8</v>
      </c>
      <c r="AP51" s="336">
        <v>87464</v>
      </c>
      <c r="AQ51" s="337">
        <v>19</v>
      </c>
      <c r="AR51" s="338">
        <v>11.8</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522</v>
      </c>
      <c r="AM52" s="341">
        <v>500486</v>
      </c>
      <c r="AN52" s="342">
        <v>29470</v>
      </c>
      <c r="AO52" s="343">
        <v>-29.2</v>
      </c>
      <c r="AP52" s="344">
        <v>47479</v>
      </c>
      <c r="AQ52" s="345">
        <v>10.199999999999999</v>
      </c>
      <c r="AR52" s="346">
        <v>-39.4</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523</v>
      </c>
      <c r="AL53" s="325"/>
      <c r="AM53" s="333">
        <v>1958162</v>
      </c>
      <c r="AN53" s="334">
        <v>118275</v>
      </c>
      <c r="AO53" s="335">
        <v>8.4</v>
      </c>
      <c r="AP53" s="336">
        <v>96248</v>
      </c>
      <c r="AQ53" s="337">
        <v>10</v>
      </c>
      <c r="AR53" s="338">
        <v>-1.6</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522</v>
      </c>
      <c r="AM54" s="341">
        <v>360139</v>
      </c>
      <c r="AN54" s="342">
        <v>21753</v>
      </c>
      <c r="AO54" s="343">
        <v>-26.2</v>
      </c>
      <c r="AP54" s="344">
        <v>55768</v>
      </c>
      <c r="AQ54" s="345">
        <v>17.5</v>
      </c>
      <c r="AR54" s="346">
        <v>-43.7</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524</v>
      </c>
      <c r="AL55" s="325"/>
      <c r="AM55" s="333">
        <v>1195948</v>
      </c>
      <c r="AN55" s="334">
        <v>74094</v>
      </c>
      <c r="AO55" s="335">
        <v>-37.4</v>
      </c>
      <c r="AP55" s="336">
        <v>76413</v>
      </c>
      <c r="AQ55" s="337">
        <v>-20.6</v>
      </c>
      <c r="AR55" s="338">
        <v>-16.8</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522</v>
      </c>
      <c r="AM56" s="341">
        <v>441752</v>
      </c>
      <c r="AN56" s="342">
        <v>27368</v>
      </c>
      <c r="AO56" s="343">
        <v>25.8</v>
      </c>
      <c r="AP56" s="344">
        <v>39658</v>
      </c>
      <c r="AQ56" s="345">
        <v>-28.9</v>
      </c>
      <c r="AR56" s="346">
        <v>54.7</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525</v>
      </c>
      <c r="AL57" s="325"/>
      <c r="AM57" s="333">
        <v>2161796</v>
      </c>
      <c r="AN57" s="334">
        <v>137484</v>
      </c>
      <c r="AO57" s="335">
        <v>85.6</v>
      </c>
      <c r="AP57" s="336">
        <v>66481</v>
      </c>
      <c r="AQ57" s="337">
        <v>-13</v>
      </c>
      <c r="AR57" s="338">
        <v>98.6</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522</v>
      </c>
      <c r="AM58" s="341">
        <v>936437</v>
      </c>
      <c r="AN58" s="342">
        <v>59555</v>
      </c>
      <c r="AO58" s="343">
        <v>117.6</v>
      </c>
      <c r="AP58" s="344">
        <v>36120</v>
      </c>
      <c r="AQ58" s="345">
        <v>-8.9</v>
      </c>
      <c r="AR58" s="346">
        <v>126.5</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526</v>
      </c>
      <c r="AL59" s="325"/>
      <c r="AM59" s="333">
        <v>2028340</v>
      </c>
      <c r="AN59" s="334">
        <v>132710</v>
      </c>
      <c r="AO59" s="335">
        <v>-3.5</v>
      </c>
      <c r="AP59" s="336">
        <v>67825</v>
      </c>
      <c r="AQ59" s="337">
        <v>2</v>
      </c>
      <c r="AR59" s="338">
        <v>-5.5</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522</v>
      </c>
      <c r="AM60" s="341">
        <v>659646</v>
      </c>
      <c r="AN60" s="342">
        <v>43159</v>
      </c>
      <c r="AO60" s="343">
        <v>-27.5</v>
      </c>
      <c r="AP60" s="344">
        <v>39417</v>
      </c>
      <c r="AQ60" s="345">
        <v>9.1</v>
      </c>
      <c r="AR60" s="346">
        <v>-36.6</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527</v>
      </c>
      <c r="AL61" s="347"/>
      <c r="AM61" s="348">
        <v>1839336</v>
      </c>
      <c r="AN61" s="349">
        <v>114328</v>
      </c>
      <c r="AO61" s="350">
        <v>16.8</v>
      </c>
      <c r="AP61" s="351">
        <v>78886</v>
      </c>
      <c r="AQ61" s="352">
        <v>-0.5</v>
      </c>
      <c r="AR61" s="338">
        <v>17.3</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522</v>
      </c>
      <c r="AM62" s="341">
        <v>579692</v>
      </c>
      <c r="AN62" s="342">
        <v>36261</v>
      </c>
      <c r="AO62" s="343">
        <v>12.1</v>
      </c>
      <c r="AP62" s="344">
        <v>43688</v>
      </c>
      <c r="AQ62" s="345">
        <v>-0.2</v>
      </c>
      <c r="AR62" s="346">
        <v>12.3</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Iq14P5lUo52z8mezOsTEkaB7PRjDiI/u8tlqW+CJ9O1BcpKmfZKRY3U4yyi/ENpAZvdVB2kC1ea77SILnn5Rmw==" saltValue="U9fettC0w40FhQCg62Xai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479</v>
      </c>
    </row>
    <row r="120" spans="125:125" ht="13.5" hidden="1" customHeight="1" x14ac:dyDescent="0.15"/>
    <row r="121" spans="125:125" ht="13.5" hidden="1" customHeight="1" x14ac:dyDescent="0.15">
      <c r="DU121" s="259"/>
    </row>
  </sheetData>
  <sheetProtection algorithmName="SHA-512" hashValue="j8kXozhx0RbPZBuYMm++PteMjwRiY3vZx69bYordVCIG8Es8L8ZVgME9CsyebMY3zN6QXInRsUaCMYmPeywLvw==" saltValue="kUjODPBchVp3JGZI+W/jY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479</v>
      </c>
    </row>
  </sheetData>
  <sheetProtection algorithmName="SHA-512" hashValue="ynk7sjvmXOar6KXnnCZwkTNQbHgNAIetheCiZMl7vD9HE5c4v9Z/Sd6vI6XA3lfTta0oDU+xBjwwoeMxjAdpsw==" saltValue="bexqgEzSVmhWXXGm1TCeO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15">
      <c r="B47" s="10"/>
      <c r="C47" s="1139" t="s">
        <v>3</v>
      </c>
      <c r="D47" s="1139"/>
      <c r="E47" s="1140"/>
      <c r="F47" s="11">
        <v>23.48</v>
      </c>
      <c r="G47" s="12">
        <v>21.08</v>
      </c>
      <c r="H47" s="12">
        <v>20.09</v>
      </c>
      <c r="I47" s="12">
        <v>22.26</v>
      </c>
      <c r="J47" s="13">
        <v>22.08</v>
      </c>
    </row>
    <row r="48" spans="2:10" ht="57.75" customHeight="1" x14ac:dyDescent="0.15">
      <c r="B48" s="14"/>
      <c r="C48" s="1141" t="s">
        <v>4</v>
      </c>
      <c r="D48" s="1141"/>
      <c r="E48" s="1142"/>
      <c r="F48" s="15">
        <v>5.7</v>
      </c>
      <c r="G48" s="16">
        <v>8.83</v>
      </c>
      <c r="H48" s="16">
        <v>16.48</v>
      </c>
      <c r="I48" s="16">
        <v>12.13</v>
      </c>
      <c r="J48" s="17">
        <v>13.82</v>
      </c>
    </row>
    <row r="49" spans="2:10" ht="57.75" customHeight="1" thickBot="1" x14ac:dyDescent="0.2">
      <c r="B49" s="18"/>
      <c r="C49" s="1143" t="s">
        <v>5</v>
      </c>
      <c r="D49" s="1143"/>
      <c r="E49" s="1144"/>
      <c r="F49" s="19">
        <v>0.85</v>
      </c>
      <c r="G49" s="20">
        <v>1.56</v>
      </c>
      <c r="H49" s="20">
        <v>8.08</v>
      </c>
      <c r="I49" s="20" t="s">
        <v>534</v>
      </c>
      <c r="J49" s="21">
        <v>1.81</v>
      </c>
    </row>
    <row r="50" spans="2:10" x14ac:dyDescent="0.15"/>
  </sheetData>
  <sheetProtection algorithmName="SHA-512" hashValue="ipl83s2+NFPziU03/gNhcAhSODzk9xPhV8yoHXkEnKxxY0wkQ4PZOeOp35oU6M1cWlOM/KDEzx9VQXmgSqH8vw==" saltValue="FeDQTR0FOb+9bmqpAxJAt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2025-03-12T08:57:36Z</cp:lastPrinted>
  <dcterms:created xsi:type="dcterms:W3CDTF">2025-02-19T05:18:20Z</dcterms:created>
  <dcterms:modified xsi:type="dcterms:W3CDTF">2025-09-10T05:18:45Z</dcterms:modified>
  <cp:category/>
</cp:coreProperties>
</file>