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2550181\Desktop\作業場\"/>
    </mc:Choice>
  </mc:AlternateContent>
  <xr:revisionPtr revIDLastSave="0" documentId="13_ncr:1_{A245AA90-2566-4AF2-9962-07387AE736E0}" xr6:coauthVersionLast="47" xr6:coauthVersionMax="47" xr10:uidLastSave="{00000000-0000-0000-0000-000000000000}"/>
  <bookViews>
    <workbookView xWindow="-120" yWindow="-16320"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7" i="10" l="1"/>
  <c r="BG36" i="10"/>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U37" i="10"/>
  <c r="C37" i="10"/>
  <c r="CO36" i="10"/>
  <c r="AM36" i="10"/>
  <c r="C36" i="10"/>
  <c r="CO35" i="10"/>
  <c r="AM35" i="10"/>
  <c r="C35" i="10"/>
  <c r="AM34" i="10"/>
  <c r="C34" i="10"/>
  <c r="U34" i="10" s="1"/>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 r="BW34" i="10"/>
  <c r="BW35" i="10" s="1"/>
  <c r="BW36" i="10" s="1"/>
  <c r="BW37" i="10" s="1"/>
  <c r="BW38" i="10" s="1"/>
  <c r="BW39" i="10" s="1"/>
  <c r="BW40" i="10" s="1"/>
  <c r="BW41" i="10" s="1"/>
  <c r="CO34" i="10" l="1"/>
</calcChain>
</file>

<file path=xl/sharedStrings.xml><?xml version="1.0" encoding="utf-8"?>
<sst xmlns="http://schemas.openxmlformats.org/spreadsheetml/2006/main" count="1141" uniqueCount="583">
  <si>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</si>
  <si>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</si>
  <si>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</si>
  <si>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</si>
  <si>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</si>
  <si>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</si>
  <si>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</si>
  <si>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</si>
  <si>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</si>
  <si>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</si>
  <si>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</si>
  <si>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</si>
  <si>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</si>
  <si>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</si>
  <si>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</si>
  <si>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</si>
  <si>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</si>
  <si>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</si>
  <si>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</si>
  <si>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</si>
  <si>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</si>
  <si>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</si>
  <si>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</si>
  <si>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</si>
  <si>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</si>
  <si>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</si>
  <si>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</si>
  <si>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</si>
  <si>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</si>
  <si>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</si>
  <si>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</si>
  <si>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</si>
  <si>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</si>
  <si>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</si>
  <si>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</si>
  <si>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</si>
  <si>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</si>
  <si>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</si>
  <si>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</si>
  <si>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</si>
  <si>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</si>
  <si>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</si>
  <si>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</si>
  <si>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</si>
  <si>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</si>
  <si>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</si>
  <si>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</si>
  <si>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</si>
  <si>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</si>
  <si>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</si>
  <si>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</si>
  <si>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</si>
  <si>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</si>
  <si>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</si>
  <si>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</si>
  <si>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</si>
  <si>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</si>
  <si>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</si>
  <si>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</si>
  <si>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</si>
  <si>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</si>
  <si>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</si>
  <si>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</si>
  <si>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</si>
  <si>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</si>
  <si>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</si>
  <si>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</si>
  <si>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</si>
  <si>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</si>
  <si>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</si>
  <si>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</si>
  <si>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</si>
  <si>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</si>
  <si>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</si>
  <si>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</si>
  <si>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</si>
  <si>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</si>
  <si>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</si>
  <si>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</si>
  <si>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</si>
  <si>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</si>
  <si>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</si>
  <si>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</si>
  <si>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</si>
  <si>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</si>
  <si>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</si>
  <si>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</si>
  <si>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</si>
  <si>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</si>
  <si>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</si>
  <si>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</si>
  <si>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</si>
  <si>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</si>
  <si>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</si>
  <si>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</si>
  <si>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</si>
  <si>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南小国町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</si>
  <si>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</si>
  <si>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</si>
  <si>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</si>
  <si>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</si>
  <si>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</si>
  <si>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</si>
  <si>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</si>
  <si>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</si>
  <si>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</si>
  <si>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</si>
  <si>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</si>
  <si>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</si>
  <si>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</si>
  <si>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</si>
  <si>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</si>
  <si>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</si>
  <si>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</si>
  <si>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</si>
  <si>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</si>
  <si>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</si>
  <si>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</si>
  <si>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</si>
  <si>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</si>
  <si>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</si>
  <si>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</si>
  <si>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</si>
  <si>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</si>
  <si>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</si>
  <si>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</si>
  <si>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</si>
  <si>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</si>
  <si>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</si>
  <si>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</si>
  <si>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</si>
  <si>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</si>
  <si>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</si>
  <si>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</si>
  <si>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</si>
  <si>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</si>
  <si>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</si>
  <si>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</si>
  <si>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</si>
  <si>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</si>
  <si>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</si>
  <si>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</si>
  <si>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</si>
  <si>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</si>
  <si>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</si>
  <si>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</si>
  <si>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-1.4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</si>
  <si>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</si>
  <si>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</si>
  <si>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</si>
  <si>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</si>
  <si>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</si>
  <si>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</si>
  <si>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</si>
  <si>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</si>
  <si>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</si>
  <si>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</si>
  <si>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</si>
  <si>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</si>
  <si>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</si>
  <si>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</si>
  <si>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</si>
  <si>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</si>
  <si>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</si>
  <si>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</si>
  <si>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</si>
  <si>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</si>
  <si>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</si>
  <si>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</si>
  <si>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</si>
  <si>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</si>
  <si>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</si>
  <si>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</si>
  <si>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</si>
  <si>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</si>
  <si>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</si>
  <si>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</si>
  <si>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</si>
  <si>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</si>
  <si>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</si>
  <si>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</si>
  <si>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</si>
  <si>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</si>
  <si>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</si>
  <si>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</si>
  <si>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</si>
  <si>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</si>
  <si>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</si>
  <si>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</si>
  <si>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</si>
  <si>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</si>
  <si>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</si>
  <si>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</si>
  <si>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</si>
  <si>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</si>
  <si>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</si>
  <si>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</si>
  <si>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</si>
  <si>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</si>
  <si>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</si>
  <si>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</si>
  <si>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</si>
  <si>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</si>
  <si>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</si>
  <si>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</si>
  <si>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</si>
  <si>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熊本県南小国町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</si>
  <si>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</si>
  <si>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</si>
  <si>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</si>
  <si>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</si>
  <si>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</si>
  <si>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</si>
  <si>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</si>
  <si>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</si>
  <si>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</si>
  <si>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</si>
  <si>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</si>
  <si>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</si>
  <si>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</si>
  <si>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</si>
  <si>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</si>
  <si>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</si>
  <si>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</si>
  <si>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</si>
  <si>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</si>
  <si>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</si>
  <si>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</si>
  <si>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</si>
  <si>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</si>
  <si>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</si>
  <si>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</si>
  <si>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</si>
  <si>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</si>
  <si>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</si>
  <si>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</si>
  <si>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</si>
  <si>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</si>
  <si>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</si>
  <si>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</si>
  <si>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</si>
  <si>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</si>
  <si>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</si>
  <si>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</si>
  <si>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</si>
  <si>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</si>
  <si>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</si>
  <si>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</si>
  <si>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</si>
  <si>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</si>
  <si>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</si>
  <si>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</si>
  <si>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</si>
  <si>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</si>
  <si>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</si>
  <si>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</si>
  <si>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</si>
  <si>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</si>
  <si>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</si>
  <si>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</si>
  <si>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</si>
  <si>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</si>
  <si>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</si>
  <si>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</si>
  <si>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</si>
  <si>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</si>
  <si>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</si>
  <si>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</si>
  <si>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</si>
  <si>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</si>
  <si>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</si>
  <si>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</si>
  <si>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</si>
  <si>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</si>
  <si>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</si>
  <si>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</si>
  <si>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</si>
  <si>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</si>
  <si>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</si>
  <si>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</si>
  <si>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</si>
  <si>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</si>
  <si>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</si>
  <si>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</si>
  <si>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</si>
  <si>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</si>
  <si>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</si>
  <si>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</si>
  <si>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</si>
  <si>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</si>
  <si>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</si>
  <si>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</si>
  <si>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</si>
  <si>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</si>
  <si>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</si>
  <si>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</si>
  <si>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</si>
  <si>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</si>
  <si>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</si>
  <si>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</si>
  <si>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</si>
  <si>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</si>
  <si>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</si>
  <si>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</si>
  <si>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</si>
  <si>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</si>
  <si>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</si>
  <si>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</si>
  <si>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</si>
  <si>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</si>
  <si>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</si>
  <si>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</si>
  <si>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</si>
  <si>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</si>
  <si>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</si>
  <si>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</si>
  <si>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</si>
  <si>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</si>
  <si>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</si>
  <si>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</si>
  <si>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</si>
  <si>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</si>
  <si>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</si>
  <si>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</si>
  <si>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</si>
  <si>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</si>
  <si>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</si>
  <si>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</si>
  <si>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</si>
  <si>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</si>
  <si>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</si>
  <si>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</si>
  <si>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</si>
  <si>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</si>
  <si>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</si>
  <si>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</si>
  <si>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</si>
  <si>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</si>
  <si>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</si>
  <si>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</si>
  <si>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</si>
  <si>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</si>
  <si>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</si>
  <si>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</si>
  <si>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</si>
  <si>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</si>
  <si>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</si>
  <si>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</si>
  <si>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</si>
  <si>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</si>
  <si>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</si>
  <si>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</si>
  <si>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</si>
  <si>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</si>
  <si>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</si>
  <si>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</si>
  <si>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</si>
  <si>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熊本県南小国町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</si>
  <si>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</si>
  <si>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</si>
  <si>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</si>
  <si>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</si>
  <si>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</si>
  <si>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</si>
  <si>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</si>
  <si>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</si>
  <si>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</si>
  <si>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</si>
  <si>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</si>
  <si>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</si>
  <si>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</si>
  <si>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</si>
  <si>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</si>
  <si>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</si>
  <si>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</si>
  <si>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</si>
  <si>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</si>
  <si>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</si>
  <si>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</si>
  <si>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</si>
  <si>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</si>
  <si>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</si>
  <si>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</si>
  <si>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</si>
  <si>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</si>
  <si>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</si>
  <si>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</si>
  <si>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</si>
  <si>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</si>
  <si>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</si>
  <si>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</si>
  <si>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</si>
  <si>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</si>
  <si>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</si>
  <si>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水道事業特別会計</t>
    <phoneticPr fontId="5"/>
  </si>
  <si>
    <t>法非適用企業</t>
    <phoneticPr fontId="5"/>
  </si>
  <si>
    <t>農業集落排水事業特別会計</t>
    <phoneticPr fontId="5"/>
  </si>
  <si>
    <t>特定地域生活排水処理事業特別会計</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</si>
  <si>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</si>
  <si>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</si>
  <si>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</si>
  <si>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</si>
  <si>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</si>
  <si>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</si>
  <si>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</si>
  <si>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</si>
  <si>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</si>
  <si>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</si>
  <si>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</si>
  <si>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</si>
  <si>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</si>
  <si>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</si>
  <si>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</si>
  <si>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</si>
  <si>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</si>
  <si>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</si>
  <si>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</si>
  <si>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</si>
  <si>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</si>
  <si>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</si>
  <si>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</si>
  <si>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</si>
  <si>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</si>
  <si>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</si>
  <si>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</si>
  <si>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</si>
  <si>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</si>
  <si>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</si>
  <si>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</si>
  <si>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</si>
  <si>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</si>
  <si>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</si>
  <si>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</si>
  <si>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</si>
  <si>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</si>
  <si>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</si>
  <si>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</si>
  <si>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</si>
  <si>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</si>
  <si>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</si>
  <si>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</si>
  <si>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</si>
  <si>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</si>
  <si>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</si>
  <si>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</si>
  <si>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</si>
  <si>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</si>
  <si>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</si>
  <si>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</si>
  <si>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</si>
  <si>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</si>
  <si>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</si>
  <si>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</si>
  <si>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</si>
  <si>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</si>
  <si>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</si>
  <si>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</si>
  <si>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</si>
  <si>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</si>
  <si>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</si>
  <si>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</si>
  <si>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</si>
  <si>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</si>
  <si>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</si>
  <si>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</si>
  <si>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</si>
  <si>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</si>
  <si>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</si>
  <si>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</si>
  <si>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</si>
  <si>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</si>
  <si>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</si>
  <si>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</si>
  <si>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</si>
  <si>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</si>
  <si>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</si>
  <si>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</si>
  <si>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</si>
  <si>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</si>
  <si>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</si>
  <si>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</si>
  <si>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</si>
  <si>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</si>
  <si>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</si>
  <si>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</si>
  <si>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</si>
  <si>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</si>
  <si>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</si>
  <si>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</si>
  <si>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</si>
  <si>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</si>
  <si>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</si>
  <si>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</si>
  <si>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</si>
  <si>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</si>
  <si>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</si>
  <si>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</si>
  <si>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</si>
  <si>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</si>
  <si>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</si>
  <si>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</si>
  <si>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</si>
  <si>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</si>
  <si>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</si>
  <si>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</si>
  <si>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</si>
  <si>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</si>
  <si>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</si>
  <si>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</si>
  <si>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</si>
  <si>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</si>
  <si>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</si>
  <si>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</si>
  <si>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</si>
  <si>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</si>
  <si>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</si>
  <si>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</si>
  <si>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</si>
  <si>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</si>
  <si>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</si>
  <si>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</si>
  <si>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</si>
  <si>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</si>
  <si>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</si>
  <si>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</si>
  <si>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</si>
  <si>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</si>
  <si>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</si>
  <si>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</si>
  <si>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</si>
  <si>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</si>
  <si>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</si>
  <si>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</si>
  <si>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</si>
  <si>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2.70</t>
  </si>
  <si>
    <t>一般会計</t>
  </si>
  <si>
    <t>介護保険特別会計</t>
  </si>
  <si>
    <t>水道事業特別会計</t>
  </si>
  <si>
    <t>公共下水道事業特別会計</t>
  </si>
  <si>
    <t>農業集落排水事業特別会計</t>
  </si>
  <si>
    <t>特定地域生活排水処理事業特別会計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</si>
  <si>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</si>
  <si>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</si>
  <si>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</si>
  <si>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</si>
  <si>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</si>
  <si>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</si>
  <si>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</si>
  <si>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</si>
  <si>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</si>
  <si>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</si>
  <si>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</si>
  <si>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t>
    <phoneticPr fontId="2"/>
  </si>
  <si>
    <t>-</t>
    <phoneticPr fontId="2"/>
  </si>
  <si>
    <t>熊本県市町村総合事務組合</t>
    <phoneticPr fontId="2"/>
  </si>
  <si>
    <t>小国郷公立病院組合</t>
    <phoneticPr fontId="2"/>
  </si>
  <si>
    <t>阿蘇広域行政事務組合(一般会計)</t>
    <phoneticPr fontId="2"/>
  </si>
  <si>
    <t>阿蘇広域行政事務組合
（養護老人ホーム湯の里荘特別会計）</t>
    <phoneticPr fontId="2"/>
  </si>
  <si>
    <t>阿蘇広域行政事務組合
（阿蘇ふるさと市町村圏特別会計）</t>
    <phoneticPr fontId="2"/>
  </si>
  <si>
    <t>阿蘇広域行政事務組合
（特別養護老人ホーム阿蘇みやま荘特別会計）</t>
    <phoneticPr fontId="2"/>
  </si>
  <si>
    <t>熊本県後期高齢者医療広域連合
（一般会計）</t>
    <phoneticPr fontId="2"/>
  </si>
  <si>
    <t>熊本県後期高齢者医療広域連合
（後期高齢者医療特別会計）</t>
    <phoneticPr fontId="2"/>
  </si>
  <si>
    <t>-</t>
    <phoneticPr fontId="2"/>
  </si>
  <si>
    <t>-</t>
    <phoneticPr fontId="2"/>
  </si>
  <si>
    <t>-</t>
    <phoneticPr fontId="2"/>
  </si>
  <si>
    <t>-</t>
    <phoneticPr fontId="2"/>
  </si>
  <si>
    <t>特別会計（交通災害共済事業）分を含む</t>
    <phoneticPr fontId="2"/>
  </si>
  <si>
    <t>平成30年度 2月末で会計廃止</t>
    <phoneticPr fontId="2"/>
  </si>
  <si>
    <t>法非適用企業</t>
    <phoneticPr fontId="2"/>
  </si>
  <si>
    <t>株式会社　SMO南小国</t>
    <rPh sb="0" eb="4">
      <t>カブシキガイシャ</t>
    </rPh>
    <rPh sb="8" eb="9">
      <t>ミナミ</t>
    </rPh>
    <rPh sb="9" eb="11">
      <t>オグニ</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</si>
  <si>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</si>
  <si>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</si>
  <si>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</si>
  <si>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</si>
  <si>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</si>
  <si>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</si>
  <si>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</si>
  <si>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</si>
  <si>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</si>
  <si>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</si>
  <si>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</si>
  <si>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r>
      <t>将来負担比率は令和02年度から”-”になっているため、類似団体と比較はできないが、令和04年度から令和05年度にかけて-60.5%から-</t>
    </r>
    <r>
      <rPr>
        <sz val="11"/>
        <rFont val="ＭＳ Ｐゴシック"/>
        <family val="3"/>
        <charset val="128"/>
      </rPr>
      <t>95.6</t>
    </r>
    <r>
      <rPr>
        <sz val="11"/>
        <color indexed="8"/>
        <rFont val="ＭＳ Ｐゴシック"/>
        <family val="3"/>
        <charset val="128"/>
      </rPr>
      <t>%となっている。実質公債費比率においては3ヵ年平均で出しているため増加しているが、令和04年度では7.96で令和05年度が7.32となっており減少している。これは元利償還金が増加したことや、簡易水道事業会計や公共下水道事業会計の元利償還額と元利償還金の減少が主な要因としてあげられる。</t>
    </r>
    <rPh sb="0" eb="2">
      <t>ショウライ</t>
    </rPh>
    <rPh sb="2" eb="4">
      <t>フタン</t>
    </rPh>
    <rPh sb="4" eb="6">
      <t>ヒリツ</t>
    </rPh>
    <rPh sb="7" eb="9">
      <t>レイワ</t>
    </rPh>
    <rPh sb="11" eb="13">
      <t>ネンド</t>
    </rPh>
    <rPh sb="27" eb="29">
      <t>ルイジ</t>
    </rPh>
    <rPh sb="29" eb="31">
      <t>ダンタイ</t>
    </rPh>
    <rPh sb="32" eb="34">
      <t>ヒカク</t>
    </rPh>
    <rPh sb="41" eb="43">
      <t>レイワ</t>
    </rPh>
    <rPh sb="45" eb="47">
      <t>ネンド</t>
    </rPh>
    <rPh sb="49" eb="51">
      <t>レイワ</t>
    </rPh>
    <rPh sb="53" eb="55">
      <t>ネンド</t>
    </rPh>
    <rPh sb="80" eb="85">
      <t>ジッシツコウサイヒ</t>
    </rPh>
    <rPh sb="85" eb="87">
      <t>ヒリツ</t>
    </rPh>
    <rPh sb="94" eb="95">
      <t>ネン</t>
    </rPh>
    <rPh sb="95" eb="97">
      <t>ヘイキン</t>
    </rPh>
    <rPh sb="98" eb="99">
      <t>ダ</t>
    </rPh>
    <rPh sb="105" eb="107">
      <t>ゾウカ</t>
    </rPh>
    <rPh sb="113" eb="115">
      <t>レイワ</t>
    </rPh>
    <rPh sb="117" eb="119">
      <t>ネンド</t>
    </rPh>
    <rPh sb="126" eb="128">
      <t>レイワ</t>
    </rPh>
    <rPh sb="130" eb="132">
      <t>ネンド</t>
    </rPh>
    <rPh sb="143" eb="145">
      <t>ゲンショウ</t>
    </rPh>
    <rPh sb="192" eb="196">
      <t>ガンリショウカン</t>
    </rPh>
    <rPh sb="196" eb="197">
      <t>キン</t>
    </rPh>
    <rPh sb="198" eb="200">
      <t>ゲンショウ</t>
    </rPh>
    <rPh sb="201" eb="202">
      <t>オモ</t>
    </rPh>
    <rPh sb="203" eb="205">
      <t>ヨウイン</t>
    </rPh>
    <phoneticPr fontId="5"/>
  </si>
  <si>
    <r>
      <t>将来負担比率は令和02年度から”-”になっているため、類似団体と比較はできないが、令和04年度から令和05年度にかけて-60.5%から</t>
    </r>
    <r>
      <rPr>
        <sz val="11"/>
        <rFont val="ＭＳ Ｐゴシック"/>
        <family val="3"/>
        <charset val="128"/>
      </rPr>
      <t>-95.6</t>
    </r>
    <r>
      <rPr>
        <sz val="11"/>
        <color indexed="8"/>
        <rFont val="ＭＳ Ｐゴシック"/>
        <family val="3"/>
        <charset val="128"/>
      </rPr>
      <t>%となっている。有形固定資産減価償却率は類似団体と比較すると上回っており、増加幅が大きい。財政調整基金の積立による充当可能基金の増加や地方債残高の減少により、将来世代への財政負担は縮小している。一方で、有形固定資産減価償却率は増加傾向にあることから、老朽化資産の更新や維持管理費用の増加が見込まれる。将来世代に負担を先送りしないよう、施設更新や廃止を含めた適切な資産マネジメントを進めていく必要がある。</t>
    </r>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</si>
</sst>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wrapText="1"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A950095-ECF2-4A75-B33B-23A4FE4BC09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362690</c:v>
                </c:pt>
                <c:pt idx="3">
                  <c:v>296093</c:v>
                </c:pt>
                <c:pt idx="4">
                  <c:v>308655</c:v>
                </c:pt>
              </c:numCache>
            </c:numRef>
          </c:val>
          <c:smooth val="0"/>
          <c:extLst>
            <c:ext xmlns:c16="http://schemas.microsoft.com/office/drawing/2014/chart" uri="{C3380CC4-5D6E-409C-BE32-E72D297353CC}">
              <c16:uniqueId val="{00000000-5D8E-4484-B88A-60C088368B1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91503</c:v>
                </c:pt>
                <c:pt idx="1">
                  <c:v>73665</c:v>
                </c:pt>
                <c:pt idx="2">
                  <c:v>126140</c:v>
                </c:pt>
                <c:pt idx="3">
                  <c:v>78937</c:v>
                </c:pt>
                <c:pt idx="4">
                  <c:v>151694</c:v>
                </c:pt>
              </c:numCache>
            </c:numRef>
          </c:val>
          <c:smooth val="0"/>
          <c:extLst>
            <c:ext xmlns:c16="http://schemas.microsoft.com/office/drawing/2014/chart" uri="{C3380CC4-5D6E-409C-BE32-E72D297353CC}">
              <c16:uniqueId val="{00000001-5D8E-4484-B88A-60C088368B14}"/>
            </c:ext>
          </c:extLst>
        </c:ser>
        <c:dLbls>
          <c:showLegendKey val="0"/>
          <c:showVal val="0"/>
          <c:showCatName val="0"/>
          <c:showSerName val="0"/>
          <c:showPercent val="0"/>
          <c:showBubbleSize val="0"/>
        </c:dLbls>
        <c:marker val="1"/>
        <c:smooth val="0"/>
        <c:axId val="529067640"/>
        <c:axId val="529069600"/>
      </c:lineChart>
      <c:catAx>
        <c:axId val="5290676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29069600"/>
        <c:crosses val="autoZero"/>
        <c:auto val="1"/>
        <c:lblAlgn val="ctr"/>
        <c:lblOffset val="100"/>
        <c:tickLblSkip val="1"/>
        <c:tickMarkSkip val="1"/>
        <c:noMultiLvlLbl val="0"/>
      </c:catAx>
      <c:valAx>
        <c:axId val="52906960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290676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27.19</c:v>
                </c:pt>
                <c:pt idx="1">
                  <c:v>23.01</c:v>
                </c:pt>
                <c:pt idx="2">
                  <c:v>17.37</c:v>
                </c:pt>
                <c:pt idx="3">
                  <c:v>16.98</c:v>
                </c:pt>
                <c:pt idx="4">
                  <c:v>14.4</c:v>
                </c:pt>
              </c:numCache>
            </c:numRef>
          </c:val>
          <c:extLst>
            <c:ext xmlns:c16="http://schemas.microsoft.com/office/drawing/2014/chart" uri="{C3380CC4-5D6E-409C-BE32-E72D297353CC}">
              <c16:uniqueId val="{00000000-B26A-442A-9AD4-4DC3D631C95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40.090000000000003</c:v>
                </c:pt>
                <c:pt idx="1">
                  <c:v>36.92</c:v>
                </c:pt>
                <c:pt idx="2">
                  <c:v>54.41</c:v>
                </c:pt>
                <c:pt idx="3">
                  <c:v>61.69</c:v>
                </c:pt>
                <c:pt idx="4">
                  <c:v>72.84</c:v>
                </c:pt>
              </c:numCache>
            </c:numRef>
          </c:val>
          <c:extLst>
            <c:ext xmlns:c16="http://schemas.microsoft.com/office/drawing/2014/chart" uri="{C3380CC4-5D6E-409C-BE32-E72D297353CC}">
              <c16:uniqueId val="{00000001-B26A-442A-9AD4-4DC3D631C953}"/>
            </c:ext>
          </c:extLst>
        </c:ser>
        <c:dLbls>
          <c:showLegendKey val="0"/>
          <c:showVal val="0"/>
          <c:showCatName val="0"/>
          <c:showSerName val="0"/>
          <c:showPercent val="0"/>
          <c:showBubbleSize val="0"/>
        </c:dLbls>
        <c:gapWidth val="250"/>
        <c:overlap val="100"/>
        <c:axId val="686331960"/>
        <c:axId val="6863335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21.63</c:v>
                </c:pt>
                <c:pt idx="1">
                  <c:v>-2.7</c:v>
                </c:pt>
                <c:pt idx="2">
                  <c:v>17.8</c:v>
                </c:pt>
                <c:pt idx="3">
                  <c:v>6.4</c:v>
                </c:pt>
                <c:pt idx="4">
                  <c:v>7.8</c:v>
                </c:pt>
              </c:numCache>
            </c:numRef>
          </c:val>
          <c:smooth val="0"/>
          <c:extLst>
            <c:ext xmlns:c16="http://schemas.microsoft.com/office/drawing/2014/chart" uri="{C3380CC4-5D6E-409C-BE32-E72D297353CC}">
              <c16:uniqueId val="{00000002-B26A-442A-9AD4-4DC3D631C953}"/>
            </c:ext>
          </c:extLst>
        </c:ser>
        <c:dLbls>
          <c:showLegendKey val="0"/>
          <c:showVal val="0"/>
          <c:showCatName val="0"/>
          <c:showSerName val="0"/>
          <c:showPercent val="0"/>
          <c:showBubbleSize val="0"/>
        </c:dLbls>
        <c:marker val="1"/>
        <c:smooth val="0"/>
        <c:axId val="686331960"/>
        <c:axId val="686333528"/>
      </c:lineChart>
      <c:catAx>
        <c:axId val="686331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86333528"/>
        <c:crosses val="autoZero"/>
        <c:auto val="1"/>
        <c:lblAlgn val="ctr"/>
        <c:lblOffset val="100"/>
        <c:tickLblSkip val="1"/>
        <c:tickMarkSkip val="1"/>
        <c:noMultiLvlLbl val="0"/>
      </c:catAx>
      <c:valAx>
        <c:axId val="686333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86331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067-4F51-995F-1DA2458B41B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067-4F51-995F-1DA2458B41B9}"/>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0.02</c:v>
                </c:pt>
                <c:pt idx="4">
                  <c:v>#N/A</c:v>
                </c:pt>
                <c:pt idx="5">
                  <c:v>0.01</c:v>
                </c:pt>
                <c:pt idx="6">
                  <c:v>#N/A</c:v>
                </c:pt>
                <c:pt idx="7">
                  <c:v>0.01</c:v>
                </c:pt>
                <c:pt idx="8">
                  <c:v>#N/A</c:v>
                </c:pt>
                <c:pt idx="9">
                  <c:v>0</c:v>
                </c:pt>
              </c:numCache>
            </c:numRef>
          </c:val>
          <c:extLst>
            <c:ext xmlns:c16="http://schemas.microsoft.com/office/drawing/2014/chart" uri="{C3380CC4-5D6E-409C-BE32-E72D297353CC}">
              <c16:uniqueId val="{00000002-1067-4F51-995F-1DA2458B41B9}"/>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1.03</c:v>
                </c:pt>
                <c:pt idx="2">
                  <c:v>#N/A</c:v>
                </c:pt>
                <c:pt idx="3">
                  <c:v>0.42</c:v>
                </c:pt>
                <c:pt idx="4">
                  <c:v>#N/A</c:v>
                </c:pt>
                <c:pt idx="5">
                  <c:v>0.52</c:v>
                </c:pt>
                <c:pt idx="6">
                  <c:v>#N/A</c:v>
                </c:pt>
                <c:pt idx="7">
                  <c:v>0.21</c:v>
                </c:pt>
                <c:pt idx="8">
                  <c:v>#N/A</c:v>
                </c:pt>
                <c:pt idx="9">
                  <c:v>0.08</c:v>
                </c:pt>
              </c:numCache>
            </c:numRef>
          </c:val>
          <c:extLst>
            <c:ext xmlns:c16="http://schemas.microsoft.com/office/drawing/2014/chart" uri="{C3380CC4-5D6E-409C-BE32-E72D297353CC}">
              <c16:uniqueId val="{00000003-1067-4F51-995F-1DA2458B41B9}"/>
            </c:ext>
          </c:extLst>
        </c:ser>
        <c:ser>
          <c:idx val="4"/>
          <c:order val="4"/>
          <c:tx>
            <c:strRef>
              <c:f>データシート!$A$31</c:f>
              <c:strCache>
                <c:ptCount val="1"/>
                <c:pt idx="0">
                  <c:v>特定地域生活排水処理事業特別会計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0.05</c:v>
                </c:pt>
                <c:pt idx="4">
                  <c:v>#N/A</c:v>
                </c:pt>
                <c:pt idx="5">
                  <c:v>0.04</c:v>
                </c:pt>
                <c:pt idx="6">
                  <c:v>#N/A</c:v>
                </c:pt>
                <c:pt idx="7">
                  <c:v>0.02</c:v>
                </c:pt>
                <c:pt idx="8">
                  <c:v>#N/A</c:v>
                </c:pt>
                <c:pt idx="9">
                  <c:v>0.12</c:v>
                </c:pt>
              </c:numCache>
            </c:numRef>
          </c:val>
          <c:extLst>
            <c:ext xmlns:c16="http://schemas.microsoft.com/office/drawing/2014/chart" uri="{C3380CC4-5D6E-409C-BE32-E72D297353CC}">
              <c16:uniqueId val="{00000004-1067-4F51-995F-1DA2458B41B9}"/>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0.08</c:v>
                </c:pt>
                <c:pt idx="2">
                  <c:v>#N/A</c:v>
                </c:pt>
                <c:pt idx="3">
                  <c:v>0.15</c:v>
                </c:pt>
                <c:pt idx="4">
                  <c:v>#N/A</c:v>
                </c:pt>
                <c:pt idx="5">
                  <c:v>0.09</c:v>
                </c:pt>
                <c:pt idx="6">
                  <c:v>#N/A</c:v>
                </c:pt>
                <c:pt idx="7">
                  <c:v>0.05</c:v>
                </c:pt>
                <c:pt idx="8">
                  <c:v>#N/A</c:v>
                </c:pt>
                <c:pt idx="9">
                  <c:v>0.16</c:v>
                </c:pt>
              </c:numCache>
            </c:numRef>
          </c:val>
          <c:extLst>
            <c:ext xmlns:c16="http://schemas.microsoft.com/office/drawing/2014/chart" uri="{C3380CC4-5D6E-409C-BE32-E72D297353CC}">
              <c16:uniqueId val="{00000005-1067-4F51-995F-1DA2458B41B9}"/>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0.46</c:v>
                </c:pt>
                <c:pt idx="2">
                  <c:v>#N/A</c:v>
                </c:pt>
                <c:pt idx="3">
                  <c:v>0.4</c:v>
                </c:pt>
                <c:pt idx="4">
                  <c:v>#N/A</c:v>
                </c:pt>
                <c:pt idx="5">
                  <c:v>0.21</c:v>
                </c:pt>
                <c:pt idx="6">
                  <c:v>#N/A</c:v>
                </c:pt>
                <c:pt idx="7">
                  <c:v>0.16</c:v>
                </c:pt>
                <c:pt idx="8">
                  <c:v>#N/A</c:v>
                </c:pt>
                <c:pt idx="9">
                  <c:v>0.32</c:v>
                </c:pt>
              </c:numCache>
            </c:numRef>
          </c:val>
          <c:extLst>
            <c:ext xmlns:c16="http://schemas.microsoft.com/office/drawing/2014/chart" uri="{C3380CC4-5D6E-409C-BE32-E72D297353CC}">
              <c16:uniqueId val="{00000006-1067-4F51-995F-1DA2458B41B9}"/>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0.65</c:v>
                </c:pt>
                <c:pt idx="2">
                  <c:v>#N/A</c:v>
                </c:pt>
                <c:pt idx="3">
                  <c:v>0.53</c:v>
                </c:pt>
                <c:pt idx="4">
                  <c:v>#N/A</c:v>
                </c:pt>
                <c:pt idx="5">
                  <c:v>0.27</c:v>
                </c:pt>
                <c:pt idx="6">
                  <c:v>#N/A</c:v>
                </c:pt>
                <c:pt idx="7">
                  <c:v>0.52</c:v>
                </c:pt>
                <c:pt idx="8">
                  <c:v>#N/A</c:v>
                </c:pt>
                <c:pt idx="9">
                  <c:v>0.85</c:v>
                </c:pt>
              </c:numCache>
            </c:numRef>
          </c:val>
          <c:extLst>
            <c:ext xmlns:c16="http://schemas.microsoft.com/office/drawing/2014/chart" uri="{C3380CC4-5D6E-409C-BE32-E72D297353CC}">
              <c16:uniqueId val="{00000007-1067-4F51-995F-1DA2458B41B9}"/>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0.92</c:v>
                </c:pt>
                <c:pt idx="2">
                  <c:v>#N/A</c:v>
                </c:pt>
                <c:pt idx="3">
                  <c:v>0.42</c:v>
                </c:pt>
                <c:pt idx="4">
                  <c:v>#N/A</c:v>
                </c:pt>
                <c:pt idx="5">
                  <c:v>0.72</c:v>
                </c:pt>
                <c:pt idx="6">
                  <c:v>#N/A</c:v>
                </c:pt>
                <c:pt idx="7">
                  <c:v>0.72</c:v>
                </c:pt>
                <c:pt idx="8">
                  <c:v>#N/A</c:v>
                </c:pt>
                <c:pt idx="9">
                  <c:v>1.04</c:v>
                </c:pt>
              </c:numCache>
            </c:numRef>
          </c:val>
          <c:extLst>
            <c:ext xmlns:c16="http://schemas.microsoft.com/office/drawing/2014/chart" uri="{C3380CC4-5D6E-409C-BE32-E72D297353CC}">
              <c16:uniqueId val="{00000008-1067-4F51-995F-1DA2458B41B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27.19</c:v>
                </c:pt>
                <c:pt idx="2">
                  <c:v>#N/A</c:v>
                </c:pt>
                <c:pt idx="3">
                  <c:v>23</c:v>
                </c:pt>
                <c:pt idx="4">
                  <c:v>#N/A</c:v>
                </c:pt>
                <c:pt idx="5">
                  <c:v>17.399999999999999</c:v>
                </c:pt>
                <c:pt idx="6">
                  <c:v>#N/A</c:v>
                </c:pt>
                <c:pt idx="7">
                  <c:v>16.97</c:v>
                </c:pt>
                <c:pt idx="8">
                  <c:v>#N/A</c:v>
                </c:pt>
                <c:pt idx="9">
                  <c:v>14.4</c:v>
                </c:pt>
              </c:numCache>
            </c:numRef>
          </c:val>
          <c:extLst>
            <c:ext xmlns:c16="http://schemas.microsoft.com/office/drawing/2014/chart" uri="{C3380CC4-5D6E-409C-BE32-E72D297353CC}">
              <c16:uniqueId val="{00000009-1067-4F51-995F-1DA2458B41B9}"/>
            </c:ext>
          </c:extLst>
        </c:ser>
        <c:dLbls>
          <c:showLegendKey val="0"/>
          <c:showVal val="0"/>
          <c:showCatName val="0"/>
          <c:showSerName val="0"/>
          <c:showPercent val="0"/>
          <c:showBubbleSize val="0"/>
        </c:dLbls>
        <c:gapWidth val="150"/>
        <c:overlap val="100"/>
        <c:axId val="686334312"/>
        <c:axId val="686333920"/>
      </c:barChart>
      <c:catAx>
        <c:axId val="686334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86333920"/>
        <c:crosses val="autoZero"/>
        <c:auto val="1"/>
        <c:lblAlgn val="ctr"/>
        <c:lblOffset val="100"/>
        <c:tickLblSkip val="1"/>
        <c:tickMarkSkip val="1"/>
        <c:noMultiLvlLbl val="0"/>
      </c:catAx>
      <c:valAx>
        <c:axId val="6863339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863343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305</c:v>
                </c:pt>
                <c:pt idx="5">
                  <c:v>300</c:v>
                </c:pt>
                <c:pt idx="8">
                  <c:v>313</c:v>
                </c:pt>
                <c:pt idx="11">
                  <c:v>351</c:v>
                </c:pt>
                <c:pt idx="14">
                  <c:v>327</c:v>
                </c:pt>
              </c:numCache>
            </c:numRef>
          </c:val>
          <c:extLst>
            <c:ext xmlns:c16="http://schemas.microsoft.com/office/drawing/2014/chart" uri="{C3380CC4-5D6E-409C-BE32-E72D297353CC}">
              <c16:uniqueId val="{00000000-3D8D-42A2-849A-BE60FFE6E5B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D8D-42A2-849A-BE60FFE6E5B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2-3D8D-42A2-849A-BE60FFE6E5B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32</c:v>
                </c:pt>
                <c:pt idx="3">
                  <c:v>28</c:v>
                </c:pt>
                <c:pt idx="6">
                  <c:v>29</c:v>
                </c:pt>
                <c:pt idx="9">
                  <c:v>40</c:v>
                </c:pt>
                <c:pt idx="12">
                  <c:v>40</c:v>
                </c:pt>
              </c:numCache>
            </c:numRef>
          </c:val>
          <c:extLst>
            <c:ext xmlns:c16="http://schemas.microsoft.com/office/drawing/2014/chart" uri="{C3380CC4-5D6E-409C-BE32-E72D297353CC}">
              <c16:uniqueId val="{00000003-3D8D-42A2-849A-BE60FFE6E5B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100</c:v>
                </c:pt>
                <c:pt idx="3">
                  <c:v>128</c:v>
                </c:pt>
                <c:pt idx="6">
                  <c:v>77</c:v>
                </c:pt>
                <c:pt idx="9">
                  <c:v>112</c:v>
                </c:pt>
                <c:pt idx="12">
                  <c:v>90</c:v>
                </c:pt>
              </c:numCache>
            </c:numRef>
          </c:val>
          <c:extLst>
            <c:ext xmlns:c16="http://schemas.microsoft.com/office/drawing/2014/chart" uri="{C3380CC4-5D6E-409C-BE32-E72D297353CC}">
              <c16:uniqueId val="{00000004-3D8D-42A2-849A-BE60FFE6E5B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8D-42A2-849A-BE60FFE6E5B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D8D-42A2-849A-BE60FFE6E5B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283</c:v>
                </c:pt>
                <c:pt idx="3">
                  <c:v>285</c:v>
                </c:pt>
                <c:pt idx="6">
                  <c:v>318</c:v>
                </c:pt>
                <c:pt idx="9">
                  <c:v>380</c:v>
                </c:pt>
                <c:pt idx="12">
                  <c:v>362</c:v>
                </c:pt>
              </c:numCache>
            </c:numRef>
          </c:val>
          <c:extLst>
            <c:ext xmlns:c16="http://schemas.microsoft.com/office/drawing/2014/chart" uri="{C3380CC4-5D6E-409C-BE32-E72D297353CC}">
              <c16:uniqueId val="{00000007-3D8D-42A2-849A-BE60FFE6E5B8}"/>
            </c:ext>
          </c:extLst>
        </c:ser>
        <c:dLbls>
          <c:showLegendKey val="0"/>
          <c:showVal val="0"/>
          <c:showCatName val="0"/>
          <c:showSerName val="0"/>
          <c:showPercent val="0"/>
          <c:showBubbleSize val="0"/>
        </c:dLbls>
        <c:gapWidth val="100"/>
        <c:overlap val="100"/>
        <c:axId val="686333136"/>
        <c:axId val="6863311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112</c:v>
                </c:pt>
                <c:pt idx="2">
                  <c:v>#N/A</c:v>
                </c:pt>
                <c:pt idx="3">
                  <c:v>#N/A</c:v>
                </c:pt>
                <c:pt idx="4">
                  <c:v>143</c:v>
                </c:pt>
                <c:pt idx="5">
                  <c:v>#N/A</c:v>
                </c:pt>
                <c:pt idx="6">
                  <c:v>#N/A</c:v>
                </c:pt>
                <c:pt idx="7">
                  <c:v>113</c:v>
                </c:pt>
                <c:pt idx="8">
                  <c:v>#N/A</c:v>
                </c:pt>
                <c:pt idx="9">
                  <c:v>#N/A</c:v>
                </c:pt>
                <c:pt idx="10">
                  <c:v>183</c:v>
                </c:pt>
                <c:pt idx="11">
                  <c:v>#N/A</c:v>
                </c:pt>
                <c:pt idx="12">
                  <c:v>#N/A</c:v>
                </c:pt>
                <c:pt idx="13">
                  <c:v>167</c:v>
                </c:pt>
                <c:pt idx="14">
                  <c:v>#N/A</c:v>
                </c:pt>
              </c:numCache>
            </c:numRef>
          </c:val>
          <c:smooth val="0"/>
          <c:extLst>
            <c:ext xmlns:c16="http://schemas.microsoft.com/office/drawing/2014/chart" uri="{C3380CC4-5D6E-409C-BE32-E72D297353CC}">
              <c16:uniqueId val="{00000008-3D8D-42A2-849A-BE60FFE6E5B8}"/>
            </c:ext>
          </c:extLst>
        </c:ser>
        <c:dLbls>
          <c:showLegendKey val="0"/>
          <c:showVal val="0"/>
          <c:showCatName val="0"/>
          <c:showSerName val="0"/>
          <c:showPercent val="0"/>
          <c:showBubbleSize val="0"/>
        </c:dLbls>
        <c:marker val="1"/>
        <c:smooth val="0"/>
        <c:axId val="686333136"/>
        <c:axId val="686331176"/>
      </c:lineChart>
      <c:catAx>
        <c:axId val="686333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86331176"/>
        <c:crosses val="autoZero"/>
        <c:auto val="1"/>
        <c:lblAlgn val="ctr"/>
        <c:lblOffset val="100"/>
        <c:tickLblSkip val="1"/>
        <c:tickMarkSkip val="1"/>
        <c:noMultiLvlLbl val="0"/>
      </c:catAx>
      <c:valAx>
        <c:axId val="686331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86333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3632</c:v>
                </c:pt>
                <c:pt idx="5">
                  <c:v>3473</c:v>
                </c:pt>
                <c:pt idx="8">
                  <c:v>3199</c:v>
                </c:pt>
                <c:pt idx="11">
                  <c:v>3093</c:v>
                </c:pt>
                <c:pt idx="14">
                  <c:v>3167</c:v>
                </c:pt>
              </c:numCache>
            </c:numRef>
          </c:val>
          <c:extLst>
            <c:ext xmlns:c16="http://schemas.microsoft.com/office/drawing/2014/chart" uri="{C3380CC4-5D6E-409C-BE32-E72D297353CC}">
              <c16:uniqueId val="{00000000-FAE9-466A-8128-6F43A4DAC92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118</c:v>
                </c:pt>
                <c:pt idx="5">
                  <c:v>97</c:v>
                </c:pt>
                <c:pt idx="8">
                  <c:v>72</c:v>
                </c:pt>
                <c:pt idx="11">
                  <c:v>46</c:v>
                </c:pt>
                <c:pt idx="14">
                  <c:v>30</c:v>
                </c:pt>
              </c:numCache>
            </c:numRef>
          </c:val>
          <c:extLst>
            <c:ext xmlns:c16="http://schemas.microsoft.com/office/drawing/2014/chart" uri="{C3380CC4-5D6E-409C-BE32-E72D297353CC}">
              <c16:uniqueId val="{00000001-FAE9-466A-8128-6F43A4DAC92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1584</c:v>
                </c:pt>
                <c:pt idx="5">
                  <c:v>2000</c:v>
                </c:pt>
                <c:pt idx="8">
                  <c:v>2647</c:v>
                </c:pt>
                <c:pt idx="11">
                  <c:v>3193</c:v>
                </c:pt>
                <c:pt idx="14">
                  <c:v>3928</c:v>
                </c:pt>
              </c:numCache>
            </c:numRef>
          </c:val>
          <c:extLst>
            <c:ext xmlns:c16="http://schemas.microsoft.com/office/drawing/2014/chart" uri="{C3380CC4-5D6E-409C-BE32-E72D297353CC}">
              <c16:uniqueId val="{00000002-FAE9-466A-8128-6F43A4DAC92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AE9-466A-8128-6F43A4DAC92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AE9-466A-8128-6F43A4DAC92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E9-466A-8128-6F43A4DAC92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507</c:v>
                </c:pt>
                <c:pt idx="3">
                  <c:v>479</c:v>
                </c:pt>
                <c:pt idx="6">
                  <c:v>414</c:v>
                </c:pt>
                <c:pt idx="9">
                  <c:v>337</c:v>
                </c:pt>
                <c:pt idx="12">
                  <c:v>359</c:v>
                </c:pt>
              </c:numCache>
            </c:numRef>
          </c:val>
          <c:extLst>
            <c:ext xmlns:c16="http://schemas.microsoft.com/office/drawing/2014/chart" uri="{C3380CC4-5D6E-409C-BE32-E72D297353CC}">
              <c16:uniqueId val="{00000006-FAE9-466A-8128-6F43A4DAC92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122</c:v>
                </c:pt>
                <c:pt idx="3">
                  <c:v>133</c:v>
                </c:pt>
                <c:pt idx="6">
                  <c:v>140</c:v>
                </c:pt>
                <c:pt idx="9">
                  <c:v>158</c:v>
                </c:pt>
                <c:pt idx="12">
                  <c:v>171</c:v>
                </c:pt>
              </c:numCache>
            </c:numRef>
          </c:val>
          <c:extLst>
            <c:ext xmlns:c16="http://schemas.microsoft.com/office/drawing/2014/chart" uri="{C3380CC4-5D6E-409C-BE32-E72D297353CC}">
              <c16:uniqueId val="{00000007-FAE9-466A-8128-6F43A4DAC92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1564</c:v>
                </c:pt>
                <c:pt idx="3">
                  <c:v>1550</c:v>
                </c:pt>
                <c:pt idx="6">
                  <c:v>1457</c:v>
                </c:pt>
                <c:pt idx="9">
                  <c:v>1421</c:v>
                </c:pt>
                <c:pt idx="12">
                  <c:v>1341</c:v>
                </c:pt>
              </c:numCache>
            </c:numRef>
          </c:val>
          <c:extLst>
            <c:ext xmlns:c16="http://schemas.microsoft.com/office/drawing/2014/chart" uri="{C3380CC4-5D6E-409C-BE32-E72D297353CC}">
              <c16:uniqueId val="{00000008-FAE9-466A-8128-6F43A4DAC92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c:v>
                </c:pt>
                <c:pt idx="3">
                  <c:v>5</c:v>
                </c:pt>
                <c:pt idx="6">
                  <c:v>4</c:v>
                </c:pt>
                <c:pt idx="9">
                  <c:v>2</c:v>
                </c:pt>
                <c:pt idx="12">
                  <c:v>0</c:v>
                </c:pt>
              </c:numCache>
            </c:numRef>
          </c:val>
          <c:extLst>
            <c:ext xmlns:c16="http://schemas.microsoft.com/office/drawing/2014/chart" uri="{C3380CC4-5D6E-409C-BE32-E72D297353CC}">
              <c16:uniqueId val="{00000009-FAE9-466A-8128-6F43A4DAC92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3367</c:v>
                </c:pt>
                <c:pt idx="3">
                  <c:v>3264</c:v>
                </c:pt>
                <c:pt idx="6">
                  <c:v>3177</c:v>
                </c:pt>
                <c:pt idx="9">
                  <c:v>3028</c:v>
                </c:pt>
                <c:pt idx="12">
                  <c:v>3075</c:v>
                </c:pt>
              </c:numCache>
            </c:numRef>
          </c:val>
          <c:extLst>
            <c:ext xmlns:c16="http://schemas.microsoft.com/office/drawing/2014/chart" uri="{C3380CC4-5D6E-409C-BE32-E72D297353CC}">
              <c16:uniqueId val="{0000000A-FAE9-466A-8128-6F43A4DAC922}"/>
            </c:ext>
          </c:extLst>
        </c:ser>
        <c:dLbls>
          <c:showLegendKey val="0"/>
          <c:showVal val="0"/>
          <c:showCatName val="0"/>
          <c:showSerName val="0"/>
          <c:showPercent val="0"/>
          <c:showBubbleSize val="0"/>
        </c:dLbls>
        <c:gapWidth val="100"/>
        <c:overlap val="100"/>
        <c:axId val="686331568"/>
        <c:axId val="5479215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233</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AE9-466A-8128-6F43A4DAC922}"/>
            </c:ext>
          </c:extLst>
        </c:ser>
        <c:dLbls>
          <c:showLegendKey val="0"/>
          <c:showVal val="0"/>
          <c:showCatName val="0"/>
          <c:showSerName val="0"/>
          <c:showPercent val="0"/>
          <c:showBubbleSize val="0"/>
        </c:dLbls>
        <c:marker val="1"/>
        <c:smooth val="0"/>
        <c:axId val="686331568"/>
        <c:axId val="547921576"/>
      </c:lineChart>
      <c:catAx>
        <c:axId val="686331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47921576"/>
        <c:crosses val="autoZero"/>
        <c:auto val="1"/>
        <c:lblAlgn val="ctr"/>
        <c:lblOffset val="100"/>
        <c:tickLblSkip val="1"/>
        <c:tickMarkSkip val="1"/>
        <c:noMultiLvlLbl val="0"/>
      </c:catAx>
      <c:valAx>
        <c:axId val="5479215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86331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1432</c:v>
                </c:pt>
                <c:pt idx="1">
                  <c:v>1613</c:v>
                </c:pt>
                <c:pt idx="2">
                  <c:v>1886</c:v>
                </c:pt>
              </c:numCache>
            </c:numRef>
          </c:val>
          <c:extLst>
            <c:ext xmlns:c16="http://schemas.microsoft.com/office/drawing/2014/chart" uri="{C3380CC4-5D6E-409C-BE32-E72D297353CC}">
              <c16:uniqueId val="{00000000-1519-4A48-B21C-C8F14A58480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c:v>
                </c:pt>
                <c:pt idx="1">
                  <c:v>5</c:v>
                </c:pt>
                <c:pt idx="2">
                  <c:v>14</c:v>
                </c:pt>
              </c:numCache>
            </c:numRef>
          </c:val>
          <c:extLst>
            <c:ext xmlns:c16="http://schemas.microsoft.com/office/drawing/2014/chart" uri="{C3380CC4-5D6E-409C-BE32-E72D297353CC}">
              <c16:uniqueId val="{00000001-1519-4A48-B21C-C8F14A58480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1082</c:v>
                </c:pt>
                <c:pt idx="1">
                  <c:v>1452</c:v>
                </c:pt>
                <c:pt idx="2">
                  <c:v>1931</c:v>
                </c:pt>
              </c:numCache>
            </c:numRef>
          </c:val>
          <c:extLst>
            <c:ext xmlns:c16="http://schemas.microsoft.com/office/drawing/2014/chart" uri="{C3380CC4-5D6E-409C-BE32-E72D297353CC}">
              <c16:uniqueId val="{00000002-1519-4A48-B21C-C8F14A584804}"/>
            </c:ext>
          </c:extLst>
        </c:ser>
        <c:dLbls>
          <c:showLegendKey val="0"/>
          <c:showVal val="0"/>
          <c:showCatName val="0"/>
          <c:showSerName val="0"/>
          <c:showPercent val="0"/>
          <c:showBubbleSize val="0"/>
        </c:dLbls>
        <c:gapWidth val="120"/>
        <c:overlap val="100"/>
        <c:axId val="547921184"/>
        <c:axId val="547921968"/>
      </c:barChart>
      <c:catAx>
        <c:axId val="547921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47921968"/>
        <c:crosses val="autoZero"/>
        <c:auto val="1"/>
        <c:lblAlgn val="ctr"/>
        <c:lblOffset val="100"/>
        <c:tickLblSkip val="1"/>
        <c:tickMarkSkip val="1"/>
        <c:noMultiLvlLbl val="0"/>
      </c:catAx>
      <c:valAx>
        <c:axId val="5479219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47921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{9D07AE8D-6333-4542-B405-F299502020D1}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277-4D44-9E86-CCB916125D1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{DC137B80-C533-4F91-B2CE-C6B2A0FD593C}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277-4D44-9E86-CCB916125D1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{46DE2175-9CEF-4723-982F-4D3FBE2E1FE3}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277-4D44-9E86-CCB916125D1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{D3190E26-76AF-4E2B-A7CD-BB7BE377904A}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277-4D44-9E86-CCB916125D1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{30D7EE20-69CC-4589-A546-E592AD784D3B}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277-4D44-9E86-CCB916125D1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{8138140B-1E81-4E40-BF92-1A7E7D03C0D4}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277-4D44-9E86-CCB916125D1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{D97D4754-8875-4411-91A1-04D3DABB9F2E}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277-4D44-9E86-CCB916125D1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{AED64AB1-BB08-45C7-8991-01D418E6BB12}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277-4D44-9E86-CCB916125D1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{66FCC10A-E724-4B1D-82FD-03CFC7AA62EC}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277-4D44-9E86-CCB916125D1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58.4</c:v>
                </c:pt>
                <c:pt idx="8">
                  <c:v>60.2</c:v>
                </c:pt>
                <c:pt idx="16">
                  <c:v>61.7</c:v>
                </c:pt>
                <c:pt idx="24">
                  <c:v>63.6</c:v>
                </c:pt>
                <c:pt idx="32">
                  <c:v>64.7</c:v>
                </c:pt>
              </c:numCache>
            </c:numRef>
          </c:xVal>
          <c:yVal>
            <c:numRef>
              <c:f>公会計指標分析・財政指標組合せ分析表!$BP$51:$DC$51</c:f>
              <c:numCache>
                <c:formatCode>#,##0.0;"▲ "#,##0.0</c:formatCode>
                <c:ptCount val="40"/>
                <c:pt idx="0">
                  <c:v>12</c:v>
                </c:pt>
              </c:numCache>
            </c:numRef>
          </c:yVal>
          <c:smooth val="0"/>
          <c:extLst>
            <c:ext xmlns:c16="http://schemas.microsoft.com/office/drawing/2014/chart" uri="{C3380CC4-5D6E-409C-BE32-E72D297353CC}">
              <c16:uniqueId val="{00000009-8277-4D44-9E86-CCB916125D1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{0F583EE1-E4A7-4C9A-AC97-E042DD08ADC0}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277-4D44-9E86-CCB916125D1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{3122167F-6544-4102-98A6-6A12815D9895}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277-4D44-9E86-CCB916125D1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{CE017A3C-C2EF-44F5-BBFC-4BFF034E3627}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277-4D44-9E86-CCB916125D1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{EC98F904-952B-434F-991B-966AF0AF2B12}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277-4D44-9E86-CCB916125D1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{AA31EF15-404B-4F75-98ED-782F2C3D6103}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277-4D44-9E86-CCB916125D1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{69851073-7981-456D-9CBB-10C5BFA1D2B6}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277-4D44-9E86-CCB916125D1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{FD3230E5-ECD9-4263-A03C-124639B7D8FA}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277-4D44-9E86-CCB916125D1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{E8E4E792-05D2-45C6-BE89-CF6776994B2C}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277-4D44-9E86-CCB916125D1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{5E99B440-D7F8-4221-80BA-881900F9EAFF}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277-4D44-9E86-CCB916125D1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277-4D44-9E86-CCB916125D10}"/>
            </c:ext>
          </c:extLst>
        </c:ser>
        <c:dLbls>
          <c:showLegendKey val="0"/>
          <c:showVal val="1"/>
          <c:showCatName val="0"/>
          <c:showSerName val="0"/>
          <c:showPercent val="0"/>
          <c:showBubbleSize val="0"/>
        </c:dLbls>
        <c:axId val="46179840"/>
        <c:axId val="46181760"/>
      </c:scatterChart>
      <c:valAx>
        <c:axId val="46179840"/>
        <c:scaling>
          <c:orientation val="maxMin"/>
          <c:max val="63"/>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{46FC9254-7ECD-4391-93D3-00B006C5D6FB}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B98-4BF7-8AB8-738B65684C0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{F2B71FBC-E9ED-439E-8FF3-4254B3543D9F}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B98-4BF7-8AB8-738B65684C0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{EF9104BA-7A04-4541-9260-5BB57809263F}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B98-4BF7-8AB8-738B65684C0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{ED292E28-86E2-4FB9-922B-3C3E226FC256}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B98-4BF7-8AB8-738B65684C0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{2DE21552-FDE1-4ACA-8F08-E087A500D36A}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B98-4BF7-8AB8-738B65684C0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{CFF68D3F-0D32-4C8C-9A5E-272E4C235E87}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B98-4BF7-8AB8-738B65684C0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{F004CEE9-FE4D-45DA-A86E-42D084F9B11C}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B98-4BF7-8AB8-738B65684C0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{B208E6CF-A20B-47A0-8E0F-B263E3D81155}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B98-4BF7-8AB8-738B65684C0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{80921E9D-82B4-4F3B-839A-5BF72F1F8F57}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B98-4BF7-8AB8-738B65684C0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5.9</c:v>
                </c:pt>
                <c:pt idx="8">
                  <c:v>6.4</c:v>
                </c:pt>
                <c:pt idx="16">
                  <c:v>5.7</c:v>
                </c:pt>
                <c:pt idx="24">
                  <c:v>6.5</c:v>
                </c:pt>
                <c:pt idx="32">
                  <c:v>6.6</c:v>
                </c:pt>
              </c:numCache>
            </c:numRef>
          </c:xVal>
          <c:yVal>
            <c:numRef>
              <c:f>公会計指標分析・財政指標組合せ分析表!$BP$73:$DC$73</c:f>
              <c:numCache>
                <c:formatCode>#,##0.0;"▲ "#,##0.0</c:formatCode>
                <c:ptCount val="40"/>
                <c:pt idx="0">
                  <c:v>12</c:v>
                </c:pt>
              </c:numCache>
            </c:numRef>
          </c:yVal>
          <c:smooth val="0"/>
          <c:extLst>
            <c:ext xmlns:c16="http://schemas.microsoft.com/office/drawing/2014/chart" uri="{C3380CC4-5D6E-409C-BE32-E72D297353CC}">
              <c16:uniqueId val="{00000009-3B98-4BF7-8AB8-738B65684C0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9028541660923184E-2"/>
                  <c:y val="-3.4035558429406802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{A6815860-15E1-41A8-BDED-4E4EA03BAA75}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B98-4BF7-8AB8-738B65684C0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{71B99422-F298-4C9E-BEEE-3F7AFB845043}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B98-4BF7-8AB8-738B65684C0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{8EB864E9-C44A-4492-A650-6CA1B519A81B}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B98-4BF7-8AB8-738B65684C0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{A48741C4-B1F2-47A0-AA65-A083B3A81255}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B98-4BF7-8AB8-738B65684C0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{BBF6E132-1CE2-47A0-B416-09026F6C4106}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B98-4BF7-8AB8-738B65684C0D}"/>
                </c:ext>
              </c:extLst>
            </c:dLbl>
            <c:dLbl>
              <c:idx val="8"/>
              <c:layout>
                <c:manualLayout>
                  <c:x val="-3.744678663652487E-2"/>
                  <c:y val="-7.1877009973923003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{0C21EA84-DF70-4BBE-9A2D-1C1521BA0893}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B98-4BF7-8AB8-738B65684C0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{096CE9D0-619E-4D91-A0D0-E633CFC18630}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B98-4BF7-8AB8-738B65684C0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{9BE3D985-9B68-4E30-A295-292DC137C777}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B98-4BF7-8AB8-738B65684C0D}"/>
                </c:ext>
              </c:extLst>
            </c:dLbl>
            <c:dLbl>
              <c:idx val="32"/>
              <c:layout>
                <c:manualLayout>
                  <c:x val="-1.8235628084249993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{A2F2BC67-3EF3-4995-BB7D-B2E12D033F0B}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B98-4BF7-8AB8-738B65684C0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B98-4BF7-8AB8-738B65684C0D}"/>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熊本県南小国町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u="none" strike="noStrike" baseline="0">
              <a:solidFill>
                <a:schemeClr val="dk1"/>
              </a:solidFill>
              <a:latin typeface="+mn-lt"/>
              <a:ea typeface="+mn-ea"/>
              <a:cs typeface="+mn-cs"/>
            </a:rPr>
            <a:t>・公営企業債の元利償還金に対する繰入金や元利償還金は前年度から減少しており、組合等が起こした地方債の元利償還金に対する負担金等は横ばいとなっている。実質公債費比率の分子も減少となった。</a:t>
          </a:r>
        </a:p>
        <a:p>
          <a:pPr rtl="0"/>
          <a:r>
            <a:rPr lang="ja-JP" altLang="en-US" sz="1100" b="0" i="0" u="none" strike="noStrike" baseline="0">
              <a:solidFill>
                <a:schemeClr val="dk1"/>
              </a:solidFill>
              <a:latin typeface="+mn-lt"/>
              <a:ea typeface="+mn-ea"/>
              <a:cs typeface="+mn-cs"/>
            </a:rPr>
            <a:t>　今後は簡易水道において大規模事業が予定されており、実質公債費比率の悪化が懸念されるため、公営企業会計の使用料の見直し等を行い、更なる健全な財政運営に努める。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熊本県南小国町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u="none" strike="noStrike" baseline="0">
              <a:solidFill>
                <a:schemeClr val="dk1"/>
              </a:solidFill>
              <a:latin typeface="+mn-lt"/>
              <a:ea typeface="+mn-ea"/>
              <a:cs typeface="+mn-cs"/>
            </a:rPr>
            <a:t>・地方債発行の抑制やふるさと納税基金積立額の増加等により将来負担額が充当可能財源等を下回ったため、将来負担比率の分子はマイナス幅が増加する結果となった。</a:t>
          </a:r>
        </a:p>
        <a:p>
          <a:pPr rtl="0"/>
          <a:r>
            <a:rPr lang="ja-JP" altLang="en-US" sz="1100" b="0" i="0" u="none" strike="noStrike" baseline="0">
              <a:solidFill>
                <a:schemeClr val="dk1"/>
              </a:solidFill>
              <a:latin typeface="+mn-lt"/>
              <a:ea typeface="+mn-ea"/>
              <a:cs typeface="+mn-cs"/>
            </a:rPr>
            <a:t>　今後も局地的な災害等による起債額の増が懸念されるため、ふるさと納税の取り組み活性を行い充当可能財源の増及び地方債発行額抑制に努める。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熊本県南小国町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rtl="0"/>
          <a:r>
            <a:rPr lang="ja-JP" altLang="en-US" sz="1100" b="0" i="0" u="none" strike="noStrike" baseline="0">
              <a:solidFill>
                <a:schemeClr val="dk1"/>
              </a:solidFill>
              <a:latin typeface="+mn-lt"/>
              <a:ea typeface="+mn-ea"/>
              <a:cs typeface="+mn-cs"/>
            </a:rPr>
            <a:t>・令和５年度は財政調整基金の取崩しが生じておらず、ふるさと納税基金の取崩し額より積立額が上回った為に基金総額の増となった。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rtl="0"/>
          <a:r>
            <a:rPr lang="ja-JP" altLang="en-US" sz="1100" b="0" i="0" u="none" strike="noStrike" baseline="0">
              <a:solidFill>
                <a:schemeClr val="dk1"/>
              </a:solidFill>
              <a:latin typeface="+mn-lt"/>
              <a:ea typeface="+mn-ea"/>
              <a:cs typeface="+mn-cs"/>
            </a:rPr>
            <a:t>・局地的な災害等にも対応できるように現在の積立額を維持するべく各歳出の精査を更に徹底する。</a:t>
          </a:r>
        </a:p>
        <a:p>
          <a:pPr rtl="0"/>
          <a:r>
            <a:rPr lang="ja-JP" altLang="en-US" sz="1100" b="0" i="0" u="none" strike="noStrike" baseline="0">
              <a:solidFill>
                <a:schemeClr val="dk1"/>
              </a:solidFill>
              <a:latin typeface="+mn-lt"/>
              <a:ea typeface="+mn-ea"/>
              <a:cs typeface="+mn-cs"/>
            </a:rPr>
            <a:t>・ケーブルテレビ放送設備等整備基金について、今後の施設更新費用として、毎年１千万円程度を積み立てることとしている。</a:t>
          </a:r>
        </a:p>
        <a:p>
          <a:pPr rtl="0"/>
          <a:r>
            <a:rPr lang="ja-JP" altLang="en-US" sz="1100" b="0" i="0" u="none" strike="noStrike" baseline="0">
              <a:solidFill>
                <a:schemeClr val="dk1"/>
              </a:solidFill>
              <a:latin typeface="+mn-lt"/>
              <a:ea typeface="+mn-ea"/>
              <a:cs typeface="+mn-cs"/>
            </a:rPr>
            <a:t>・防災対策基金について、熊本地震復興基金交付金（市町村創意工夫事業分）を今後の復旧復興事業に充当することとしている。</a:t>
          </a:r>
        </a:p>
        <a:p>
          <a:pPr rtl="0"/>
          <a:r>
            <a:rPr lang="ja-JP" altLang="en-US" sz="1100" b="0" i="0" u="none" strike="noStrike" baseline="0">
              <a:solidFill>
                <a:schemeClr val="dk1"/>
              </a:solidFill>
              <a:latin typeface="+mn-lt"/>
              <a:ea typeface="+mn-ea"/>
              <a:cs typeface="+mn-cs"/>
            </a:rPr>
            <a:t>・ふるさと納税基金に経費を差し引いた残額を積み立てて翌年度以降に基金からの特定財源として充当管理を行う。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rtl="0"/>
          <a:r>
            <a:rPr lang="ja-JP" altLang="en-US" sz="1100" b="0" i="0" u="none" strike="noStrike" baseline="0">
              <a:solidFill>
                <a:schemeClr val="dk1"/>
              </a:solidFill>
              <a:latin typeface="+mn-lt"/>
              <a:ea typeface="+mn-ea"/>
              <a:cs typeface="+mn-cs"/>
            </a:rPr>
            <a:t>・地域福祉基金：高齢者等の地域保健福祉の増進</a:t>
          </a:r>
        </a:p>
        <a:p>
          <a:pPr rtl="0"/>
          <a:r>
            <a:rPr lang="ja-JP" altLang="en-US" sz="1100" b="0" i="0" u="none" strike="noStrike" baseline="0">
              <a:solidFill>
                <a:schemeClr val="dk1"/>
              </a:solidFill>
              <a:latin typeface="+mn-lt"/>
              <a:ea typeface="+mn-ea"/>
              <a:cs typeface="+mn-cs"/>
            </a:rPr>
            <a:t>・きよらの郷づくり基金：本町の素晴らしい地域資源を活かす美しい地域づくりを住民協働により行うことで地域の自立を促進するとともに、生活の営みにより作られてきた景観や環境を守るために、自ら考え自ら行う地域づくり事業</a:t>
          </a:r>
        </a:p>
        <a:p>
          <a:pPr rtl="0"/>
          <a:r>
            <a:rPr lang="ja-JP" altLang="en-US" sz="1100" b="0" i="0" u="none" strike="noStrike" baseline="0">
              <a:solidFill>
                <a:schemeClr val="dk1"/>
              </a:solidFill>
              <a:latin typeface="+mn-lt"/>
              <a:ea typeface="+mn-ea"/>
              <a:cs typeface="+mn-cs"/>
            </a:rPr>
            <a:t>・ケーブルテレビ放送設備等整備基金：南小国町ケーブルテレビ放送施設等の計画的な設備充実</a:t>
          </a:r>
        </a:p>
        <a:p>
          <a:pPr rtl="0"/>
          <a:r>
            <a:rPr lang="ja-JP" altLang="en-US" sz="1100" b="0" i="0" u="none" strike="noStrike" baseline="0">
              <a:solidFill>
                <a:schemeClr val="dk1"/>
              </a:solidFill>
              <a:latin typeface="+mn-lt"/>
              <a:ea typeface="+mn-ea"/>
              <a:cs typeface="+mn-cs"/>
            </a:rPr>
            <a:t>・防災対策基金：安全で安心なまちづくりに係る事業並びに災害時の復旧事業及び災害の復興事業</a:t>
          </a:r>
        </a:p>
        <a:p>
          <a:pPr rtl="0"/>
          <a:r>
            <a:rPr lang="ja-JP" altLang="en-US" sz="1100" b="0" i="0" u="none" strike="noStrike" baseline="0">
              <a:solidFill>
                <a:schemeClr val="dk1"/>
              </a:solidFill>
              <a:latin typeface="+mn-lt"/>
              <a:ea typeface="+mn-ea"/>
              <a:cs typeface="+mn-cs"/>
            </a:rPr>
            <a:t>・中山間ふるさと水と土保全対策基金：土地改良施設の機能を適正に発揮させるための集落共同活動の強化に対する支援事業</a:t>
          </a:r>
        </a:p>
        <a:p>
          <a:pPr rtl="0"/>
          <a:r>
            <a:rPr lang="ja-JP" altLang="en-US" sz="1100" b="0" i="0" u="none" strike="noStrike" baseline="0">
              <a:solidFill>
                <a:schemeClr val="dk1"/>
              </a:solidFill>
              <a:latin typeface="+mn-lt"/>
              <a:ea typeface="+mn-ea"/>
              <a:cs typeface="+mn-cs"/>
            </a:rPr>
            <a:t>・森林環境譲与税基金：間伐や人材育成、担い手の確保、木材利用の促進や普及啓発等の森林整備の促進</a:t>
          </a:r>
        </a:p>
        <a:p>
          <a:pPr rtl="0"/>
          <a:r>
            <a:rPr lang="ja-JP" altLang="en-US" sz="1100" b="0" i="0" u="none" strike="noStrike" baseline="0">
              <a:solidFill>
                <a:schemeClr val="dk1"/>
              </a:solidFill>
              <a:latin typeface="+mn-lt"/>
              <a:ea typeface="+mn-ea"/>
              <a:cs typeface="+mn-cs"/>
            </a:rPr>
            <a:t>・ふるさと納税基金：教育振興に関する事業・保健福祉の向上に関する事業・地域産業の振興に関する事業・防災対策に関する事業・環境対策に関する事業等</a:t>
          </a:r>
        </a:p>
        <a:p>
          <a:pPr rtl="0"/>
          <a:r>
            <a:rPr lang="ja-JP" altLang="en-US" sz="1100" b="0" i="0" u="none" strike="noStrike" baseline="0">
              <a:solidFill>
                <a:schemeClr val="dk1"/>
              </a:solidFill>
              <a:latin typeface="+mn-lt"/>
              <a:ea typeface="+mn-ea"/>
              <a:cs typeface="+mn-cs"/>
            </a:rPr>
            <a:t>・庁舎建設基金：庁舎建設や緊急の改造補修等の事業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rtl="0"/>
          <a:r>
            <a:rPr lang="ja-JP" altLang="en-US" sz="1100" b="0" i="0" u="none" strike="noStrike" baseline="0">
              <a:solidFill>
                <a:schemeClr val="dk1"/>
              </a:solidFill>
              <a:latin typeface="+mn-lt"/>
              <a:ea typeface="+mn-ea"/>
              <a:cs typeface="+mn-cs"/>
            </a:rPr>
            <a:t>・ふるさと納税基金：ふるさと納税取崩し額が積立額を下回った事による増。</a:t>
          </a:r>
        </a:p>
        <a:p>
          <a:pPr rtl="0"/>
          <a:r>
            <a:rPr lang="ja-JP" altLang="en-US" sz="1100" b="0" i="0" u="none" strike="noStrike" baseline="0">
              <a:solidFill>
                <a:schemeClr val="dk1"/>
              </a:solidFill>
              <a:latin typeface="+mn-lt"/>
              <a:ea typeface="+mn-ea"/>
              <a:cs typeface="+mn-cs"/>
            </a:rPr>
            <a:t>・地域福祉基金：地域福祉整備事業補助金等に充当したことによる減。</a:t>
          </a:r>
        </a:p>
        <a:p>
          <a:pPr rtl="0"/>
          <a:r>
            <a:rPr lang="ja-JP" altLang="en-US" sz="1100" b="0" i="0" u="none" strike="noStrike" baseline="0">
              <a:solidFill>
                <a:schemeClr val="dk1"/>
              </a:solidFill>
              <a:latin typeface="+mn-lt"/>
              <a:ea typeface="+mn-ea"/>
              <a:cs typeface="+mn-cs"/>
            </a:rPr>
            <a:t>・ケーブルテレビ放送設備等整備基金：放送設備に充当したことによる減。</a:t>
          </a:r>
        </a:p>
        <a:p>
          <a:pPr rtl="0"/>
          <a:r>
            <a:rPr lang="ja-JP" altLang="en-US" sz="1100" b="0" i="0" u="none" strike="noStrike" baseline="0">
              <a:solidFill>
                <a:schemeClr val="dk1"/>
              </a:solidFill>
              <a:latin typeface="+mn-lt"/>
              <a:ea typeface="+mn-ea"/>
              <a:cs typeface="+mn-cs"/>
            </a:rPr>
            <a:t>・森林環境譲与税基金：森林環境譲与税対象事業に充当したことによる減。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rtl="0"/>
          <a:r>
            <a:rPr lang="ja-JP" altLang="en-US" sz="1100" b="0" i="0" u="none" strike="noStrike" baseline="0">
              <a:solidFill>
                <a:schemeClr val="dk1"/>
              </a:solidFill>
              <a:latin typeface="+mn-lt"/>
              <a:ea typeface="+mn-ea"/>
              <a:cs typeface="+mn-cs"/>
            </a:rPr>
            <a:t>・ふるさと納税基金からの繰入れにより令和５年度は財政調整基金の取崩がなかったため、１，８８６百万まで増加した。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en-US" sz="1100" b="0" i="0" u="none" strike="noStrike" baseline="0">
            <a:solidFill>
              <a:schemeClr val="dk1"/>
            </a:solidFill>
            <a:latin typeface="+mn-lt"/>
            <a:ea typeface="+mn-ea"/>
            <a:cs typeface="+mn-cs"/>
          </a:endParaRPr>
        </a:p>
        <a:p>
          <a:pPr rtl="0"/>
          <a:r>
            <a:rPr lang="ja-JP" altLang="en-US" sz="1100" b="0" i="0" u="none" strike="noStrike" baseline="0">
              <a:solidFill>
                <a:schemeClr val="dk1"/>
              </a:solidFill>
              <a:latin typeface="+mn-lt"/>
              <a:ea typeface="+mn-ea"/>
              <a:cs typeface="+mn-cs"/>
            </a:rPr>
            <a:t>・財政調整基金の残高は標準財政規模の３０％から４０％の範囲内となるように努めることとしている。今後はふるさと納税基金繰入金で対応が不可能な事業については財政調整基金で対応していく事とするが、ふるさと納税受入額が多額である現状が維持されれば財政調整基金残高の増加が今後も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rtl="0"/>
          <a:r>
            <a:rPr lang="ja-JP" altLang="en-US" sz="1100" b="0" i="0" u="none" strike="noStrike" baseline="0">
              <a:solidFill>
                <a:schemeClr val="dk1"/>
              </a:solidFill>
              <a:latin typeface="+mn-lt"/>
              <a:ea typeface="+mn-ea"/>
              <a:cs typeface="+mn-cs"/>
            </a:rPr>
            <a:t>・令和５年度は臨時財政対策債償還基金費分の積立により残高が増加した。今後も上昇が見込まれる。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en-US" sz="1100" b="0" i="0" u="none" strike="noStrike" baseline="0">
            <a:solidFill>
              <a:schemeClr val="dk1"/>
            </a:solidFill>
            <a:latin typeface="+mn-lt"/>
            <a:ea typeface="+mn-ea"/>
            <a:cs typeface="+mn-cs"/>
          </a:endParaRPr>
        </a:p>
        <a:p>
          <a:pPr rtl="0"/>
          <a:r>
            <a:rPr lang="ja-JP" altLang="en-US" sz="1100" b="0" i="0" u="none" strike="noStrike" baseline="0">
              <a:solidFill>
                <a:schemeClr val="dk1"/>
              </a:solidFill>
              <a:latin typeface="+mn-lt"/>
              <a:ea typeface="+mn-ea"/>
              <a:cs typeface="+mn-cs"/>
            </a:rPr>
            <a:t>・臨時財政対策の元利償還金に減債基金を充当する。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77D5DFE-A89B-46A6-994F-44BF733634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85873A7-5253-43CB-A07A-2222298E8F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88159942-9177-4204-B691-7109409CAF79}"/>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0FEFFDD3-99BE-41F1-8C75-AE3681780AC1}"/>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5361F1FA-3CAF-4D19-8BF1-D16453EAE17B}"/>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E4622D65-4C2D-4CBB-8E81-99676015FBF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22332B09-80DE-477A-916B-9F77BA4E98FC}"/>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EB5FF75A-5B40-4DE6-A753-6B41B9BA776F}"/>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47947B06-5979-4E79-98DA-F20C2CDCCD07}"/>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56B46AAF-F22A-4152-BC64-B6637F14CAD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808F98D2-688F-4518-A004-D721941D431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678F1AD7-5297-41AD-8502-A63445EF170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F7CEBA72-BDBC-4603-BEB7-3E125CBDECF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7F6C8CAF-9B12-41C8-9A2E-F70FA89E24F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9B2E1289-16D7-41E1-86E9-DDEBCB26B95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02C1FDCD-6806-4E91-BA1E-30FF6EC00DC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B6A64A51-1927-4E5F-BBBA-694ABD03C64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C42EF4F5-5E4D-44CC-BBD2-C334DE97AB3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3A88EAFB-32B0-47FC-99F0-F8FD23D5CDE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56F2ADD6-8F5A-4B9A-85C3-C8236D3265D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3,875
3,679
115.90
6,348,077
5,890,995
372,844
2,588,813
3,074,683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F83023A8-DC49-4D62-A671-6D6B7F00E78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B79FB17E-CD01-41D4-A5B8-B99A6FF3F29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7A4F7424-AC15-490C-8859-75B44918984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D2B167DF-8D52-442F-BE3D-2FDA2FE0823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E6714B0E-3C95-4F4A-9C21-8431DF9B339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40AC9257-6E8C-46EC-86A2-DA3C1E1C83B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6DA570AA-94ED-4CDA-BC46-77C04BE1EDB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04BB255F-8BFE-458D-91B0-C2466A4E070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39B7EF15-3A82-4F06-8FFC-6DECA8612BA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B1ADC4FD-4BEC-4D12-8162-7F0EB78F329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BC39804C-6CB5-4231-87D6-1078E46BA1C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83769EC5-0541-4BD0-A8D7-8B9ED5E97A2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E8372470-043B-4CDB-87C5-E8DC247102B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16F61FD5-5482-4E2F-995E-E0D6B274F45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F045A814-9EF2-4CC0-951A-37EEF9FAB5C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A04E3B3E-69AA-44C1-B662-E1B08A8D4D5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8F8411AC-4AD0-4D1A-8DD7-75F93ECCCBA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5C8082BB-A7BA-4ACF-BDE8-CCE7132E9D2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A67F71CD-CA1A-4329-B1BD-34043EC3FA5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ACBF9DFB-2EBC-41FC-973E-BD4072A3D72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094ACE25-42EA-43E6-A2AE-318D4C16D4CC}"/>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F4258D76-3B23-4AF4-A16F-975712CB610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4CAEE1F6-0D47-411B-AE8E-4FA1E214AAB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66AF3B84-D359-479D-ABE8-10D58FFF85F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6B61A1C9-2F23-4EC0-B9BB-671D2B862A1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C1411C1A-1FDF-40EB-8178-D3871B4EE0E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E2DF7B9C-6DDF-494A-934E-2FF90CD5A03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FF8CC5AC-A380-4BCB-8D06-FDCA39D5040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E0BEE9B6-7FB5-4367-9A76-6E371B7F62B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CB318601-F74F-47F2-B6FE-876C2FCB6BD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8658A088-1FEF-4087-8641-3BF884404D6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DB275B15-21AF-4460-ACC6-646995AF3D4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C30F3746-F554-4A7C-8CAB-803BA588DA1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AAC09196-6EB8-4670-B1A8-65A97EE200B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9DB1F322-9AC6-45DD-B10D-3089B6BC16F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有形固定資産減価償却率は</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R04</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R05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年度にかけて</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％増加し、</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64.7</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％となった。類似団体平均</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62.5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％と比較すると高い水準に位置しており、増加幅についても類似団体より大きくなっている。全国平均</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64.8</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％とは同程度である一方、熊本県平均</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61.2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％を上回っている。</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市原小学校とりんどうヶ丘小学校の屋内運動場の長寿命化改修にて約</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億建物の資産が増加しているものの、老朽化による減価償却費が大きいため、有形固定資産減価償却率が増加した。次年度は自然休養村管理センターの解体を実施するため、引き続き施設マネジメントを進めていく。</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5B637344-29E9-49EE-B53B-5AD95AD0F7B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138805B5-439F-4658-A702-5044A6EFBE3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27701FBB-9D57-4490-884D-60EF0C3B06A9}"/>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CDE62299-96D5-43B6-B266-9FC3482FD905}"/>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D61D36AF-6BAC-4C6D-A6DB-FBFE017A402E}"/>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472848D1-C92C-4D5C-86EC-E23DFD773D4E}"/>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0890F03A-777E-428E-BB0A-E8F0967B4A5D}"/>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E9DB125F-F95B-4A2A-A2CE-E207D8AEC56F}"/>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9FA6D56B-E8AA-4D36-9F75-4EA70320655C}"/>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08B5E390-AD6E-49B1-9B91-8A9A33D7FB87}"/>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3062E11D-1C58-4AB3-80C2-3B6BD4658CFA}"/>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71BEF808-9DB8-4500-9365-314A011639A6}"/>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C7BA5392-AAF3-4755-8C4B-92BF4B1DE34D}"/>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6408EC1A-EE24-4B77-A968-E8765BE00FC3}"/>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1831C68D-A50F-43F7-85A0-831516723BB2}"/>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161BCAC-E1E2-44FE-AEC3-12970C1D722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F432624A-D1DC-418F-9DA1-554439DD752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12CA2125-870F-4FF9-8D47-D601052A5FF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5" name="直線コネクタ 74">
          <a:extLst>
            <a:ext uri="{FF2B5EF4-FFF2-40B4-BE49-F238E27FC236}">
              <a16:creationId xmlns:a16="http://schemas.microsoft.com/office/drawing/2014/main" id="{B0E81561-3A8B-4CED-A1CB-208178FAE5B8}"/>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6" name="有形固定資産減価償却率最小値テキスト">
          <a:extLst>
            <a:ext uri="{FF2B5EF4-FFF2-40B4-BE49-F238E27FC236}">
              <a16:creationId xmlns:a16="http://schemas.microsoft.com/office/drawing/2014/main" id="{228D68D5-3056-47DE-B466-DA2463DE1BD8}"/>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7" name="直線コネクタ 76">
          <a:extLst>
            <a:ext uri="{FF2B5EF4-FFF2-40B4-BE49-F238E27FC236}">
              <a16:creationId xmlns:a16="http://schemas.microsoft.com/office/drawing/2014/main" id="{1943B279-A85E-4057-BE48-59AA8C74D2C5}"/>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78" name="有形固定資産減価償却率最大値テキスト">
          <a:extLst>
            <a:ext uri="{FF2B5EF4-FFF2-40B4-BE49-F238E27FC236}">
              <a16:creationId xmlns:a16="http://schemas.microsoft.com/office/drawing/2014/main" id="{B3E3CCF6-C33A-4044-821A-054787B14C07}"/>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79" name="直線コネクタ 78">
          <a:extLst>
            <a:ext uri="{FF2B5EF4-FFF2-40B4-BE49-F238E27FC236}">
              <a16:creationId xmlns:a16="http://schemas.microsoft.com/office/drawing/2014/main" id="{1C96A0B8-0958-4B76-8A1F-184116C2F33D}"/>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12445</xdr:rowOff>
    </xdr:from>
    <xdr:ext cx="405111" cy="259045"/>
    <xdr:sp macro="" textlink="">
      <xdr:nvSpPr>
        <xdr:cNvPr id="80" name="有形固定資産減価償却率平均値テキスト">
          <a:extLst>
            <a:ext uri="{FF2B5EF4-FFF2-40B4-BE49-F238E27FC236}">
              <a16:creationId xmlns:a16="http://schemas.microsoft.com/office/drawing/2014/main" id="{62F22A27-E64F-4E63-B2B1-84C917584F6E}"/>
            </a:ext>
          </a:extLst>
        </xdr:cNvPr>
        <xdr:cNvSpPr txBox="1"/>
      </xdr:nvSpPr>
      <xdr:spPr>
        <a:xfrm>
          <a:off x="4813300" y="5756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1" name="フローチャート: 判断 80">
          <a:extLst>
            <a:ext uri="{FF2B5EF4-FFF2-40B4-BE49-F238E27FC236}">
              <a16:creationId xmlns:a16="http://schemas.microsoft.com/office/drawing/2014/main" id="{DA4FE3EC-3AFD-4D64-A005-A5505861996B}"/>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2" name="フローチャート: 判断 81">
          <a:extLst>
            <a:ext uri="{FF2B5EF4-FFF2-40B4-BE49-F238E27FC236}">
              <a16:creationId xmlns:a16="http://schemas.microsoft.com/office/drawing/2014/main" id="{302CE8DC-E835-412E-AC47-290D4F070723}"/>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3" name="フローチャート: 判断 82">
          <a:extLst>
            <a:ext uri="{FF2B5EF4-FFF2-40B4-BE49-F238E27FC236}">
              <a16:creationId xmlns:a16="http://schemas.microsoft.com/office/drawing/2014/main" id="{B702D685-4CA7-44E3-87E4-532188E75EEC}"/>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114753</xdr:rowOff>
    </xdr:from>
    <xdr:to>
      <xdr:col>11</xdr:col>
      <xdr:colOff>187325</xdr:colOff>
      <xdr:row>30</xdr:row>
      <xdr:rowOff>44903</xdr:rowOff>
    </xdr:to>
    <xdr:sp macro="" textlink="">
      <xdr:nvSpPr>
        <xdr:cNvPr id="84" name="フローチャート: 判断 83">
          <a:extLst>
            <a:ext uri="{FF2B5EF4-FFF2-40B4-BE49-F238E27FC236}">
              <a16:creationId xmlns:a16="http://schemas.microsoft.com/office/drawing/2014/main" id="{5A5877B4-797E-4F2F-AAA9-23090D212497}"/>
            </a:ext>
          </a:extLst>
        </xdr:cNvPr>
        <xdr:cNvSpPr/>
      </xdr:nvSpPr>
      <xdr:spPr>
        <a:xfrm>
          <a:off x="24765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85" name="フローチャート: 判断 84">
          <a:extLst>
            <a:ext uri="{FF2B5EF4-FFF2-40B4-BE49-F238E27FC236}">
              <a16:creationId xmlns:a16="http://schemas.microsoft.com/office/drawing/2014/main" id="{1A0BC485-48B5-4727-A3AA-E610EC68A360}"/>
            </a:ext>
          </a:extLst>
        </xdr:cNvPr>
        <xdr:cNvSpPr/>
      </xdr:nvSpPr>
      <xdr:spPr>
        <a:xfrm>
          <a:off x="1714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477E15AF-1998-47D1-ACF6-F95CC4E9C47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C1A56D72-9F12-4739-ADC6-6627A5746C7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684F027-CBC8-450B-96C3-2DB90C82B0F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424F8A44-25A6-4A2C-BF69-2BEFC3CB483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BD7E79DF-2798-4FA4-9BC2-7B3FA2438B9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57422</xdr:rowOff>
    </xdr:from>
    <xdr:to>
      <xdr:col>23</xdr:col>
      <xdr:colOff>136525</xdr:colOff>
      <xdr:row>30</xdr:row>
      <xdr:rowOff>159022</xdr:rowOff>
    </xdr:to>
    <xdr:sp macro="" textlink="">
      <xdr:nvSpPr>
        <xdr:cNvPr id="91" name="楕円 90">
          <a:extLst>
            <a:ext uri="{FF2B5EF4-FFF2-40B4-BE49-F238E27FC236}">
              <a16:creationId xmlns:a16="http://schemas.microsoft.com/office/drawing/2014/main" id="{9BACD9E3-AEF0-491A-8812-DC0F06BC7A8E}"/>
            </a:ext>
          </a:extLst>
        </xdr:cNvPr>
        <xdr:cNvSpPr/>
      </xdr:nvSpPr>
      <xdr:spPr>
        <a:xfrm>
          <a:off x="4711700" y="597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35849</xdr:rowOff>
    </xdr:from>
    <xdr:ext cx="405111" cy="259045"/>
    <xdr:sp macro="" textlink="">
      <xdr:nvSpPr>
        <xdr:cNvPr id="92" name="有形固定資産減価償却率該当値テキスト">
          <a:extLst>
            <a:ext uri="{FF2B5EF4-FFF2-40B4-BE49-F238E27FC236}">
              <a16:creationId xmlns:a16="http://schemas.microsoft.com/office/drawing/2014/main" id="{ED989F6A-47FE-429B-B833-86A1C8C6DB02}"/>
            </a:ext>
          </a:extLst>
        </xdr:cNvPr>
        <xdr:cNvSpPr txBox="1"/>
      </xdr:nvSpPr>
      <xdr:spPr>
        <a:xfrm>
          <a:off x="4813300" y="5950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23495</xdr:rowOff>
    </xdr:from>
    <xdr:to>
      <xdr:col>19</xdr:col>
      <xdr:colOff>187325</xdr:colOff>
      <xdr:row>30</xdr:row>
      <xdr:rowOff>125095</xdr:rowOff>
    </xdr:to>
    <xdr:sp macro="" textlink="">
      <xdr:nvSpPr>
        <xdr:cNvPr id="93" name="楕円 92">
          <a:extLst>
            <a:ext uri="{FF2B5EF4-FFF2-40B4-BE49-F238E27FC236}">
              <a16:creationId xmlns:a16="http://schemas.microsoft.com/office/drawing/2014/main" id="{13FD1048-BB39-42B1-BDB7-1AC75A59DF92}"/>
            </a:ext>
          </a:extLst>
        </xdr:cNvPr>
        <xdr:cNvSpPr/>
      </xdr:nvSpPr>
      <xdr:spPr>
        <a:xfrm>
          <a:off x="4000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74295</xdr:rowOff>
    </xdr:from>
    <xdr:to>
      <xdr:col>23</xdr:col>
      <xdr:colOff>85725</xdr:colOff>
      <xdr:row>30</xdr:row>
      <xdr:rowOff>108222</xdr:rowOff>
    </xdr:to>
    <xdr:cxnSp macro="">
      <xdr:nvCxnSpPr>
        <xdr:cNvPr id="94" name="直線コネクタ 93">
          <a:extLst>
            <a:ext uri="{FF2B5EF4-FFF2-40B4-BE49-F238E27FC236}">
              <a16:creationId xmlns:a16="http://schemas.microsoft.com/office/drawing/2014/main" id="{9CD3C6A3-E63D-4BF2-B884-CEC1B4789B3E}"/>
            </a:ext>
          </a:extLst>
        </xdr:cNvPr>
        <xdr:cNvCxnSpPr/>
      </xdr:nvCxnSpPr>
      <xdr:spPr>
        <a:xfrm>
          <a:off x="4051300" y="5989320"/>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136344</xdr:rowOff>
    </xdr:from>
    <xdr:to>
      <xdr:col>15</xdr:col>
      <xdr:colOff>187325</xdr:colOff>
      <xdr:row>30</xdr:row>
      <xdr:rowOff>66494</xdr:rowOff>
    </xdr:to>
    <xdr:sp macro="" textlink="">
      <xdr:nvSpPr>
        <xdr:cNvPr id="95" name="楕円 94">
          <a:extLst>
            <a:ext uri="{FF2B5EF4-FFF2-40B4-BE49-F238E27FC236}">
              <a16:creationId xmlns:a16="http://schemas.microsoft.com/office/drawing/2014/main" id="{F98749C8-9EC5-4148-91CE-99A6F121410D}"/>
            </a:ext>
          </a:extLst>
        </xdr:cNvPr>
        <xdr:cNvSpPr/>
      </xdr:nvSpPr>
      <xdr:spPr>
        <a:xfrm>
          <a:off x="3238500" y="587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15694</xdr:rowOff>
    </xdr:from>
    <xdr:to>
      <xdr:col>19</xdr:col>
      <xdr:colOff>136525</xdr:colOff>
      <xdr:row>30</xdr:row>
      <xdr:rowOff>74295</xdr:rowOff>
    </xdr:to>
    <xdr:cxnSp macro="">
      <xdr:nvCxnSpPr>
        <xdr:cNvPr id="96" name="直線コネクタ 95">
          <a:extLst>
            <a:ext uri="{FF2B5EF4-FFF2-40B4-BE49-F238E27FC236}">
              <a16:creationId xmlns:a16="http://schemas.microsoft.com/office/drawing/2014/main" id="{117D2BDD-EF53-4ED4-85EE-5950DA7EF836}"/>
            </a:ext>
          </a:extLst>
        </xdr:cNvPr>
        <xdr:cNvCxnSpPr/>
      </xdr:nvCxnSpPr>
      <xdr:spPr>
        <a:xfrm>
          <a:off x="3289300" y="5930719"/>
          <a:ext cx="762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90079</xdr:rowOff>
    </xdr:from>
    <xdr:to>
      <xdr:col>11</xdr:col>
      <xdr:colOff>187325</xdr:colOff>
      <xdr:row>30</xdr:row>
      <xdr:rowOff>20229</xdr:rowOff>
    </xdr:to>
    <xdr:sp macro="" textlink="">
      <xdr:nvSpPr>
        <xdr:cNvPr id="97" name="楕円 96">
          <a:extLst>
            <a:ext uri="{FF2B5EF4-FFF2-40B4-BE49-F238E27FC236}">
              <a16:creationId xmlns:a16="http://schemas.microsoft.com/office/drawing/2014/main" id="{40F34852-66D1-4E41-BBDD-B6D004DED95E}"/>
            </a:ext>
          </a:extLst>
        </xdr:cNvPr>
        <xdr:cNvSpPr/>
      </xdr:nvSpPr>
      <xdr:spPr>
        <a:xfrm>
          <a:off x="2476500" y="583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140879</xdr:rowOff>
    </xdr:from>
    <xdr:to>
      <xdr:col>15</xdr:col>
      <xdr:colOff>136525</xdr:colOff>
      <xdr:row>30</xdr:row>
      <xdr:rowOff>15694</xdr:rowOff>
    </xdr:to>
    <xdr:cxnSp macro="">
      <xdr:nvCxnSpPr>
        <xdr:cNvPr id="98" name="直線コネクタ 97">
          <a:extLst>
            <a:ext uri="{FF2B5EF4-FFF2-40B4-BE49-F238E27FC236}">
              <a16:creationId xmlns:a16="http://schemas.microsoft.com/office/drawing/2014/main" id="{AC2208E2-1789-4FF8-9408-141F11AE65B4}"/>
            </a:ext>
          </a:extLst>
        </xdr:cNvPr>
        <xdr:cNvCxnSpPr/>
      </xdr:nvCxnSpPr>
      <xdr:spPr>
        <a:xfrm>
          <a:off x="2527300" y="5884454"/>
          <a:ext cx="7620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34562</xdr:rowOff>
    </xdr:from>
    <xdr:to>
      <xdr:col>7</xdr:col>
      <xdr:colOff>187325</xdr:colOff>
      <xdr:row>29</xdr:row>
      <xdr:rowOff>136162</xdr:rowOff>
    </xdr:to>
    <xdr:sp macro="" textlink="">
      <xdr:nvSpPr>
        <xdr:cNvPr id="99" name="楕円 98">
          <a:extLst>
            <a:ext uri="{FF2B5EF4-FFF2-40B4-BE49-F238E27FC236}">
              <a16:creationId xmlns:a16="http://schemas.microsoft.com/office/drawing/2014/main" id="{8E7ECA0E-BEEB-488C-85AD-37A5764762C6}"/>
            </a:ext>
          </a:extLst>
        </xdr:cNvPr>
        <xdr:cNvSpPr/>
      </xdr:nvSpPr>
      <xdr:spPr>
        <a:xfrm>
          <a:off x="1714500" y="577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85362</xdr:rowOff>
    </xdr:from>
    <xdr:to>
      <xdr:col>11</xdr:col>
      <xdr:colOff>136525</xdr:colOff>
      <xdr:row>29</xdr:row>
      <xdr:rowOff>140879</xdr:rowOff>
    </xdr:to>
    <xdr:cxnSp macro="">
      <xdr:nvCxnSpPr>
        <xdr:cNvPr id="100" name="直線コネクタ 99">
          <a:extLst>
            <a:ext uri="{FF2B5EF4-FFF2-40B4-BE49-F238E27FC236}">
              <a16:creationId xmlns:a16="http://schemas.microsoft.com/office/drawing/2014/main" id="{B529066D-4C4D-4489-AF91-8240A574A61D}"/>
            </a:ext>
          </a:extLst>
        </xdr:cNvPr>
        <xdr:cNvCxnSpPr/>
      </xdr:nvCxnSpPr>
      <xdr:spPr>
        <a:xfrm>
          <a:off x="1765300" y="5828937"/>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98442</xdr:rowOff>
    </xdr:from>
    <xdr:ext cx="405111" cy="259045"/>
    <xdr:sp macro="" textlink="">
      <xdr:nvSpPr>
        <xdr:cNvPr id="101" name="n_1aveValue有形固定資産減価償却率">
          <a:extLst>
            <a:ext uri="{FF2B5EF4-FFF2-40B4-BE49-F238E27FC236}">
              <a16:creationId xmlns:a16="http://schemas.microsoft.com/office/drawing/2014/main" id="{65FCFA1A-00F2-455B-A3DA-C617E0AEB2D7}"/>
            </a:ext>
          </a:extLst>
        </xdr:cNvPr>
        <xdr:cNvSpPr txBox="1"/>
      </xdr:nvSpPr>
      <xdr:spPr>
        <a:xfrm>
          <a:off x="38360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102" name="n_2aveValue有形固定資産減価償却率">
          <a:extLst>
            <a:ext uri="{FF2B5EF4-FFF2-40B4-BE49-F238E27FC236}">
              <a16:creationId xmlns:a16="http://schemas.microsoft.com/office/drawing/2014/main" id="{C659F2D0-6E5C-4AD1-A414-BF86691DFD0C}"/>
            </a:ext>
          </a:extLst>
        </xdr:cNvPr>
        <xdr:cNvSpPr txBox="1"/>
      </xdr:nvSpPr>
      <xdr:spPr>
        <a:xfrm>
          <a:off x="3086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36030</xdr:rowOff>
    </xdr:from>
    <xdr:ext cx="405111" cy="259045"/>
    <xdr:sp macro="" textlink="">
      <xdr:nvSpPr>
        <xdr:cNvPr id="103" name="n_3aveValue有形固定資産減価償却率">
          <a:extLst>
            <a:ext uri="{FF2B5EF4-FFF2-40B4-BE49-F238E27FC236}">
              <a16:creationId xmlns:a16="http://schemas.microsoft.com/office/drawing/2014/main" id="{0F4B79C7-8865-4CBE-9A76-7BC4A5DDA2C9}"/>
            </a:ext>
          </a:extLst>
        </xdr:cNvPr>
        <xdr:cNvSpPr txBox="1"/>
      </xdr:nvSpPr>
      <xdr:spPr>
        <a:xfrm>
          <a:off x="2324744" y="595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11356</xdr:rowOff>
    </xdr:from>
    <xdr:ext cx="405111" cy="259045"/>
    <xdr:sp macro="" textlink="">
      <xdr:nvSpPr>
        <xdr:cNvPr id="104" name="n_4aveValue有形固定資産減価償却率">
          <a:extLst>
            <a:ext uri="{FF2B5EF4-FFF2-40B4-BE49-F238E27FC236}">
              <a16:creationId xmlns:a16="http://schemas.microsoft.com/office/drawing/2014/main" id="{859FD5AA-2735-4967-AC7A-2554E857580A}"/>
            </a:ext>
          </a:extLst>
        </xdr:cNvPr>
        <xdr:cNvSpPr txBox="1"/>
      </xdr:nvSpPr>
      <xdr:spPr>
        <a:xfrm>
          <a:off x="1562744" y="5926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116222</xdr:rowOff>
    </xdr:from>
    <xdr:ext cx="405111" cy="259045"/>
    <xdr:sp macro="" textlink="">
      <xdr:nvSpPr>
        <xdr:cNvPr id="105" name="n_1mainValue有形固定資産減価償却率">
          <a:extLst>
            <a:ext uri="{FF2B5EF4-FFF2-40B4-BE49-F238E27FC236}">
              <a16:creationId xmlns:a16="http://schemas.microsoft.com/office/drawing/2014/main" id="{2FB30D6D-DD95-4D3B-AC6B-95F1B9F339FF}"/>
            </a:ext>
          </a:extLst>
        </xdr:cNvPr>
        <xdr:cNvSpPr txBox="1"/>
      </xdr:nvSpPr>
      <xdr:spPr>
        <a:xfrm>
          <a:off x="38360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57621</xdr:rowOff>
    </xdr:from>
    <xdr:ext cx="405111" cy="259045"/>
    <xdr:sp macro="" textlink="">
      <xdr:nvSpPr>
        <xdr:cNvPr id="106" name="n_2mainValue有形固定資産減価償却率">
          <a:extLst>
            <a:ext uri="{FF2B5EF4-FFF2-40B4-BE49-F238E27FC236}">
              <a16:creationId xmlns:a16="http://schemas.microsoft.com/office/drawing/2014/main" id="{61595F32-DDEB-41AE-AC58-7F86B3F637AE}"/>
            </a:ext>
          </a:extLst>
        </xdr:cNvPr>
        <xdr:cNvSpPr txBox="1"/>
      </xdr:nvSpPr>
      <xdr:spPr>
        <a:xfrm>
          <a:off x="3086744" y="5972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36756</xdr:rowOff>
    </xdr:from>
    <xdr:ext cx="405111" cy="259045"/>
    <xdr:sp macro="" textlink="">
      <xdr:nvSpPr>
        <xdr:cNvPr id="107" name="n_3mainValue有形固定資産減価償却率">
          <a:extLst>
            <a:ext uri="{FF2B5EF4-FFF2-40B4-BE49-F238E27FC236}">
              <a16:creationId xmlns:a16="http://schemas.microsoft.com/office/drawing/2014/main" id="{EC99382A-4947-4A73-96BD-6490CE38907D}"/>
            </a:ext>
          </a:extLst>
        </xdr:cNvPr>
        <xdr:cNvSpPr txBox="1"/>
      </xdr:nvSpPr>
      <xdr:spPr>
        <a:xfrm>
          <a:off x="2324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152689</xdr:rowOff>
    </xdr:from>
    <xdr:ext cx="405111" cy="259045"/>
    <xdr:sp macro="" textlink="">
      <xdr:nvSpPr>
        <xdr:cNvPr id="108" name="n_4mainValue有形固定資産減価償却率">
          <a:extLst>
            <a:ext uri="{FF2B5EF4-FFF2-40B4-BE49-F238E27FC236}">
              <a16:creationId xmlns:a16="http://schemas.microsoft.com/office/drawing/2014/main" id="{7059604A-C390-4F77-BB2D-A5FA5EB49171}"/>
            </a:ext>
          </a:extLst>
        </xdr:cNvPr>
        <xdr:cNvSpPr txBox="1"/>
      </xdr:nvSpPr>
      <xdr:spPr>
        <a:xfrm>
          <a:off x="1562744" y="555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BB9CFF38-5B1E-4E5D-8F22-9DF5DE2FDE8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3AA3279D-D61E-4544-9418-BDCBDD2AD55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5E45A1D4-F22F-45FE-8732-65B8A675C15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[ 126.8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99A2C0BA-E140-4A7D-82AA-FC7C24EC839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AADCBE8B-EF4F-4B63-AC01-04BE0581CC0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AA41EABD-66EE-412B-A7A5-9EF7F992FEA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B9CA0D5E-AF74-49E3-9959-458B5302437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F7E8B2BE-397C-4876-8CCE-EB049179530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941BB059-A159-43AA-9617-52425DB37DC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3BD1A242-2A5A-4FEC-A32F-9AACE16CF4B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1A46B45F-0E5D-4F36-92C8-3D9A548EBB4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9E271D5B-F154-4A3D-A4E9-96B048E288E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BDE240F1-34B0-4DE7-985C-5A4C8636791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a:t>
          </a:r>
          <a:r>
            <a:rPr kumimoji="1" lang="en-US" altLang="ja-JP" sz="1100">
              <a:latin typeface="ＭＳ Ｐゴシック" panose="020B0600070205080204" pitchFamily="50" charset="-128"/>
              <a:ea typeface="ＭＳ Ｐゴシック" panose="020B0600070205080204" pitchFamily="50" charset="-128"/>
            </a:rPr>
            <a:t>R04</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208.6</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R05</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126.8</a:t>
          </a:r>
          <a:r>
            <a:rPr kumimoji="1" lang="ja-JP" altLang="en-US" sz="1100">
              <a:latin typeface="ＭＳ Ｐゴシック" panose="020B0600070205080204" pitchFamily="50" charset="-128"/>
              <a:ea typeface="ＭＳ Ｐゴシック" panose="020B0600070205080204" pitchFamily="50" charset="-128"/>
            </a:rPr>
            <a:t>％へと大幅に改善している。類似団体平均</a:t>
          </a:r>
          <a:r>
            <a:rPr kumimoji="1" lang="en-US" altLang="ja-JP" sz="1100">
              <a:latin typeface="ＭＳ Ｐゴシック" panose="020B0600070205080204" pitchFamily="50" charset="-128"/>
              <a:ea typeface="ＭＳ Ｐゴシック" panose="020B0600070205080204" pitchFamily="50" charset="-128"/>
            </a:rPr>
            <a:t>240.2</a:t>
          </a:r>
          <a:r>
            <a:rPr kumimoji="1" lang="ja-JP" altLang="en-US" sz="1100">
              <a:latin typeface="ＭＳ Ｐゴシック" panose="020B0600070205080204" pitchFamily="50" charset="-128"/>
              <a:ea typeface="ＭＳ Ｐゴシック" panose="020B0600070205080204" pitchFamily="50" charset="-128"/>
            </a:rPr>
            <a:t>％、全国平均</a:t>
          </a:r>
          <a:r>
            <a:rPr kumimoji="1" lang="en-US" altLang="ja-JP" sz="1100">
              <a:latin typeface="ＭＳ Ｐゴシック" panose="020B0600070205080204" pitchFamily="50" charset="-128"/>
              <a:ea typeface="ＭＳ Ｐゴシック" panose="020B0600070205080204" pitchFamily="50" charset="-128"/>
            </a:rPr>
            <a:t>509.7</a:t>
          </a:r>
          <a:r>
            <a:rPr kumimoji="1" lang="ja-JP" altLang="en-US" sz="1100">
              <a:latin typeface="ＭＳ Ｐゴシック" panose="020B0600070205080204" pitchFamily="50" charset="-128"/>
              <a:ea typeface="ＭＳ Ｐゴシック" panose="020B0600070205080204" pitchFamily="50" charset="-128"/>
            </a:rPr>
            <a:t>％、熊本県平均</a:t>
          </a:r>
          <a:r>
            <a:rPr kumimoji="1" lang="en-US" altLang="ja-JP" sz="1100">
              <a:latin typeface="ＭＳ Ｐゴシック" panose="020B0600070205080204" pitchFamily="50" charset="-128"/>
              <a:ea typeface="ＭＳ Ｐゴシック" panose="020B0600070205080204" pitchFamily="50" charset="-128"/>
            </a:rPr>
            <a:t>709.9</a:t>
          </a:r>
          <a:r>
            <a:rPr kumimoji="1" lang="ja-JP" altLang="en-US" sz="1100">
              <a:latin typeface="ＭＳ Ｐゴシック" panose="020B0600070205080204" pitchFamily="50" charset="-128"/>
              <a:ea typeface="ＭＳ Ｐゴシック" panose="020B0600070205080204" pitchFamily="50" charset="-128"/>
            </a:rPr>
            <a:t>％と比較しても低水準にあり、健全性が高い状況にあるといえる。</a:t>
          </a:r>
          <a:br>
            <a:rPr kumimoji="1" lang="ja-JP" altLang="en-US"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要因としては、充当可能基金の増加が挙げられ、特に財政調整基金が</a:t>
          </a:r>
          <a:r>
            <a:rPr kumimoji="1" lang="en-US" altLang="ja-JP" sz="1100">
              <a:latin typeface="ＭＳ Ｐゴシック" panose="020B0600070205080204" pitchFamily="50" charset="-128"/>
              <a:ea typeface="ＭＳ Ｐゴシック" panose="020B0600070205080204" pitchFamily="50" charset="-128"/>
            </a:rPr>
            <a:t>1,886</a:t>
          </a:r>
          <a:r>
            <a:rPr kumimoji="1" lang="ja-JP" altLang="en-US" sz="1100">
              <a:latin typeface="ＭＳ Ｐゴシック" panose="020B0600070205080204" pitchFamily="50" charset="-128"/>
              <a:ea typeface="ＭＳ Ｐゴシック" panose="020B0600070205080204" pitchFamily="50" charset="-128"/>
            </a:rPr>
            <a:t>百万円まで積み増されたことが大きく寄与している。なお、現在はふるさと納税基金の影響も見られることから、引き続きその動向を注視するとともに、安定的な財政運営に資する基金の活用が求められる。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C27DF8B3-FC61-4F28-90E4-1FFF13C26EC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88F0D029-D255-4DC2-8258-A43BEBE1B25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51F85ED7-684E-4268-841A-C48F02BAB69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68BBEAB0-B859-4B30-9E55-9976A7CD5304}"/>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C43E865D-32BC-4F24-95B1-E9CAF50EDF67}"/>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32981E88-08BE-4A12-9702-B5076544B0F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71A55E6D-DE61-41F1-B3EE-4179CCF60E3F}"/>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82FB98EA-52CE-49A1-A9E5-46A465294934}"/>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424E1135-E622-429C-A267-86FA70643DD7}"/>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2BC132C3-A032-4172-B748-27235CEE7C66}"/>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A7BCDEC0-4FC8-4A76-9F42-C331DEF0A9F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DDC0A7E9-F391-4F07-8A6B-E252EA32E1BC}"/>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D738C1BC-3C22-401C-8045-EFC108C9948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BB05840D-E6E0-4C17-B2E4-CA1FD8A6A5F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5B0A0B7A-8D2E-44BB-9E8F-BB7D38DEF61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7" name="直線コネクタ 136">
          <a:extLst>
            <a:ext uri="{FF2B5EF4-FFF2-40B4-BE49-F238E27FC236}">
              <a16:creationId xmlns:a16="http://schemas.microsoft.com/office/drawing/2014/main" id="{C6C065F4-ACBA-4358-9116-C2EEAC2AC1D1}"/>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38" name="債務償還比率最小値テキスト">
          <a:extLst>
            <a:ext uri="{FF2B5EF4-FFF2-40B4-BE49-F238E27FC236}">
              <a16:creationId xmlns:a16="http://schemas.microsoft.com/office/drawing/2014/main" id="{13EAB848-B911-414A-A26A-29647E3EFD0B}"/>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39" name="直線コネクタ 138">
          <a:extLst>
            <a:ext uri="{FF2B5EF4-FFF2-40B4-BE49-F238E27FC236}">
              <a16:creationId xmlns:a16="http://schemas.microsoft.com/office/drawing/2014/main" id="{0D6C41C6-D501-4DD8-939E-8AF988E8F3C4}"/>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BCA03116-1ADF-4ADD-AC7A-FAA2FB256803}"/>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DB47C9B-D33C-43A3-8271-19349CF3DE8E}"/>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127892</xdr:rowOff>
    </xdr:from>
    <xdr:ext cx="469744" cy="259045"/>
    <xdr:sp macro="" textlink="">
      <xdr:nvSpPr>
        <xdr:cNvPr id="142" name="債務償還比率平均値テキスト">
          <a:extLst>
            <a:ext uri="{FF2B5EF4-FFF2-40B4-BE49-F238E27FC236}">
              <a16:creationId xmlns:a16="http://schemas.microsoft.com/office/drawing/2014/main" id="{83AB83A6-0152-4779-8DAB-70B88BF70AB4}"/>
            </a:ext>
          </a:extLst>
        </xdr:cNvPr>
        <xdr:cNvSpPr txBox="1"/>
      </xdr:nvSpPr>
      <xdr:spPr>
        <a:xfrm>
          <a:off x="14846300" y="5528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3" name="フローチャート: 判断 142">
          <a:extLst>
            <a:ext uri="{FF2B5EF4-FFF2-40B4-BE49-F238E27FC236}">
              <a16:creationId xmlns:a16="http://schemas.microsoft.com/office/drawing/2014/main" id="{BBE37948-4BC3-4B3A-999F-77BB19B27FE0}"/>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4" name="フローチャート: 判断 143">
          <a:extLst>
            <a:ext uri="{FF2B5EF4-FFF2-40B4-BE49-F238E27FC236}">
              <a16:creationId xmlns:a16="http://schemas.microsoft.com/office/drawing/2014/main" id="{C2AA64F3-2C48-4224-8D51-0150E4039E51}"/>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5" name="フローチャート: 判断 144">
          <a:extLst>
            <a:ext uri="{FF2B5EF4-FFF2-40B4-BE49-F238E27FC236}">
              <a16:creationId xmlns:a16="http://schemas.microsoft.com/office/drawing/2014/main" id="{0CD288D0-0D4C-4E4E-A6A7-75B68B7EE420}"/>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37747</xdr:rowOff>
    </xdr:from>
    <xdr:to>
      <xdr:col>64</xdr:col>
      <xdr:colOff>123825</xdr:colOff>
      <xdr:row>28</xdr:row>
      <xdr:rowOff>139347</xdr:rowOff>
    </xdr:to>
    <xdr:sp macro="" textlink="">
      <xdr:nvSpPr>
        <xdr:cNvPr id="146" name="フローチャート: 判断 145">
          <a:extLst>
            <a:ext uri="{FF2B5EF4-FFF2-40B4-BE49-F238E27FC236}">
              <a16:creationId xmlns:a16="http://schemas.microsoft.com/office/drawing/2014/main" id="{F5308D58-9E3A-4677-B332-F5730670042D}"/>
            </a:ext>
          </a:extLst>
        </xdr:cNvPr>
        <xdr:cNvSpPr/>
      </xdr:nvSpPr>
      <xdr:spPr>
        <a:xfrm>
          <a:off x="12509500" y="56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44944</xdr:rowOff>
    </xdr:from>
    <xdr:to>
      <xdr:col>60</xdr:col>
      <xdr:colOff>123825</xdr:colOff>
      <xdr:row>28</xdr:row>
      <xdr:rowOff>146544</xdr:rowOff>
    </xdr:to>
    <xdr:sp macro="" textlink="">
      <xdr:nvSpPr>
        <xdr:cNvPr id="147" name="フローチャート: 判断 146">
          <a:extLst>
            <a:ext uri="{FF2B5EF4-FFF2-40B4-BE49-F238E27FC236}">
              <a16:creationId xmlns:a16="http://schemas.microsoft.com/office/drawing/2014/main" id="{014C6D22-9A2E-4D36-A4C7-F59444E175A0}"/>
            </a:ext>
          </a:extLst>
        </xdr:cNvPr>
        <xdr:cNvSpPr/>
      </xdr:nvSpPr>
      <xdr:spPr>
        <a:xfrm>
          <a:off x="11747500" y="561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6FF94F1F-7C1B-475B-B939-B32D95C5E54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56A8A027-C82A-4018-BD6E-EA373668D0C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5C909B03-ACD0-4D48-98B1-90D3A94AA8A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1D0819D1-C2C3-42D0-8BA3-949227DF8E5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C1DC3D17-58F1-43F8-91BD-E7DE0336836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13448</xdr:rowOff>
    </xdr:from>
    <xdr:to>
      <xdr:col>76</xdr:col>
      <xdr:colOff>73025</xdr:colOff>
      <xdr:row>27</xdr:row>
      <xdr:rowOff>115048</xdr:rowOff>
    </xdr:to>
    <xdr:sp macro="" textlink="">
      <xdr:nvSpPr>
        <xdr:cNvPr id="153" name="楕円 152">
          <a:extLst>
            <a:ext uri="{FF2B5EF4-FFF2-40B4-BE49-F238E27FC236}">
              <a16:creationId xmlns:a16="http://schemas.microsoft.com/office/drawing/2014/main" id="{FD24A84F-200A-4723-B7B2-AF6D2F326ED9}"/>
            </a:ext>
          </a:extLst>
        </xdr:cNvPr>
        <xdr:cNvSpPr/>
      </xdr:nvSpPr>
      <xdr:spPr>
        <a:xfrm>
          <a:off x="14744700" y="541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36325</xdr:rowOff>
    </xdr:from>
    <xdr:ext cx="469744" cy="259045"/>
    <xdr:sp macro="" textlink="">
      <xdr:nvSpPr>
        <xdr:cNvPr id="154" name="債務償還比率該当値テキスト">
          <a:extLst>
            <a:ext uri="{FF2B5EF4-FFF2-40B4-BE49-F238E27FC236}">
              <a16:creationId xmlns:a16="http://schemas.microsoft.com/office/drawing/2014/main" id="{007025A1-7FEF-4D06-920B-EFFFB3680AB1}"/>
            </a:ext>
          </a:extLst>
        </xdr:cNvPr>
        <xdr:cNvSpPr txBox="1"/>
      </xdr:nvSpPr>
      <xdr:spPr>
        <a:xfrm>
          <a:off x="14846300" y="526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111563</xdr:rowOff>
    </xdr:from>
    <xdr:to>
      <xdr:col>72</xdr:col>
      <xdr:colOff>123825</xdr:colOff>
      <xdr:row>28</xdr:row>
      <xdr:rowOff>41713</xdr:rowOff>
    </xdr:to>
    <xdr:sp macro="" textlink="">
      <xdr:nvSpPr>
        <xdr:cNvPr id="155" name="楕円 154">
          <a:extLst>
            <a:ext uri="{FF2B5EF4-FFF2-40B4-BE49-F238E27FC236}">
              <a16:creationId xmlns:a16="http://schemas.microsoft.com/office/drawing/2014/main" id="{FAB25F93-5E70-4E4B-ABF1-090745D25012}"/>
            </a:ext>
          </a:extLst>
        </xdr:cNvPr>
        <xdr:cNvSpPr/>
      </xdr:nvSpPr>
      <xdr:spPr>
        <a:xfrm>
          <a:off x="14033500" y="551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64248</xdr:rowOff>
    </xdr:from>
    <xdr:to>
      <xdr:col>76</xdr:col>
      <xdr:colOff>22225</xdr:colOff>
      <xdr:row>27</xdr:row>
      <xdr:rowOff>162363</xdr:rowOff>
    </xdr:to>
    <xdr:cxnSp macro="">
      <xdr:nvCxnSpPr>
        <xdr:cNvPr id="156" name="直線コネクタ 155">
          <a:extLst>
            <a:ext uri="{FF2B5EF4-FFF2-40B4-BE49-F238E27FC236}">
              <a16:creationId xmlns:a16="http://schemas.microsoft.com/office/drawing/2014/main" id="{83C534F0-35A4-4CA5-8770-2BDBE63479FA}"/>
            </a:ext>
          </a:extLst>
        </xdr:cNvPr>
        <xdr:cNvCxnSpPr/>
      </xdr:nvCxnSpPr>
      <xdr:spPr>
        <a:xfrm flipV="1">
          <a:off x="14084300" y="5464923"/>
          <a:ext cx="711200" cy="9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5842</xdr:rowOff>
    </xdr:from>
    <xdr:to>
      <xdr:col>68</xdr:col>
      <xdr:colOff>123825</xdr:colOff>
      <xdr:row>28</xdr:row>
      <xdr:rowOff>107442</xdr:rowOff>
    </xdr:to>
    <xdr:sp macro="" textlink="">
      <xdr:nvSpPr>
        <xdr:cNvPr id="157" name="楕円 156">
          <a:extLst>
            <a:ext uri="{FF2B5EF4-FFF2-40B4-BE49-F238E27FC236}">
              <a16:creationId xmlns:a16="http://schemas.microsoft.com/office/drawing/2014/main" id="{454F3744-F42D-4554-BA06-209548BD3F80}"/>
            </a:ext>
          </a:extLst>
        </xdr:cNvPr>
        <xdr:cNvSpPr/>
      </xdr:nvSpPr>
      <xdr:spPr>
        <a:xfrm>
          <a:off x="13271500" y="557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162363</xdr:rowOff>
    </xdr:from>
    <xdr:to>
      <xdr:col>72</xdr:col>
      <xdr:colOff>73025</xdr:colOff>
      <xdr:row>28</xdr:row>
      <xdr:rowOff>56642</xdr:rowOff>
    </xdr:to>
    <xdr:cxnSp macro="">
      <xdr:nvCxnSpPr>
        <xdr:cNvPr id="158" name="直線コネクタ 157">
          <a:extLst>
            <a:ext uri="{FF2B5EF4-FFF2-40B4-BE49-F238E27FC236}">
              <a16:creationId xmlns:a16="http://schemas.microsoft.com/office/drawing/2014/main" id="{E8676D20-81D7-4DDF-BC4B-52C063AEAFF9}"/>
            </a:ext>
          </a:extLst>
        </xdr:cNvPr>
        <xdr:cNvCxnSpPr/>
      </xdr:nvCxnSpPr>
      <xdr:spPr>
        <a:xfrm flipV="1">
          <a:off x="13322300" y="5563038"/>
          <a:ext cx="762000" cy="6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1185</xdr:rowOff>
    </xdr:from>
    <xdr:to>
      <xdr:col>64</xdr:col>
      <xdr:colOff>123825</xdr:colOff>
      <xdr:row>30</xdr:row>
      <xdr:rowOff>102785</xdr:rowOff>
    </xdr:to>
    <xdr:sp macro="" textlink="">
      <xdr:nvSpPr>
        <xdr:cNvPr id="159" name="楕円 158">
          <a:extLst>
            <a:ext uri="{FF2B5EF4-FFF2-40B4-BE49-F238E27FC236}">
              <a16:creationId xmlns:a16="http://schemas.microsoft.com/office/drawing/2014/main" id="{49DFDC8F-62DB-4C9D-86EB-C38FBB1E3694}"/>
            </a:ext>
          </a:extLst>
        </xdr:cNvPr>
        <xdr:cNvSpPr/>
      </xdr:nvSpPr>
      <xdr:spPr>
        <a:xfrm>
          <a:off x="12509500" y="59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56642</xdr:rowOff>
    </xdr:from>
    <xdr:to>
      <xdr:col>68</xdr:col>
      <xdr:colOff>73025</xdr:colOff>
      <xdr:row>30</xdr:row>
      <xdr:rowOff>51985</xdr:rowOff>
    </xdr:to>
    <xdr:cxnSp macro="">
      <xdr:nvCxnSpPr>
        <xdr:cNvPr id="160" name="直線コネクタ 159">
          <a:extLst>
            <a:ext uri="{FF2B5EF4-FFF2-40B4-BE49-F238E27FC236}">
              <a16:creationId xmlns:a16="http://schemas.microsoft.com/office/drawing/2014/main" id="{12F7C290-4C0E-4A33-A880-4F7B37395F36}"/>
            </a:ext>
          </a:extLst>
        </xdr:cNvPr>
        <xdr:cNvCxnSpPr/>
      </xdr:nvCxnSpPr>
      <xdr:spPr>
        <a:xfrm flipV="1">
          <a:off x="12560300" y="5628767"/>
          <a:ext cx="762000" cy="33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101819</xdr:rowOff>
    </xdr:from>
    <xdr:to>
      <xdr:col>60</xdr:col>
      <xdr:colOff>123825</xdr:colOff>
      <xdr:row>31</xdr:row>
      <xdr:rowOff>31969</xdr:rowOff>
    </xdr:to>
    <xdr:sp macro="" textlink="">
      <xdr:nvSpPr>
        <xdr:cNvPr id="161" name="楕円 160">
          <a:extLst>
            <a:ext uri="{FF2B5EF4-FFF2-40B4-BE49-F238E27FC236}">
              <a16:creationId xmlns:a16="http://schemas.microsoft.com/office/drawing/2014/main" id="{07F35349-30ED-4F27-880E-240DE8255BC7}"/>
            </a:ext>
          </a:extLst>
        </xdr:cNvPr>
        <xdr:cNvSpPr/>
      </xdr:nvSpPr>
      <xdr:spPr>
        <a:xfrm>
          <a:off x="11747500" y="60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51985</xdr:rowOff>
    </xdr:from>
    <xdr:to>
      <xdr:col>64</xdr:col>
      <xdr:colOff>73025</xdr:colOff>
      <xdr:row>30</xdr:row>
      <xdr:rowOff>152619</xdr:rowOff>
    </xdr:to>
    <xdr:cxnSp macro="">
      <xdr:nvCxnSpPr>
        <xdr:cNvPr id="162" name="直線コネクタ 161">
          <a:extLst>
            <a:ext uri="{FF2B5EF4-FFF2-40B4-BE49-F238E27FC236}">
              <a16:creationId xmlns:a16="http://schemas.microsoft.com/office/drawing/2014/main" id="{7AC1BC27-BA66-4655-B3AB-77B5107E8461}"/>
            </a:ext>
          </a:extLst>
        </xdr:cNvPr>
        <xdr:cNvCxnSpPr/>
      </xdr:nvCxnSpPr>
      <xdr:spPr>
        <a:xfrm flipV="1">
          <a:off x="11798300" y="5967010"/>
          <a:ext cx="762000" cy="10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23456</xdr:rowOff>
    </xdr:from>
    <xdr:ext cx="469744" cy="259045"/>
    <xdr:sp macro="" textlink="">
      <xdr:nvSpPr>
        <xdr:cNvPr id="163" name="n_1aveValue債務償還比率">
          <a:extLst>
            <a:ext uri="{FF2B5EF4-FFF2-40B4-BE49-F238E27FC236}">
              <a16:creationId xmlns:a16="http://schemas.microsoft.com/office/drawing/2014/main" id="{380903E0-607E-490B-97A7-CA39C77EB121}"/>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64" name="n_2aveValue債務償還比率">
          <a:extLst>
            <a:ext uri="{FF2B5EF4-FFF2-40B4-BE49-F238E27FC236}">
              <a16:creationId xmlns:a16="http://schemas.microsoft.com/office/drawing/2014/main" id="{C1AD63DD-86D4-4A67-ACE4-97D509328096}"/>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155874</xdr:rowOff>
    </xdr:from>
    <xdr:ext cx="469744" cy="259045"/>
    <xdr:sp macro="" textlink="">
      <xdr:nvSpPr>
        <xdr:cNvPr id="165" name="n_3aveValue債務償還比率">
          <a:extLst>
            <a:ext uri="{FF2B5EF4-FFF2-40B4-BE49-F238E27FC236}">
              <a16:creationId xmlns:a16="http://schemas.microsoft.com/office/drawing/2014/main" id="{2B883B18-D054-4D44-A29A-D15349EFA377}"/>
            </a:ext>
          </a:extLst>
        </xdr:cNvPr>
        <xdr:cNvSpPr txBox="1"/>
      </xdr:nvSpPr>
      <xdr:spPr>
        <a:xfrm>
          <a:off x="12325427" y="538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163071</xdr:rowOff>
    </xdr:from>
    <xdr:ext cx="469744" cy="259045"/>
    <xdr:sp macro="" textlink="">
      <xdr:nvSpPr>
        <xdr:cNvPr id="166" name="n_4aveValue債務償還比率">
          <a:extLst>
            <a:ext uri="{FF2B5EF4-FFF2-40B4-BE49-F238E27FC236}">
              <a16:creationId xmlns:a16="http://schemas.microsoft.com/office/drawing/2014/main" id="{3D36C0C9-D661-43E4-8814-6719E9DA04BB}"/>
            </a:ext>
          </a:extLst>
        </xdr:cNvPr>
        <xdr:cNvSpPr txBox="1"/>
      </xdr:nvSpPr>
      <xdr:spPr>
        <a:xfrm>
          <a:off x="11563427" y="539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32840</xdr:rowOff>
    </xdr:from>
    <xdr:ext cx="469744" cy="259045"/>
    <xdr:sp macro="" textlink="">
      <xdr:nvSpPr>
        <xdr:cNvPr id="167" name="n_1mainValue債務償還比率">
          <a:extLst>
            <a:ext uri="{FF2B5EF4-FFF2-40B4-BE49-F238E27FC236}">
              <a16:creationId xmlns:a16="http://schemas.microsoft.com/office/drawing/2014/main" id="{A4D0AFC0-C0A1-401D-BB3B-CB8422607F37}"/>
            </a:ext>
          </a:extLst>
        </xdr:cNvPr>
        <xdr:cNvSpPr txBox="1"/>
      </xdr:nvSpPr>
      <xdr:spPr>
        <a:xfrm>
          <a:off x="13836727" y="560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98569</xdr:rowOff>
    </xdr:from>
    <xdr:ext cx="469744" cy="259045"/>
    <xdr:sp macro="" textlink="">
      <xdr:nvSpPr>
        <xdr:cNvPr id="168" name="n_2mainValue債務償還比率">
          <a:extLst>
            <a:ext uri="{FF2B5EF4-FFF2-40B4-BE49-F238E27FC236}">
              <a16:creationId xmlns:a16="http://schemas.microsoft.com/office/drawing/2014/main" id="{4703333C-703B-4E9B-9757-068568639F80}"/>
            </a:ext>
          </a:extLst>
        </xdr:cNvPr>
        <xdr:cNvSpPr txBox="1"/>
      </xdr:nvSpPr>
      <xdr:spPr>
        <a:xfrm>
          <a:off x="13087427" y="56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93912</xdr:rowOff>
    </xdr:from>
    <xdr:ext cx="469744" cy="259045"/>
    <xdr:sp macro="" textlink="">
      <xdr:nvSpPr>
        <xdr:cNvPr id="169" name="n_3mainValue債務償還比率">
          <a:extLst>
            <a:ext uri="{FF2B5EF4-FFF2-40B4-BE49-F238E27FC236}">
              <a16:creationId xmlns:a16="http://schemas.microsoft.com/office/drawing/2014/main" id="{A19BE08D-E488-4656-9DD9-AE124AC12C4D}"/>
            </a:ext>
          </a:extLst>
        </xdr:cNvPr>
        <xdr:cNvSpPr txBox="1"/>
      </xdr:nvSpPr>
      <xdr:spPr>
        <a:xfrm>
          <a:off x="12325427" y="600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23096</xdr:rowOff>
    </xdr:from>
    <xdr:ext cx="469744" cy="259045"/>
    <xdr:sp macro="" textlink="">
      <xdr:nvSpPr>
        <xdr:cNvPr id="170" name="n_4mainValue債務償還比率">
          <a:extLst>
            <a:ext uri="{FF2B5EF4-FFF2-40B4-BE49-F238E27FC236}">
              <a16:creationId xmlns:a16="http://schemas.microsoft.com/office/drawing/2014/main" id="{632F9E6F-D00F-492B-AC94-82A89D97C5B3}"/>
            </a:ext>
          </a:extLst>
        </xdr:cNvPr>
        <xdr:cNvSpPr txBox="1"/>
      </xdr:nvSpPr>
      <xdr:spPr>
        <a:xfrm>
          <a:off x="11563427" y="61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8A472B13-2799-4842-ADC3-1F0A3E3F373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BD1AE9A9-3546-4748-B81B-A230A0D4267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462D8CB7-3C38-4E31-9ADD-434C9A0DD32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8108AC4A-46EE-4656-9902-2F03F75880E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F2ABCCAA-D71F-4460-92F6-30A04739D0E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1926D28E-1DB6-41C7-97B7-F966854A5FE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FA2B9E7-C606-47C1-9B29-BE83AEDE27B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61117EF-0321-4E8E-BF69-432E9280BA6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C4956CD-14C0-46F5-B325-099D806AD37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BEEB213-DD2D-419E-9A31-5ACB6A2EE53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ECAD0BA-B3E2-432E-B255-631A76CBD6A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7DE20BF-4F76-4A1A-87D5-99B2A5638C6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BBC4E69-4150-4750-BBA0-B5C0525F3F5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EB7C4CA-64BB-47C0-B4CA-B5607D9C818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664EFBE-4205-4A0C-A9D9-1E6B3BE0208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B8F826A-FD82-48B7-BB0B-F24DC64D166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3,875
3,679
115.90
6,348,077
5,890,995
372,844
2,588,813
3,074,683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F227876-6D6E-4F86-851D-AAEA7AE26DA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9F53681-3627-45AE-8E6C-F62745540BD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BF7B9FB-7320-47C1-9B24-01B9071CFF5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27E0028-4EE4-468D-AF0A-F2A2D319BD5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D74A6EC-A2E1-4CFF-985A-9669CD24CE8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81489E2-86BE-4905-A1E9-164A6E0BA04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38E8636-B97A-472B-AC4C-25F9BA85671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9AEF31A-877B-48AB-87AF-96DA28ED7C9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64B7949-0B52-4037-8AAF-8F4CEAA77F3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4D3020F-FD0F-4857-B7A1-D518786D9BC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142F43A-DB66-49A4-BF4B-02B3030FCE6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68A716E-65FC-42BB-BB97-F7C652BE0E8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8188E8D-93BE-4B35-9DD1-B79822A4F8A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E41A103-A5A8-4EEB-A5E6-0951F3C4303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F212C31-7CFA-4261-B814-9F26FDCD5AF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56F69C2-FB75-4BA5-A497-73EA2467D07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849DD98-7067-4478-BCB2-1AE90D5CD52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4A9444F-58D2-4F6B-AC54-540780E63F7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EEAEEBF-42E9-49E6-9CAA-CBC4C781990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724FBDB-5EC8-42DA-97FC-097D0C34E8C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723220D-74CF-4ABA-81F1-705CD2C13A1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0E21EF7-1604-457F-B00E-1EFF09FB94D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1C628CF-FDC4-4461-9FAD-8A22CD89A2E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6E1BE7B-9A41-4FAE-85E5-6172753D0DD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0E40B4E-173E-46B0-A796-740614D113C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00B0732-155A-4902-B49C-8E9659BC888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73BEA4A-1B3B-4C7F-BA4B-F2D3E081E90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434488F-5451-4CDF-9423-965EDC3AA6C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F354F5A-491A-4506-89BF-73B487BA35D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8336431-ECB6-4378-8C1C-888EF124D72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D85C916-DEE7-4208-A146-9C8EE90E650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C0543BD-A4EE-4E18-A6A9-B003377534C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FBF6312-B409-4F70-9340-EFD6374CFC5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952EEA5-DB0E-41C8-9FCC-8AC520F088A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083C624-33D1-44EF-9595-80D3148A723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E11FF28-C93C-44BB-A629-527E329031F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A912265-422A-4411-9664-6BE5AB68005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E91FD93-AAD2-40F5-8697-E8841928543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E45AA63-9F9D-40C8-BBD2-1E91B4C01AE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0B7B794-3139-45D1-A0FB-A65900FD1E6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7B213E6-0D88-4923-8981-0FDFE5E157D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755D5E0-4B84-4500-B8CB-28FF98E9BD7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18BE536-FAD1-49A1-A6D7-A16DED5AD3A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99523B7-5915-449B-B820-67C8984C513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546FBB6-2953-419F-932E-9C3BB2091A9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C686B875-1FA1-499A-BA3B-F5C734CB29B8}"/>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E1F391F8-21B0-44DB-BDF9-A99C4E8E5DE8}"/>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A575D8C7-8825-461B-84B7-9F9ED53C217D}"/>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5587F4E2-401D-4151-9E61-95E1E96BAF9F}"/>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89EB7663-B87D-4C0A-8612-EF119C95CEE7}"/>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63517</xdr:rowOff>
    </xdr:from>
    <xdr:ext cx="405111" cy="259045"/>
    <xdr:sp macro="" textlink="">
      <xdr:nvSpPr>
        <xdr:cNvPr id="62" name="【道路】&#10;有形固定資産減価償却率平均値テキスト">
          <a:extLst>
            <a:ext uri="{FF2B5EF4-FFF2-40B4-BE49-F238E27FC236}">
              <a16:creationId xmlns:a16="http://schemas.microsoft.com/office/drawing/2014/main" id="{F78436FA-0567-4960-ACFB-C3B85A908A52}"/>
            </a:ext>
          </a:extLst>
        </xdr:cNvPr>
        <xdr:cNvSpPr txBox="1"/>
      </xdr:nvSpPr>
      <xdr:spPr>
        <a:xfrm>
          <a:off x="4673600" y="640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1029D9D4-A339-4847-A6A2-448D61961A4E}"/>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ACF362A0-A9AB-4EF3-A513-3B1BA447393F}"/>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72D131E0-B6F4-4E90-B26F-6B1EADB9EE79}"/>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139700</xdr:rowOff>
    </xdr:from>
    <xdr:to>
      <xdr:col>10</xdr:col>
      <xdr:colOff>165100</xdr:colOff>
      <xdr:row>38</xdr:row>
      <xdr:rowOff>69850</xdr:rowOff>
    </xdr:to>
    <xdr:sp macro="" textlink="">
      <xdr:nvSpPr>
        <xdr:cNvPr id="66" name="フローチャート: 判断 65">
          <a:extLst>
            <a:ext uri="{FF2B5EF4-FFF2-40B4-BE49-F238E27FC236}">
              <a16:creationId xmlns:a16="http://schemas.microsoft.com/office/drawing/2014/main" id="{B7787CD2-EE79-451E-AD4D-834EF7BC3CCB}"/>
            </a:ext>
          </a:extLst>
        </xdr:cNvPr>
        <xdr:cNvSpPr/>
      </xdr:nvSpPr>
      <xdr:spPr>
        <a:xfrm>
          <a:off x="1968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132080</xdr:rowOff>
    </xdr:from>
    <xdr:to>
      <xdr:col>6</xdr:col>
      <xdr:colOff>38100</xdr:colOff>
      <xdr:row>38</xdr:row>
      <xdr:rowOff>62230</xdr:rowOff>
    </xdr:to>
    <xdr:sp macro="" textlink="">
      <xdr:nvSpPr>
        <xdr:cNvPr id="67" name="フローチャート: 判断 66">
          <a:extLst>
            <a:ext uri="{FF2B5EF4-FFF2-40B4-BE49-F238E27FC236}">
              <a16:creationId xmlns:a16="http://schemas.microsoft.com/office/drawing/2014/main" id="{C20A61C7-5DDA-4389-A764-B5E4E3097640}"/>
            </a:ext>
          </a:extLst>
        </xdr:cNvPr>
        <xdr:cNvSpPr/>
      </xdr:nvSpPr>
      <xdr:spPr>
        <a:xfrm>
          <a:off x="1079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A437DBA-936C-4B54-ABD5-538A3FCE393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42E73FD-6B3D-471C-9AF2-94F46CDE1AF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D3FC725-489B-448A-9F2B-2B39628FBE1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E2DA2C2-5F0E-4E5D-A6D6-2829B039957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18EDE45-BEE7-4068-BAEC-40738F82982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73" name="楕円 72">
          <a:extLst>
            <a:ext uri="{FF2B5EF4-FFF2-40B4-BE49-F238E27FC236}">
              <a16:creationId xmlns:a16="http://schemas.microsoft.com/office/drawing/2014/main" id="{238269D0-8F9A-4663-BF7B-874B6FEADF24}"/>
            </a:ext>
          </a:extLst>
        </xdr:cNvPr>
        <xdr:cNvSpPr/>
      </xdr:nvSpPr>
      <xdr:spPr>
        <a:xfrm>
          <a:off x="45847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91457</xdr:rowOff>
    </xdr:from>
    <xdr:ext cx="405111" cy="259045"/>
    <xdr:sp macro="" textlink="">
      <xdr:nvSpPr>
        <xdr:cNvPr id="74" name="【道路】&#10;有形固定資産減価償却率該当値テキスト">
          <a:extLst>
            <a:ext uri="{FF2B5EF4-FFF2-40B4-BE49-F238E27FC236}">
              <a16:creationId xmlns:a16="http://schemas.microsoft.com/office/drawing/2014/main" id="{79DA41A3-9F71-458D-BCD3-19DE2697895F}"/>
            </a:ext>
          </a:extLst>
        </xdr:cNvPr>
        <xdr:cNvSpPr txBox="1"/>
      </xdr:nvSpPr>
      <xdr:spPr>
        <a:xfrm>
          <a:off x="4673600"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86360</xdr:rowOff>
    </xdr:from>
    <xdr:to>
      <xdr:col>20</xdr:col>
      <xdr:colOff>38100</xdr:colOff>
      <xdr:row>39</xdr:row>
      <xdr:rowOff>16510</xdr:rowOff>
    </xdr:to>
    <xdr:sp macro="" textlink="">
      <xdr:nvSpPr>
        <xdr:cNvPr id="75" name="楕円 74">
          <a:extLst>
            <a:ext uri="{FF2B5EF4-FFF2-40B4-BE49-F238E27FC236}">
              <a16:creationId xmlns:a16="http://schemas.microsoft.com/office/drawing/2014/main" id="{547EC690-8ECF-4868-BCA7-F36D1FAC5E08}"/>
            </a:ext>
          </a:extLst>
        </xdr:cNvPr>
        <xdr:cNvSpPr/>
      </xdr:nvSpPr>
      <xdr:spPr>
        <a:xfrm>
          <a:off x="3746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137160</xdr:rowOff>
    </xdr:from>
    <xdr:to>
      <xdr:col>24</xdr:col>
      <xdr:colOff>63500</xdr:colOff>
      <xdr:row>38</xdr:row>
      <xdr:rowOff>163830</xdr:rowOff>
    </xdr:to>
    <xdr:cxnSp macro="">
      <xdr:nvCxnSpPr>
        <xdr:cNvPr id="76" name="直線コネクタ 75">
          <a:extLst>
            <a:ext uri="{FF2B5EF4-FFF2-40B4-BE49-F238E27FC236}">
              <a16:creationId xmlns:a16="http://schemas.microsoft.com/office/drawing/2014/main" id="{F262C426-2049-426B-9622-050872A5C95F}"/>
            </a:ext>
          </a:extLst>
        </xdr:cNvPr>
        <xdr:cNvCxnSpPr/>
      </xdr:nvCxnSpPr>
      <xdr:spPr>
        <a:xfrm>
          <a:off x="3797300" y="665226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59690</xdr:rowOff>
    </xdr:from>
    <xdr:to>
      <xdr:col>15</xdr:col>
      <xdr:colOff>101600</xdr:colOff>
      <xdr:row>38</xdr:row>
      <xdr:rowOff>161290</xdr:rowOff>
    </xdr:to>
    <xdr:sp macro="" textlink="">
      <xdr:nvSpPr>
        <xdr:cNvPr id="77" name="楕円 76">
          <a:extLst>
            <a:ext uri="{FF2B5EF4-FFF2-40B4-BE49-F238E27FC236}">
              <a16:creationId xmlns:a16="http://schemas.microsoft.com/office/drawing/2014/main" id="{5E101BC5-AB55-44B9-89F5-A6F6FFC026F6}"/>
            </a:ext>
          </a:extLst>
        </xdr:cNvPr>
        <xdr:cNvSpPr/>
      </xdr:nvSpPr>
      <xdr:spPr>
        <a:xfrm>
          <a:off x="2857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110490</xdr:rowOff>
    </xdr:from>
    <xdr:to>
      <xdr:col>19</xdr:col>
      <xdr:colOff>177800</xdr:colOff>
      <xdr:row>38</xdr:row>
      <xdr:rowOff>137160</xdr:rowOff>
    </xdr:to>
    <xdr:cxnSp macro="">
      <xdr:nvCxnSpPr>
        <xdr:cNvPr id="78" name="直線コネクタ 77">
          <a:extLst>
            <a:ext uri="{FF2B5EF4-FFF2-40B4-BE49-F238E27FC236}">
              <a16:creationId xmlns:a16="http://schemas.microsoft.com/office/drawing/2014/main" id="{BFAB1A59-2222-4F30-B2D3-65DB93915727}"/>
            </a:ext>
          </a:extLst>
        </xdr:cNvPr>
        <xdr:cNvCxnSpPr/>
      </xdr:nvCxnSpPr>
      <xdr:spPr>
        <a:xfrm>
          <a:off x="2908300" y="66255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27305</xdr:rowOff>
    </xdr:from>
    <xdr:to>
      <xdr:col>10</xdr:col>
      <xdr:colOff>165100</xdr:colOff>
      <xdr:row>38</xdr:row>
      <xdr:rowOff>128905</xdr:rowOff>
    </xdr:to>
    <xdr:sp macro="" textlink="">
      <xdr:nvSpPr>
        <xdr:cNvPr id="79" name="楕円 78">
          <a:extLst>
            <a:ext uri="{FF2B5EF4-FFF2-40B4-BE49-F238E27FC236}">
              <a16:creationId xmlns:a16="http://schemas.microsoft.com/office/drawing/2014/main" id="{900ACB83-23F5-4ED0-96E6-B3E48D87D785}"/>
            </a:ext>
          </a:extLst>
        </xdr:cNvPr>
        <xdr:cNvSpPr/>
      </xdr:nvSpPr>
      <xdr:spPr>
        <a:xfrm>
          <a:off x="1968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78105</xdr:rowOff>
    </xdr:from>
    <xdr:to>
      <xdr:col>15</xdr:col>
      <xdr:colOff>50800</xdr:colOff>
      <xdr:row>38</xdr:row>
      <xdr:rowOff>110490</xdr:rowOff>
    </xdr:to>
    <xdr:cxnSp macro="">
      <xdr:nvCxnSpPr>
        <xdr:cNvPr id="80" name="直線コネクタ 79">
          <a:extLst>
            <a:ext uri="{FF2B5EF4-FFF2-40B4-BE49-F238E27FC236}">
              <a16:creationId xmlns:a16="http://schemas.microsoft.com/office/drawing/2014/main" id="{73CAF593-8FD6-48F2-B7C1-9DB89BA1C84E}"/>
            </a:ext>
          </a:extLst>
        </xdr:cNvPr>
        <xdr:cNvCxnSpPr/>
      </xdr:nvCxnSpPr>
      <xdr:spPr>
        <a:xfrm>
          <a:off x="2019300" y="65932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635</xdr:rowOff>
    </xdr:from>
    <xdr:to>
      <xdr:col>6</xdr:col>
      <xdr:colOff>38100</xdr:colOff>
      <xdr:row>38</xdr:row>
      <xdr:rowOff>102235</xdr:rowOff>
    </xdr:to>
    <xdr:sp macro="" textlink="">
      <xdr:nvSpPr>
        <xdr:cNvPr id="81" name="楕円 80">
          <a:extLst>
            <a:ext uri="{FF2B5EF4-FFF2-40B4-BE49-F238E27FC236}">
              <a16:creationId xmlns:a16="http://schemas.microsoft.com/office/drawing/2014/main" id="{269639D2-14BE-4938-9618-F641379F51CF}"/>
            </a:ext>
          </a:extLst>
        </xdr:cNvPr>
        <xdr:cNvSpPr/>
      </xdr:nvSpPr>
      <xdr:spPr>
        <a:xfrm>
          <a:off x="1079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51435</xdr:rowOff>
    </xdr:from>
    <xdr:to>
      <xdr:col>10</xdr:col>
      <xdr:colOff>114300</xdr:colOff>
      <xdr:row>38</xdr:row>
      <xdr:rowOff>78105</xdr:rowOff>
    </xdr:to>
    <xdr:cxnSp macro="">
      <xdr:nvCxnSpPr>
        <xdr:cNvPr id="82" name="直線コネクタ 81">
          <a:extLst>
            <a:ext uri="{FF2B5EF4-FFF2-40B4-BE49-F238E27FC236}">
              <a16:creationId xmlns:a16="http://schemas.microsoft.com/office/drawing/2014/main" id="{0A87D4CE-0FAE-440E-A7C1-9202E5C2AF43}"/>
            </a:ext>
          </a:extLst>
        </xdr:cNvPr>
        <xdr:cNvCxnSpPr/>
      </xdr:nvCxnSpPr>
      <xdr:spPr>
        <a:xfrm>
          <a:off x="1130300" y="65665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a:extLst>
            <a:ext uri="{FF2B5EF4-FFF2-40B4-BE49-F238E27FC236}">
              <a16:creationId xmlns:a16="http://schemas.microsoft.com/office/drawing/2014/main" id="{E237D36E-E629-49FB-84F4-D22185042203}"/>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4" name="n_2aveValue【道路】&#10;有形固定資産減価償却率">
          <a:extLst>
            <a:ext uri="{FF2B5EF4-FFF2-40B4-BE49-F238E27FC236}">
              <a16:creationId xmlns:a16="http://schemas.microsoft.com/office/drawing/2014/main" id="{3A63A375-3E33-43CB-9B2D-9F0EB9CFF93E}"/>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86377</xdr:rowOff>
    </xdr:from>
    <xdr:ext cx="405111" cy="259045"/>
    <xdr:sp macro="" textlink="">
      <xdr:nvSpPr>
        <xdr:cNvPr id="85" name="n_3aveValue【道路】&#10;有形固定資産減価償却率">
          <a:extLst>
            <a:ext uri="{FF2B5EF4-FFF2-40B4-BE49-F238E27FC236}">
              <a16:creationId xmlns:a16="http://schemas.microsoft.com/office/drawing/2014/main" id="{83169395-5C73-4C88-A64E-067F82AE3F09}"/>
            </a:ext>
          </a:extLst>
        </xdr:cNvPr>
        <xdr:cNvSpPr txBox="1"/>
      </xdr:nvSpPr>
      <xdr:spPr>
        <a:xfrm>
          <a:off x="1816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78757</xdr:rowOff>
    </xdr:from>
    <xdr:ext cx="405111" cy="259045"/>
    <xdr:sp macro="" textlink="">
      <xdr:nvSpPr>
        <xdr:cNvPr id="86" name="n_4aveValue【道路】&#10;有形固定資産減価償却率">
          <a:extLst>
            <a:ext uri="{FF2B5EF4-FFF2-40B4-BE49-F238E27FC236}">
              <a16:creationId xmlns:a16="http://schemas.microsoft.com/office/drawing/2014/main" id="{C1C6637F-41BD-46A8-964F-17E137E8B3E1}"/>
            </a:ext>
          </a:extLst>
        </xdr:cNvPr>
        <xdr:cNvSpPr txBox="1"/>
      </xdr:nvSpPr>
      <xdr:spPr>
        <a:xfrm>
          <a:off x="927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7637</xdr:rowOff>
    </xdr:from>
    <xdr:ext cx="405111" cy="259045"/>
    <xdr:sp macro="" textlink="">
      <xdr:nvSpPr>
        <xdr:cNvPr id="87" name="n_1mainValue【道路】&#10;有形固定資産減価償却率">
          <a:extLst>
            <a:ext uri="{FF2B5EF4-FFF2-40B4-BE49-F238E27FC236}">
              <a16:creationId xmlns:a16="http://schemas.microsoft.com/office/drawing/2014/main" id="{5CD23DCF-10E3-46D5-9EEC-6D3C6C46B7CB}"/>
            </a:ext>
          </a:extLst>
        </xdr:cNvPr>
        <xdr:cNvSpPr txBox="1"/>
      </xdr:nvSpPr>
      <xdr:spPr>
        <a:xfrm>
          <a:off x="3582044"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152417</xdr:rowOff>
    </xdr:from>
    <xdr:ext cx="405111" cy="259045"/>
    <xdr:sp macro="" textlink="">
      <xdr:nvSpPr>
        <xdr:cNvPr id="88" name="n_2mainValue【道路】&#10;有形固定資産減価償却率">
          <a:extLst>
            <a:ext uri="{FF2B5EF4-FFF2-40B4-BE49-F238E27FC236}">
              <a16:creationId xmlns:a16="http://schemas.microsoft.com/office/drawing/2014/main" id="{57002DD8-A4C7-47BF-ACE6-85A69FEBBFB8}"/>
            </a:ext>
          </a:extLst>
        </xdr:cNvPr>
        <xdr:cNvSpPr txBox="1"/>
      </xdr:nvSpPr>
      <xdr:spPr>
        <a:xfrm>
          <a:off x="2705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120032</xdr:rowOff>
    </xdr:from>
    <xdr:ext cx="405111" cy="259045"/>
    <xdr:sp macro="" textlink="">
      <xdr:nvSpPr>
        <xdr:cNvPr id="89" name="n_3mainValue【道路】&#10;有形固定資産減価償却率">
          <a:extLst>
            <a:ext uri="{FF2B5EF4-FFF2-40B4-BE49-F238E27FC236}">
              <a16:creationId xmlns:a16="http://schemas.microsoft.com/office/drawing/2014/main" id="{4AF0171A-AFDC-4D6F-8E7C-C1DFD1B26534}"/>
            </a:ext>
          </a:extLst>
        </xdr:cNvPr>
        <xdr:cNvSpPr txBox="1"/>
      </xdr:nvSpPr>
      <xdr:spPr>
        <a:xfrm>
          <a:off x="1816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93362</xdr:rowOff>
    </xdr:from>
    <xdr:ext cx="405111" cy="259045"/>
    <xdr:sp macro="" textlink="">
      <xdr:nvSpPr>
        <xdr:cNvPr id="90" name="n_4mainValue【道路】&#10;有形固定資産減価償却率">
          <a:extLst>
            <a:ext uri="{FF2B5EF4-FFF2-40B4-BE49-F238E27FC236}">
              <a16:creationId xmlns:a16="http://schemas.microsoft.com/office/drawing/2014/main" id="{171502E6-CB28-44A7-8A76-B30EDE9F0F1F}"/>
            </a:ext>
          </a:extLst>
        </xdr:cNvPr>
        <xdr:cNvSpPr txBox="1"/>
      </xdr:nvSpPr>
      <xdr:spPr>
        <a:xfrm>
          <a:off x="927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1E0E997-4C9C-4CAF-818D-0D4F60767AF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8AFF001-F84C-4D33-85FB-6D2E12F4A1C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BA8531D-C6F2-46FA-8804-AB30AF61AD2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6B3B469-F481-4908-A50D-68D2DFE8BBB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C212E97-6B64-4430-B92C-C411C6A040C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2E6B7F4-5D0C-473A-B271-1340CE3D8DB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F72026D-C707-4D32-92C6-4989ADE3A61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C1AEC20-B8BA-47EE-A18D-3CDC35B79B6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08ADB8C-2636-4B03-971B-E5450D582FE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C3A8F32-8B91-462D-98F3-C2C15654ED7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3054CADB-651D-4167-902D-E3B2A392FC9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53ACE978-F68E-4C92-BB22-5281EB3AF9B9}"/>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BECB4902-CD81-4892-9869-3748E569D954}"/>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07292503-5A79-4C61-AEB0-FA7F6AFCF36C}"/>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82F65A46-E812-4AEA-B1A9-6EA38305497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01E825C2-5D48-4D53-96FF-C2F7B9935C89}"/>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B1CEF94C-0802-4BA8-B8CF-678DF961B01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58CFC696-1607-4CC6-9B94-83FF05998859}"/>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C4BD94E-FDF6-49DC-B142-DE815D2DACF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B4A9ACDA-C3FF-4A51-A8EF-ABDD413E603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B290DD9E-2A49-4CE1-AF9B-0BD41D3A203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FF6E91F8-6ABC-4884-9BF6-E4317FCCB947}"/>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C6390857-406E-4CFC-B402-6BDFB0D94E7B}"/>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A3EEB643-7E78-4508-898E-B5532D8781BC}"/>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F86AE87B-83C5-41CB-AEA9-B0298F3EDB2F}"/>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1EB90450-AECE-4E7F-B33E-ABB5FA7FC63D}"/>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73848</xdr:rowOff>
    </xdr:from>
    <xdr:ext cx="534377" cy="259045"/>
    <xdr:sp macro="" textlink="">
      <xdr:nvSpPr>
        <xdr:cNvPr id="117" name="【道路】&#10;一人当たり延長平均値テキスト">
          <a:extLst>
            <a:ext uri="{FF2B5EF4-FFF2-40B4-BE49-F238E27FC236}">
              <a16:creationId xmlns:a16="http://schemas.microsoft.com/office/drawing/2014/main" id="{1B711C47-2DFB-411D-9769-1070EAEC8D22}"/>
            </a:ext>
          </a:extLst>
        </xdr:cNvPr>
        <xdr:cNvSpPr txBox="1"/>
      </xdr:nvSpPr>
      <xdr:spPr>
        <a:xfrm>
          <a:off x="10515600" y="693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BFE0ACDD-F494-4B86-81D5-D85E365B9F8D}"/>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5D16AFBE-650B-463C-8E45-FBF612AB5A63}"/>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7F302912-8BDA-413E-B18A-9C5B91859A33}"/>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53607</xdr:rowOff>
    </xdr:from>
    <xdr:to>
      <xdr:col>41</xdr:col>
      <xdr:colOff>101600</xdr:colOff>
      <xdr:row>40</xdr:row>
      <xdr:rowOff>155207</xdr:rowOff>
    </xdr:to>
    <xdr:sp macro="" textlink="">
      <xdr:nvSpPr>
        <xdr:cNvPr id="121" name="フローチャート: 判断 120">
          <a:extLst>
            <a:ext uri="{FF2B5EF4-FFF2-40B4-BE49-F238E27FC236}">
              <a16:creationId xmlns:a16="http://schemas.microsoft.com/office/drawing/2014/main" id="{5E8A52A7-87E7-41A2-AB42-D6AFB21BD7F6}"/>
            </a:ext>
          </a:extLst>
        </xdr:cNvPr>
        <xdr:cNvSpPr/>
      </xdr:nvSpPr>
      <xdr:spPr>
        <a:xfrm>
          <a:off x="7810500" y="6911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60483</xdr:rowOff>
    </xdr:from>
    <xdr:to>
      <xdr:col>36</xdr:col>
      <xdr:colOff>165100</xdr:colOff>
      <xdr:row>40</xdr:row>
      <xdr:rowOff>162083</xdr:rowOff>
    </xdr:to>
    <xdr:sp macro="" textlink="">
      <xdr:nvSpPr>
        <xdr:cNvPr id="122" name="フローチャート: 判断 121">
          <a:extLst>
            <a:ext uri="{FF2B5EF4-FFF2-40B4-BE49-F238E27FC236}">
              <a16:creationId xmlns:a16="http://schemas.microsoft.com/office/drawing/2014/main" id="{6072C34B-5E7B-47D5-9080-E7A86CBAE0E0}"/>
            </a:ext>
          </a:extLst>
        </xdr:cNvPr>
        <xdr:cNvSpPr/>
      </xdr:nvSpPr>
      <xdr:spPr>
        <a:xfrm>
          <a:off x="6921500" y="691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312E05D-449F-4AF1-A39E-E10FBDDADAD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D9EEC61-4C63-4679-BC29-8128817C509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A88A9D7-E0D0-443F-88BA-A2FADEBE47C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94C301F-9F44-45C1-BA86-18BD3F86E85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B6539FA-7E46-486D-AD39-689D229C618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35395</xdr:rowOff>
    </xdr:from>
    <xdr:to>
      <xdr:col>55</xdr:col>
      <xdr:colOff>50800</xdr:colOff>
      <xdr:row>40</xdr:row>
      <xdr:rowOff>136995</xdr:rowOff>
    </xdr:to>
    <xdr:sp macro="" textlink="">
      <xdr:nvSpPr>
        <xdr:cNvPr id="128" name="楕円 127">
          <a:extLst>
            <a:ext uri="{FF2B5EF4-FFF2-40B4-BE49-F238E27FC236}">
              <a16:creationId xmlns:a16="http://schemas.microsoft.com/office/drawing/2014/main" id="{F00E0693-21D9-423F-8099-106365A4BFDC}"/>
            </a:ext>
          </a:extLst>
        </xdr:cNvPr>
        <xdr:cNvSpPr/>
      </xdr:nvSpPr>
      <xdr:spPr>
        <a:xfrm>
          <a:off x="10426700" y="68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58272</xdr:rowOff>
    </xdr:from>
    <xdr:ext cx="534377" cy="259045"/>
    <xdr:sp macro="" textlink="">
      <xdr:nvSpPr>
        <xdr:cNvPr id="129" name="【道路】&#10;一人当たり延長該当値テキスト">
          <a:extLst>
            <a:ext uri="{FF2B5EF4-FFF2-40B4-BE49-F238E27FC236}">
              <a16:creationId xmlns:a16="http://schemas.microsoft.com/office/drawing/2014/main" id="{A75C9C49-9DB4-467F-B1F2-FB626BEF0A4A}"/>
            </a:ext>
          </a:extLst>
        </xdr:cNvPr>
        <xdr:cNvSpPr txBox="1"/>
      </xdr:nvSpPr>
      <xdr:spPr>
        <a:xfrm>
          <a:off x="10515600" y="674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33689</xdr:rowOff>
    </xdr:from>
    <xdr:to>
      <xdr:col>50</xdr:col>
      <xdr:colOff>165100</xdr:colOff>
      <xdr:row>40</xdr:row>
      <xdr:rowOff>135289</xdr:rowOff>
    </xdr:to>
    <xdr:sp macro="" textlink="">
      <xdr:nvSpPr>
        <xdr:cNvPr id="130" name="楕円 129">
          <a:extLst>
            <a:ext uri="{FF2B5EF4-FFF2-40B4-BE49-F238E27FC236}">
              <a16:creationId xmlns:a16="http://schemas.microsoft.com/office/drawing/2014/main" id="{B5C2C404-ABDC-46CF-853C-101B9D9E0F12}"/>
            </a:ext>
          </a:extLst>
        </xdr:cNvPr>
        <xdr:cNvSpPr/>
      </xdr:nvSpPr>
      <xdr:spPr>
        <a:xfrm>
          <a:off x="9588500" y="689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84489</xdr:rowOff>
    </xdr:from>
    <xdr:to>
      <xdr:col>55</xdr:col>
      <xdr:colOff>0</xdr:colOff>
      <xdr:row>40</xdr:row>
      <xdr:rowOff>86195</xdr:rowOff>
    </xdr:to>
    <xdr:cxnSp macro="">
      <xdr:nvCxnSpPr>
        <xdr:cNvPr id="131" name="直線コネクタ 130">
          <a:extLst>
            <a:ext uri="{FF2B5EF4-FFF2-40B4-BE49-F238E27FC236}">
              <a16:creationId xmlns:a16="http://schemas.microsoft.com/office/drawing/2014/main" id="{487DDEED-8C40-49EE-AD6F-8CCA912CB809}"/>
            </a:ext>
          </a:extLst>
        </xdr:cNvPr>
        <xdr:cNvCxnSpPr/>
      </xdr:nvCxnSpPr>
      <xdr:spPr>
        <a:xfrm>
          <a:off x="9639300" y="6942489"/>
          <a:ext cx="838200" cy="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35214</xdr:rowOff>
    </xdr:from>
    <xdr:to>
      <xdr:col>46</xdr:col>
      <xdr:colOff>38100</xdr:colOff>
      <xdr:row>40</xdr:row>
      <xdr:rowOff>136814</xdr:rowOff>
    </xdr:to>
    <xdr:sp macro="" textlink="">
      <xdr:nvSpPr>
        <xdr:cNvPr id="132" name="楕円 131">
          <a:extLst>
            <a:ext uri="{FF2B5EF4-FFF2-40B4-BE49-F238E27FC236}">
              <a16:creationId xmlns:a16="http://schemas.microsoft.com/office/drawing/2014/main" id="{EE3D4C4A-9E14-4FDE-98BF-6DBDBE2D4F04}"/>
            </a:ext>
          </a:extLst>
        </xdr:cNvPr>
        <xdr:cNvSpPr/>
      </xdr:nvSpPr>
      <xdr:spPr>
        <a:xfrm>
          <a:off x="8699500" y="689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84489</xdr:rowOff>
    </xdr:from>
    <xdr:to>
      <xdr:col>50</xdr:col>
      <xdr:colOff>114300</xdr:colOff>
      <xdr:row>40</xdr:row>
      <xdr:rowOff>86014</xdr:rowOff>
    </xdr:to>
    <xdr:cxnSp macro="">
      <xdr:nvCxnSpPr>
        <xdr:cNvPr id="133" name="直線コネクタ 132">
          <a:extLst>
            <a:ext uri="{FF2B5EF4-FFF2-40B4-BE49-F238E27FC236}">
              <a16:creationId xmlns:a16="http://schemas.microsoft.com/office/drawing/2014/main" id="{0E5C296A-086B-460F-8C6B-1E54918F8D61}"/>
            </a:ext>
          </a:extLst>
        </xdr:cNvPr>
        <xdr:cNvCxnSpPr/>
      </xdr:nvCxnSpPr>
      <xdr:spPr>
        <a:xfrm flipV="1">
          <a:off x="8750300" y="6942489"/>
          <a:ext cx="889000" cy="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37978</xdr:rowOff>
    </xdr:from>
    <xdr:to>
      <xdr:col>41</xdr:col>
      <xdr:colOff>101600</xdr:colOff>
      <xdr:row>40</xdr:row>
      <xdr:rowOff>139578</xdr:rowOff>
    </xdr:to>
    <xdr:sp macro="" textlink="">
      <xdr:nvSpPr>
        <xdr:cNvPr id="134" name="楕円 133">
          <a:extLst>
            <a:ext uri="{FF2B5EF4-FFF2-40B4-BE49-F238E27FC236}">
              <a16:creationId xmlns:a16="http://schemas.microsoft.com/office/drawing/2014/main" id="{B6257791-F16E-454F-B311-1E4A3BE64A8F}"/>
            </a:ext>
          </a:extLst>
        </xdr:cNvPr>
        <xdr:cNvSpPr/>
      </xdr:nvSpPr>
      <xdr:spPr>
        <a:xfrm>
          <a:off x="7810500" y="689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86014</xdr:rowOff>
    </xdr:from>
    <xdr:to>
      <xdr:col>45</xdr:col>
      <xdr:colOff>177800</xdr:colOff>
      <xdr:row>40</xdr:row>
      <xdr:rowOff>88778</xdr:rowOff>
    </xdr:to>
    <xdr:cxnSp macro="">
      <xdr:nvCxnSpPr>
        <xdr:cNvPr id="135" name="直線コネクタ 134">
          <a:extLst>
            <a:ext uri="{FF2B5EF4-FFF2-40B4-BE49-F238E27FC236}">
              <a16:creationId xmlns:a16="http://schemas.microsoft.com/office/drawing/2014/main" id="{1F3C47A3-2566-4C16-8506-965EF3213FCB}"/>
            </a:ext>
          </a:extLst>
        </xdr:cNvPr>
        <xdr:cNvCxnSpPr/>
      </xdr:nvCxnSpPr>
      <xdr:spPr>
        <a:xfrm flipV="1">
          <a:off x="7861300" y="6944014"/>
          <a:ext cx="889000" cy="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73301</xdr:rowOff>
    </xdr:from>
    <xdr:to>
      <xdr:col>36</xdr:col>
      <xdr:colOff>165100</xdr:colOff>
      <xdr:row>41</xdr:row>
      <xdr:rowOff>3451</xdr:rowOff>
    </xdr:to>
    <xdr:sp macro="" textlink="">
      <xdr:nvSpPr>
        <xdr:cNvPr id="136" name="楕円 135">
          <a:extLst>
            <a:ext uri="{FF2B5EF4-FFF2-40B4-BE49-F238E27FC236}">
              <a16:creationId xmlns:a16="http://schemas.microsoft.com/office/drawing/2014/main" id="{446D3F67-B0D2-4C81-8FCD-1E78145EE88E}"/>
            </a:ext>
          </a:extLst>
        </xdr:cNvPr>
        <xdr:cNvSpPr/>
      </xdr:nvSpPr>
      <xdr:spPr>
        <a:xfrm>
          <a:off x="6921500" y="69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88778</xdr:rowOff>
    </xdr:from>
    <xdr:to>
      <xdr:col>41</xdr:col>
      <xdr:colOff>50800</xdr:colOff>
      <xdr:row>40</xdr:row>
      <xdr:rowOff>124101</xdr:rowOff>
    </xdr:to>
    <xdr:cxnSp macro="">
      <xdr:nvCxnSpPr>
        <xdr:cNvPr id="137" name="直線コネクタ 136">
          <a:extLst>
            <a:ext uri="{FF2B5EF4-FFF2-40B4-BE49-F238E27FC236}">
              <a16:creationId xmlns:a16="http://schemas.microsoft.com/office/drawing/2014/main" id="{5DAE4569-C488-4A0D-B50E-C4451FCC98DD}"/>
            </a:ext>
          </a:extLst>
        </xdr:cNvPr>
        <xdr:cNvCxnSpPr/>
      </xdr:nvCxnSpPr>
      <xdr:spPr>
        <a:xfrm flipV="1">
          <a:off x="6972300" y="6946778"/>
          <a:ext cx="889000" cy="3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29753</xdr:rowOff>
    </xdr:from>
    <xdr:ext cx="534377" cy="259045"/>
    <xdr:sp macro="" textlink="">
      <xdr:nvSpPr>
        <xdr:cNvPr id="138" name="n_1aveValue【道路】&#10;一人当たり延長">
          <a:extLst>
            <a:ext uri="{FF2B5EF4-FFF2-40B4-BE49-F238E27FC236}">
              <a16:creationId xmlns:a16="http://schemas.microsoft.com/office/drawing/2014/main" id="{92827F15-7678-4FF0-9F07-725E239D3BA5}"/>
            </a:ext>
          </a:extLst>
        </xdr:cNvPr>
        <xdr:cNvSpPr txBox="1"/>
      </xdr:nvSpPr>
      <xdr:spPr>
        <a:xfrm>
          <a:off x="9359411" y="705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35102</xdr:rowOff>
    </xdr:from>
    <xdr:ext cx="534377" cy="259045"/>
    <xdr:sp macro="" textlink="">
      <xdr:nvSpPr>
        <xdr:cNvPr id="139" name="n_2aveValue【道路】&#10;一人当たり延長">
          <a:extLst>
            <a:ext uri="{FF2B5EF4-FFF2-40B4-BE49-F238E27FC236}">
              <a16:creationId xmlns:a16="http://schemas.microsoft.com/office/drawing/2014/main" id="{219BC868-70BF-4471-A889-9A5CDF97D949}"/>
            </a:ext>
          </a:extLst>
        </xdr:cNvPr>
        <xdr:cNvSpPr txBox="1"/>
      </xdr:nvSpPr>
      <xdr:spPr>
        <a:xfrm>
          <a:off x="8483111" y="7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146334</xdr:rowOff>
    </xdr:from>
    <xdr:ext cx="534377" cy="259045"/>
    <xdr:sp macro="" textlink="">
      <xdr:nvSpPr>
        <xdr:cNvPr id="140" name="n_3aveValue【道路】&#10;一人当たり延長">
          <a:extLst>
            <a:ext uri="{FF2B5EF4-FFF2-40B4-BE49-F238E27FC236}">
              <a16:creationId xmlns:a16="http://schemas.microsoft.com/office/drawing/2014/main" id="{DB432933-F0C6-4667-8005-2599398E0B30}"/>
            </a:ext>
          </a:extLst>
        </xdr:cNvPr>
        <xdr:cNvSpPr txBox="1"/>
      </xdr:nvSpPr>
      <xdr:spPr>
        <a:xfrm>
          <a:off x="7594111" y="700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7160</xdr:rowOff>
    </xdr:from>
    <xdr:ext cx="534377" cy="259045"/>
    <xdr:sp macro="" textlink="">
      <xdr:nvSpPr>
        <xdr:cNvPr id="141" name="n_4aveValue【道路】&#10;一人当たり延長">
          <a:extLst>
            <a:ext uri="{FF2B5EF4-FFF2-40B4-BE49-F238E27FC236}">
              <a16:creationId xmlns:a16="http://schemas.microsoft.com/office/drawing/2014/main" id="{7CD4545A-1596-4EA4-8C26-A2F9CEC07560}"/>
            </a:ext>
          </a:extLst>
        </xdr:cNvPr>
        <xdr:cNvSpPr txBox="1"/>
      </xdr:nvSpPr>
      <xdr:spPr>
        <a:xfrm>
          <a:off x="6705111" y="669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151816</xdr:rowOff>
    </xdr:from>
    <xdr:ext cx="534377" cy="259045"/>
    <xdr:sp macro="" textlink="">
      <xdr:nvSpPr>
        <xdr:cNvPr id="142" name="n_1mainValue【道路】&#10;一人当たり延長">
          <a:extLst>
            <a:ext uri="{FF2B5EF4-FFF2-40B4-BE49-F238E27FC236}">
              <a16:creationId xmlns:a16="http://schemas.microsoft.com/office/drawing/2014/main" id="{37436EC7-B059-4AF6-B46A-AB12526111AC}"/>
            </a:ext>
          </a:extLst>
        </xdr:cNvPr>
        <xdr:cNvSpPr txBox="1"/>
      </xdr:nvSpPr>
      <xdr:spPr>
        <a:xfrm>
          <a:off x="9359411" y="666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153341</xdr:rowOff>
    </xdr:from>
    <xdr:ext cx="534377" cy="259045"/>
    <xdr:sp macro="" textlink="">
      <xdr:nvSpPr>
        <xdr:cNvPr id="143" name="n_2mainValue【道路】&#10;一人当たり延長">
          <a:extLst>
            <a:ext uri="{FF2B5EF4-FFF2-40B4-BE49-F238E27FC236}">
              <a16:creationId xmlns:a16="http://schemas.microsoft.com/office/drawing/2014/main" id="{EC34E77A-28DF-472C-BC9A-8819D6365E82}"/>
            </a:ext>
          </a:extLst>
        </xdr:cNvPr>
        <xdr:cNvSpPr txBox="1"/>
      </xdr:nvSpPr>
      <xdr:spPr>
        <a:xfrm>
          <a:off x="8483111" y="666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156105</xdr:rowOff>
    </xdr:from>
    <xdr:ext cx="534377" cy="259045"/>
    <xdr:sp macro="" textlink="">
      <xdr:nvSpPr>
        <xdr:cNvPr id="144" name="n_3mainValue【道路】&#10;一人当たり延長">
          <a:extLst>
            <a:ext uri="{FF2B5EF4-FFF2-40B4-BE49-F238E27FC236}">
              <a16:creationId xmlns:a16="http://schemas.microsoft.com/office/drawing/2014/main" id="{5447AECB-3C2A-41DF-8093-78872A06C4D2}"/>
            </a:ext>
          </a:extLst>
        </xdr:cNvPr>
        <xdr:cNvSpPr txBox="1"/>
      </xdr:nvSpPr>
      <xdr:spPr>
        <a:xfrm>
          <a:off x="7594111" y="667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166028</xdr:rowOff>
    </xdr:from>
    <xdr:ext cx="534377" cy="259045"/>
    <xdr:sp macro="" textlink="">
      <xdr:nvSpPr>
        <xdr:cNvPr id="145" name="n_4mainValue【道路】&#10;一人当たり延長">
          <a:extLst>
            <a:ext uri="{FF2B5EF4-FFF2-40B4-BE49-F238E27FC236}">
              <a16:creationId xmlns:a16="http://schemas.microsoft.com/office/drawing/2014/main" id="{AC3B577D-3D8F-427A-8518-55DB7008D0BF}"/>
            </a:ext>
          </a:extLst>
        </xdr:cNvPr>
        <xdr:cNvSpPr txBox="1"/>
      </xdr:nvSpPr>
      <xdr:spPr>
        <a:xfrm>
          <a:off x="6705111" y="702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4C7BBF33-9CBC-4BE9-A510-44B88D21707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D31A6AA8-5E0C-4BC9-B318-CC44BE5BF4E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75CB1060-09D3-465A-B0CF-F4A05CB210F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DE5BC8D-C0DE-4948-9B67-C645DFE44FF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E9D2726-5D21-47D4-897D-0D662CA9581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F3A04B13-F54D-40EF-8ABA-C87C04E08C6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8CCC7182-CE5B-4380-9B94-2B061BCEBF0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C6C83A8A-84D6-4CCA-9965-E5A29D9B1FA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93E604E7-FF8F-471A-A5C5-F45EAF56F27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B96CB773-C6FF-4205-9AD2-279CBF1EDCA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FB1380CC-7D2C-4E51-8920-73167C7D5CF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A930491F-F415-4326-B25E-95053A8A9AF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139AD0B4-BBC8-4DB8-906F-BF907A16787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C883ABE8-D958-4E28-A7E5-3738FFAA60D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DFDAE070-EF98-45E1-B742-879CD9CA69E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E960018F-8700-4B73-AB2D-04FA3A2C950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9A71F06A-6AF8-458C-9C45-2EF241F5FF6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B466B69D-7CD7-4E40-B48E-403C41493A5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21E11781-CD04-454C-BEAD-84271704927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8FF33354-CF4F-4E81-A121-A47C688D898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6EDA1269-8D86-43F8-82C7-1B88157F7DED}"/>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A8419D59-8116-4866-9A56-5AEFE64035B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1708EFD7-C932-408F-A38C-DEC175D2716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59651506-75B6-42B9-BE88-847319D7A30E}"/>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04E1ED30-247C-4AAA-B576-931201A4D56B}"/>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60F1D2AB-14C1-4DAB-A35C-2B2C0D71571F}"/>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72049312-69E2-46F6-A121-C2D764C49AE7}"/>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C7B94D65-F2D6-4310-BEDB-AE235F15C383}"/>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3827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3FCECE0D-DCB6-4998-872E-9344054B87B1}"/>
            </a:ext>
          </a:extLst>
        </xdr:cNvPr>
        <xdr:cNvSpPr txBox="1"/>
      </xdr:nvSpPr>
      <xdr:spPr>
        <a:xfrm>
          <a:off x="4673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76502294-4371-4B55-8A4A-5219EC17073A}"/>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355B8E8E-0B0E-47C2-B83B-C871F99DC03D}"/>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09AC13AF-EB3D-473A-B987-0120E4A1D544}"/>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119380</xdr:rowOff>
    </xdr:from>
    <xdr:to>
      <xdr:col>10</xdr:col>
      <xdr:colOff>165100</xdr:colOff>
      <xdr:row>60</xdr:row>
      <xdr:rowOff>49530</xdr:rowOff>
    </xdr:to>
    <xdr:sp macro="" textlink="">
      <xdr:nvSpPr>
        <xdr:cNvPr id="178" name="フローチャート: 判断 177">
          <a:extLst>
            <a:ext uri="{FF2B5EF4-FFF2-40B4-BE49-F238E27FC236}">
              <a16:creationId xmlns:a16="http://schemas.microsoft.com/office/drawing/2014/main" id="{02EC2081-1D7C-4BF3-8E69-F1F5C81FD067}"/>
            </a:ext>
          </a:extLst>
        </xdr:cNvPr>
        <xdr:cNvSpPr/>
      </xdr:nvSpPr>
      <xdr:spPr>
        <a:xfrm>
          <a:off x="1968500" y="1023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134620</xdr:rowOff>
    </xdr:from>
    <xdr:to>
      <xdr:col>6</xdr:col>
      <xdr:colOff>38100</xdr:colOff>
      <xdr:row>60</xdr:row>
      <xdr:rowOff>64770</xdr:rowOff>
    </xdr:to>
    <xdr:sp macro="" textlink="">
      <xdr:nvSpPr>
        <xdr:cNvPr id="179" name="フローチャート: 判断 178">
          <a:extLst>
            <a:ext uri="{FF2B5EF4-FFF2-40B4-BE49-F238E27FC236}">
              <a16:creationId xmlns:a16="http://schemas.microsoft.com/office/drawing/2014/main" id="{45CA5F93-9D4B-4D6C-A81B-86978C5672B5}"/>
            </a:ext>
          </a:extLst>
        </xdr:cNvPr>
        <xdr:cNvSpPr/>
      </xdr:nvSpPr>
      <xdr:spPr>
        <a:xfrm>
          <a:off x="1079500" y="1025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6268CA6-FCC1-4C60-8A18-99250CA4E94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4AE57C3C-4341-4EB6-946D-A01FC21724F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520C520-DDF0-4AC2-AE55-24E349A7AA3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9D102D9-E2F3-4243-A3EB-1653E12C1D7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F9391C6-55B4-46BC-B3AC-D4B2B64EFB7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139700</xdr:rowOff>
    </xdr:from>
    <xdr:to>
      <xdr:col>24</xdr:col>
      <xdr:colOff>114300</xdr:colOff>
      <xdr:row>59</xdr:row>
      <xdr:rowOff>69850</xdr:rowOff>
    </xdr:to>
    <xdr:sp macro="" textlink="">
      <xdr:nvSpPr>
        <xdr:cNvPr id="185" name="楕円 184">
          <a:extLst>
            <a:ext uri="{FF2B5EF4-FFF2-40B4-BE49-F238E27FC236}">
              <a16:creationId xmlns:a16="http://schemas.microsoft.com/office/drawing/2014/main" id="{EA17F4EE-DC4A-44EE-A787-DFF5C449F125}"/>
            </a:ext>
          </a:extLst>
        </xdr:cNvPr>
        <xdr:cNvSpPr/>
      </xdr:nvSpPr>
      <xdr:spPr>
        <a:xfrm>
          <a:off x="45847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162577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27C15C4F-9316-402E-8E34-80F1764F8DEB}"/>
            </a:ext>
          </a:extLst>
        </xdr:cNvPr>
        <xdr:cNvSpPr txBox="1"/>
      </xdr:nvSpPr>
      <xdr:spPr>
        <a:xfrm>
          <a:off x="4673600"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121920</xdr:rowOff>
    </xdr:from>
    <xdr:to>
      <xdr:col>20</xdr:col>
      <xdr:colOff>38100</xdr:colOff>
      <xdr:row>59</xdr:row>
      <xdr:rowOff>52070</xdr:rowOff>
    </xdr:to>
    <xdr:sp macro="" textlink="">
      <xdr:nvSpPr>
        <xdr:cNvPr id="187" name="楕円 186">
          <a:extLst>
            <a:ext uri="{FF2B5EF4-FFF2-40B4-BE49-F238E27FC236}">
              <a16:creationId xmlns:a16="http://schemas.microsoft.com/office/drawing/2014/main" id="{7236DDA8-40D6-4228-8B27-E056CD691852}"/>
            </a:ext>
          </a:extLst>
        </xdr:cNvPr>
        <xdr:cNvSpPr/>
      </xdr:nvSpPr>
      <xdr:spPr>
        <a:xfrm>
          <a:off x="37465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1270</xdr:rowOff>
    </xdr:from>
    <xdr:to>
      <xdr:col>24</xdr:col>
      <xdr:colOff>63500</xdr:colOff>
      <xdr:row>59</xdr:row>
      <xdr:rowOff>19050</xdr:rowOff>
    </xdr:to>
    <xdr:cxnSp macro="">
      <xdr:nvCxnSpPr>
        <xdr:cNvPr id="188" name="直線コネクタ 187">
          <a:extLst>
            <a:ext uri="{FF2B5EF4-FFF2-40B4-BE49-F238E27FC236}">
              <a16:creationId xmlns:a16="http://schemas.microsoft.com/office/drawing/2014/main" id="{5AED4991-80FB-426E-8C98-0F5064388410}"/>
            </a:ext>
          </a:extLst>
        </xdr:cNvPr>
        <xdr:cNvCxnSpPr/>
      </xdr:nvCxnSpPr>
      <xdr:spPr>
        <a:xfrm>
          <a:off x="3797300" y="10116820"/>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104140</xdr:rowOff>
    </xdr:from>
    <xdr:to>
      <xdr:col>15</xdr:col>
      <xdr:colOff>101600</xdr:colOff>
      <xdr:row>59</xdr:row>
      <xdr:rowOff>34290</xdr:rowOff>
    </xdr:to>
    <xdr:sp macro="" textlink="">
      <xdr:nvSpPr>
        <xdr:cNvPr id="189" name="楕円 188">
          <a:extLst>
            <a:ext uri="{FF2B5EF4-FFF2-40B4-BE49-F238E27FC236}">
              <a16:creationId xmlns:a16="http://schemas.microsoft.com/office/drawing/2014/main" id="{64029598-02B0-406E-B66B-1256D0F4B52C}"/>
            </a:ext>
          </a:extLst>
        </xdr:cNvPr>
        <xdr:cNvSpPr/>
      </xdr:nvSpPr>
      <xdr:spPr>
        <a:xfrm>
          <a:off x="2857500" y="1004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154940</xdr:rowOff>
    </xdr:from>
    <xdr:to>
      <xdr:col>19</xdr:col>
      <xdr:colOff>177800</xdr:colOff>
      <xdr:row>59</xdr:row>
      <xdr:rowOff>1270</xdr:rowOff>
    </xdr:to>
    <xdr:cxnSp macro="">
      <xdr:nvCxnSpPr>
        <xdr:cNvPr id="190" name="直線コネクタ 189">
          <a:extLst>
            <a:ext uri="{FF2B5EF4-FFF2-40B4-BE49-F238E27FC236}">
              <a16:creationId xmlns:a16="http://schemas.microsoft.com/office/drawing/2014/main" id="{D1E7D4DF-B5EF-4A0F-86F9-E75B15409648}"/>
            </a:ext>
          </a:extLst>
        </xdr:cNvPr>
        <xdr:cNvCxnSpPr/>
      </xdr:nvCxnSpPr>
      <xdr:spPr>
        <a:xfrm>
          <a:off x="2908300" y="1009904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86360</xdr:rowOff>
    </xdr:from>
    <xdr:to>
      <xdr:col>10</xdr:col>
      <xdr:colOff>165100</xdr:colOff>
      <xdr:row>59</xdr:row>
      <xdr:rowOff>16510</xdr:rowOff>
    </xdr:to>
    <xdr:sp macro="" textlink="">
      <xdr:nvSpPr>
        <xdr:cNvPr id="191" name="楕円 190">
          <a:extLst>
            <a:ext uri="{FF2B5EF4-FFF2-40B4-BE49-F238E27FC236}">
              <a16:creationId xmlns:a16="http://schemas.microsoft.com/office/drawing/2014/main" id="{2B102202-642F-4EF6-BE2C-932F92C2253E}"/>
            </a:ext>
          </a:extLst>
        </xdr:cNvPr>
        <xdr:cNvSpPr/>
      </xdr:nvSpPr>
      <xdr:spPr>
        <a:xfrm>
          <a:off x="1968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137160</xdr:rowOff>
    </xdr:from>
    <xdr:to>
      <xdr:col>15</xdr:col>
      <xdr:colOff>50800</xdr:colOff>
      <xdr:row>58</xdr:row>
      <xdr:rowOff>154940</xdr:rowOff>
    </xdr:to>
    <xdr:cxnSp macro="">
      <xdr:nvCxnSpPr>
        <xdr:cNvPr id="192" name="直線コネクタ 191">
          <a:extLst>
            <a:ext uri="{FF2B5EF4-FFF2-40B4-BE49-F238E27FC236}">
              <a16:creationId xmlns:a16="http://schemas.microsoft.com/office/drawing/2014/main" id="{2485D767-9B09-4D7E-A42D-1D4A1148A3F9}"/>
            </a:ext>
          </a:extLst>
        </xdr:cNvPr>
        <xdr:cNvCxnSpPr/>
      </xdr:nvCxnSpPr>
      <xdr:spPr>
        <a:xfrm>
          <a:off x="2019300" y="1008126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71120</xdr:rowOff>
    </xdr:from>
    <xdr:to>
      <xdr:col>6</xdr:col>
      <xdr:colOff>38100</xdr:colOff>
      <xdr:row>59</xdr:row>
      <xdr:rowOff>1270</xdr:rowOff>
    </xdr:to>
    <xdr:sp macro="" textlink="">
      <xdr:nvSpPr>
        <xdr:cNvPr id="193" name="楕円 192">
          <a:extLst>
            <a:ext uri="{FF2B5EF4-FFF2-40B4-BE49-F238E27FC236}">
              <a16:creationId xmlns:a16="http://schemas.microsoft.com/office/drawing/2014/main" id="{FA27BC4B-9C65-4B00-A145-AF0AD59C6820}"/>
            </a:ext>
          </a:extLst>
        </xdr:cNvPr>
        <xdr:cNvSpPr/>
      </xdr:nvSpPr>
      <xdr:spPr>
        <a:xfrm>
          <a:off x="1079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121920</xdr:rowOff>
    </xdr:from>
    <xdr:to>
      <xdr:col>10</xdr:col>
      <xdr:colOff>114300</xdr:colOff>
      <xdr:row>58</xdr:row>
      <xdr:rowOff>137160</xdr:rowOff>
    </xdr:to>
    <xdr:cxnSp macro="">
      <xdr:nvCxnSpPr>
        <xdr:cNvPr id="194" name="直線コネクタ 193">
          <a:extLst>
            <a:ext uri="{FF2B5EF4-FFF2-40B4-BE49-F238E27FC236}">
              <a16:creationId xmlns:a16="http://schemas.microsoft.com/office/drawing/2014/main" id="{7E147492-9737-4593-A2DE-9145F616E6EF}"/>
            </a:ext>
          </a:extLst>
        </xdr:cNvPr>
        <xdr:cNvCxnSpPr/>
      </xdr:nvCxnSpPr>
      <xdr:spPr>
        <a:xfrm>
          <a:off x="1130300" y="10066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105427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071F6F74-D164-450B-A8EF-AA74A6F14E49}"/>
            </a:ext>
          </a:extLst>
        </xdr:cNvPr>
        <xdr:cNvSpPr txBox="1"/>
      </xdr:nvSpPr>
      <xdr:spPr>
        <a:xfrm>
          <a:off x="3582044" y="1039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80105380-CEFC-45F9-9EBF-785C81C7A62E}"/>
            </a:ext>
          </a:extLst>
        </xdr:cNvPr>
        <xdr:cNvSpPr txBox="1"/>
      </xdr:nvSpPr>
      <xdr:spPr>
        <a:xfrm>
          <a:off x="27057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40657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8C6FAB4F-92C0-437E-85C5-26ACB2F112F3}"/>
            </a:ext>
          </a:extLst>
        </xdr:cNvPr>
        <xdr:cNvSpPr txBox="1"/>
      </xdr:nvSpPr>
      <xdr:spPr>
        <a:xfrm>
          <a:off x="1816744" y="1032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55897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D6B80C11-7FA1-4E21-BB5B-CE544565BBF1}"/>
            </a:ext>
          </a:extLst>
        </xdr:cNvPr>
        <xdr:cNvSpPr txBox="1"/>
      </xdr:nvSpPr>
      <xdr:spPr>
        <a:xfrm>
          <a:off x="927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68597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1999D82C-A512-4BF0-9707-5213130E3439}"/>
            </a:ext>
          </a:extLst>
        </xdr:cNvPr>
        <xdr:cNvSpPr txBox="1"/>
      </xdr:nvSpPr>
      <xdr:spPr>
        <a:xfrm>
          <a:off x="3582044" y="984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50817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26AC5A41-ECD0-44AC-B07B-5DDF8E0DD83E}"/>
            </a:ext>
          </a:extLst>
        </xdr:cNvPr>
        <xdr:cNvSpPr txBox="1"/>
      </xdr:nvSpPr>
      <xdr:spPr>
        <a:xfrm>
          <a:off x="2705744" y="9823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33037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EAE22F89-81F5-4891-BB73-30BBD0ECD5E0}"/>
            </a:ext>
          </a:extLst>
        </xdr:cNvPr>
        <xdr:cNvSpPr txBox="1"/>
      </xdr:nvSpPr>
      <xdr:spPr>
        <a:xfrm>
          <a:off x="1816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17797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EF6AC158-5C01-45BA-BCB4-6E16316788A0}"/>
            </a:ext>
          </a:extLst>
        </xdr:cNvPr>
        <xdr:cNvSpPr txBox="1"/>
      </xdr:nvSpPr>
      <xdr:spPr>
        <a:xfrm>
          <a:off x="9277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5B8EA9FF-6AF7-4E30-B38B-F89B6DD21AA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4507480E-934D-4081-8109-1E8D9FAD1B3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B8598D46-D019-4073-8298-DED5D491638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D7F63916-253F-48E5-A1A9-F2CD6EBCA0D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BC00152E-B99E-47F9-A5F9-B1D7357041C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6AC663D3-9C03-4FDB-A99C-1ED82BE5D5D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4568FCF5-9F79-4F68-BA11-B7DF72D4CA4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4C8E15B6-0761-4059-8B61-7F16C4FD12D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23AAC5CD-0733-41E6-A549-96F682E98ED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3DC00912-2CDD-4E91-B5C8-CBB2DAE023C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EB2F72C7-170B-4CAA-B7FA-6FDFFC38172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31EBF753-6D6E-48AC-8B84-A2D77DADAAD5}"/>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0873DF3A-3C31-4CD6-B00B-AEBAF389E83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6931ED7C-79C9-43EB-AA1B-8EE741DAC5DE}"/>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BCC12422-45BA-4A81-BD0E-FBE215131DD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62C04F01-CE5B-4C3B-8656-452E47592FD6}"/>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1C93CC14-DE26-4F77-AD6F-A9D863D3205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DBAC6556-74E1-4A74-A0AB-7E78C2C6389D}"/>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D1B47CD0-9512-4769-B137-E62E0B0ADD8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5BCE15C4-E5F1-46CE-B563-C4830041A3E1}"/>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92424D7C-1B70-445F-9978-94C6E7B6B1F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7115459B-8415-4ADE-92D5-C7F9E8874088}"/>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C6D379C3-A4DF-408E-A950-A52710DD717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D3B46D9A-C200-4832-B656-12ED31D33ED9}"/>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4775A6D6-6C4B-4A19-B32C-D8B26F558E50}"/>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C8C9BC3D-AE6C-4CE9-85A2-0B75B429DE6B}"/>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66D37728-9E1A-4BB4-8CB0-0B4D10FB57EF}"/>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CBFC017B-47C0-497A-83C4-0B529A584121}"/>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C36C296F-9E5E-43FC-9BE0-6DA17527D999}"/>
            </a:ext>
          </a:extLst>
        </xdr:cNvPr>
        <xdr:cNvSpPr txBox="1"/>
      </xdr:nvSpPr>
      <xdr:spPr>
        <a:xfrm>
          <a:off x="10515600" y="10668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3862B8DA-5DCA-4B41-8F0D-F67CFA9686B3}"/>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CC279E06-13F3-4988-BF3C-710435C31DAA}"/>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C183C3CD-1B06-4AE2-93F4-DF0E6F56749F}"/>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55824</xdr:rowOff>
    </xdr:from>
    <xdr:to>
      <xdr:col>41</xdr:col>
      <xdr:colOff>101600</xdr:colOff>
      <xdr:row>63</xdr:row>
      <xdr:rowOff>157424</xdr:rowOff>
    </xdr:to>
    <xdr:sp macro="" textlink="">
      <xdr:nvSpPr>
        <xdr:cNvPr id="235" name="フローチャート: 判断 234">
          <a:extLst>
            <a:ext uri="{FF2B5EF4-FFF2-40B4-BE49-F238E27FC236}">
              <a16:creationId xmlns:a16="http://schemas.microsoft.com/office/drawing/2014/main" id="{6EEDE0BA-ECC3-4A5F-994B-1F81E94149F9}"/>
            </a:ext>
          </a:extLst>
        </xdr:cNvPr>
        <xdr:cNvSpPr/>
      </xdr:nvSpPr>
      <xdr:spPr>
        <a:xfrm>
          <a:off x="7810500" y="1085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39440</xdr:rowOff>
    </xdr:from>
    <xdr:to>
      <xdr:col>36</xdr:col>
      <xdr:colOff>165100</xdr:colOff>
      <xdr:row>63</xdr:row>
      <xdr:rowOff>141040</xdr:rowOff>
    </xdr:to>
    <xdr:sp macro="" textlink="">
      <xdr:nvSpPr>
        <xdr:cNvPr id="236" name="フローチャート: 判断 235">
          <a:extLst>
            <a:ext uri="{FF2B5EF4-FFF2-40B4-BE49-F238E27FC236}">
              <a16:creationId xmlns:a16="http://schemas.microsoft.com/office/drawing/2014/main" id="{777DE0C3-1B7C-40CC-97E8-61B213C3E24F}"/>
            </a:ext>
          </a:extLst>
        </xdr:cNvPr>
        <xdr:cNvSpPr/>
      </xdr:nvSpPr>
      <xdr:spPr>
        <a:xfrm>
          <a:off x="6921500" y="1084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32AC3C8B-3634-49DB-8B30-7F669B28DC6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1F82F507-A10A-4EF5-99C5-0333D6752AA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1E999A9-22E5-402A-889D-0CCC83D2131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A137B19-22AF-4EF6-AB40-491ED8FA114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8C1A378-94B4-4C9D-A8DB-963A09ED96C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126592</xdr:rowOff>
    </xdr:from>
    <xdr:to>
      <xdr:col>55</xdr:col>
      <xdr:colOff>50800</xdr:colOff>
      <xdr:row>64</xdr:row>
      <xdr:rowOff>56742</xdr:rowOff>
    </xdr:to>
    <xdr:sp macro="" textlink="">
      <xdr:nvSpPr>
        <xdr:cNvPr id="242" name="楕円 241">
          <a:extLst>
            <a:ext uri="{FF2B5EF4-FFF2-40B4-BE49-F238E27FC236}">
              <a16:creationId xmlns:a16="http://schemas.microsoft.com/office/drawing/2014/main" id="{BE670FDB-957D-4B3C-9FB3-0DB64659B5FE}"/>
            </a:ext>
          </a:extLst>
        </xdr:cNvPr>
        <xdr:cNvSpPr/>
      </xdr:nvSpPr>
      <xdr:spPr>
        <a:xfrm>
          <a:off x="10426700" y="1092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41519</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018A1F7E-19C6-4476-96C9-8AAB94DA75F9}"/>
            </a:ext>
          </a:extLst>
        </xdr:cNvPr>
        <xdr:cNvSpPr txBox="1"/>
      </xdr:nvSpPr>
      <xdr:spPr>
        <a:xfrm>
          <a:off x="10515600" y="1084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126136</xdr:rowOff>
    </xdr:from>
    <xdr:to>
      <xdr:col>50</xdr:col>
      <xdr:colOff>165100</xdr:colOff>
      <xdr:row>64</xdr:row>
      <xdr:rowOff>56286</xdr:rowOff>
    </xdr:to>
    <xdr:sp macro="" textlink="">
      <xdr:nvSpPr>
        <xdr:cNvPr id="244" name="楕円 243">
          <a:extLst>
            <a:ext uri="{FF2B5EF4-FFF2-40B4-BE49-F238E27FC236}">
              <a16:creationId xmlns:a16="http://schemas.microsoft.com/office/drawing/2014/main" id="{6EF5B178-C222-4BC7-8662-FAF766B008EB}"/>
            </a:ext>
          </a:extLst>
        </xdr:cNvPr>
        <xdr:cNvSpPr/>
      </xdr:nvSpPr>
      <xdr:spPr>
        <a:xfrm>
          <a:off x="9588500" y="109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5486</xdr:rowOff>
    </xdr:from>
    <xdr:to>
      <xdr:col>55</xdr:col>
      <xdr:colOff>0</xdr:colOff>
      <xdr:row>64</xdr:row>
      <xdr:rowOff>5942</xdr:rowOff>
    </xdr:to>
    <xdr:cxnSp macro="">
      <xdr:nvCxnSpPr>
        <xdr:cNvPr id="245" name="直線コネクタ 244">
          <a:extLst>
            <a:ext uri="{FF2B5EF4-FFF2-40B4-BE49-F238E27FC236}">
              <a16:creationId xmlns:a16="http://schemas.microsoft.com/office/drawing/2014/main" id="{738869E0-3E58-4AE6-A15D-893727D52A86}"/>
            </a:ext>
          </a:extLst>
        </xdr:cNvPr>
        <xdr:cNvCxnSpPr/>
      </xdr:nvCxnSpPr>
      <xdr:spPr>
        <a:xfrm>
          <a:off x="9639300" y="10978286"/>
          <a:ext cx="8382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126629</xdr:rowOff>
    </xdr:from>
    <xdr:to>
      <xdr:col>46</xdr:col>
      <xdr:colOff>38100</xdr:colOff>
      <xdr:row>64</xdr:row>
      <xdr:rowOff>56779</xdr:rowOff>
    </xdr:to>
    <xdr:sp macro="" textlink="">
      <xdr:nvSpPr>
        <xdr:cNvPr id="246" name="楕円 245">
          <a:extLst>
            <a:ext uri="{FF2B5EF4-FFF2-40B4-BE49-F238E27FC236}">
              <a16:creationId xmlns:a16="http://schemas.microsoft.com/office/drawing/2014/main" id="{1B118659-096E-459A-948C-E3011C55BD66}"/>
            </a:ext>
          </a:extLst>
        </xdr:cNvPr>
        <xdr:cNvSpPr/>
      </xdr:nvSpPr>
      <xdr:spPr>
        <a:xfrm>
          <a:off x="8699500" y="1092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5486</xdr:rowOff>
    </xdr:from>
    <xdr:to>
      <xdr:col>50</xdr:col>
      <xdr:colOff>114300</xdr:colOff>
      <xdr:row>64</xdr:row>
      <xdr:rowOff>5979</xdr:rowOff>
    </xdr:to>
    <xdr:cxnSp macro="">
      <xdr:nvCxnSpPr>
        <xdr:cNvPr id="247" name="直線コネクタ 246">
          <a:extLst>
            <a:ext uri="{FF2B5EF4-FFF2-40B4-BE49-F238E27FC236}">
              <a16:creationId xmlns:a16="http://schemas.microsoft.com/office/drawing/2014/main" id="{09B0D84A-FC94-4204-AFF8-E509BD83FA0C}"/>
            </a:ext>
          </a:extLst>
        </xdr:cNvPr>
        <xdr:cNvCxnSpPr/>
      </xdr:nvCxnSpPr>
      <xdr:spPr>
        <a:xfrm flipV="1">
          <a:off x="8750300" y="10978286"/>
          <a:ext cx="889000" cy="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127522</xdr:rowOff>
    </xdr:from>
    <xdr:to>
      <xdr:col>41</xdr:col>
      <xdr:colOff>101600</xdr:colOff>
      <xdr:row>64</xdr:row>
      <xdr:rowOff>57672</xdr:rowOff>
    </xdr:to>
    <xdr:sp macro="" textlink="">
      <xdr:nvSpPr>
        <xdr:cNvPr id="248" name="楕円 247">
          <a:extLst>
            <a:ext uri="{FF2B5EF4-FFF2-40B4-BE49-F238E27FC236}">
              <a16:creationId xmlns:a16="http://schemas.microsoft.com/office/drawing/2014/main" id="{C7FE87CB-D31D-45CA-9311-D5307B1E8FC6}"/>
            </a:ext>
          </a:extLst>
        </xdr:cNvPr>
        <xdr:cNvSpPr/>
      </xdr:nvSpPr>
      <xdr:spPr>
        <a:xfrm>
          <a:off x="7810500" y="1092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5979</xdr:rowOff>
    </xdr:from>
    <xdr:to>
      <xdr:col>45</xdr:col>
      <xdr:colOff>177800</xdr:colOff>
      <xdr:row>64</xdr:row>
      <xdr:rowOff>6872</xdr:rowOff>
    </xdr:to>
    <xdr:cxnSp macro="">
      <xdr:nvCxnSpPr>
        <xdr:cNvPr id="249" name="直線コネクタ 248">
          <a:extLst>
            <a:ext uri="{FF2B5EF4-FFF2-40B4-BE49-F238E27FC236}">
              <a16:creationId xmlns:a16="http://schemas.microsoft.com/office/drawing/2014/main" id="{4C4FEBA8-E402-4644-8AC8-A8A5698AE56C}"/>
            </a:ext>
          </a:extLst>
        </xdr:cNvPr>
        <xdr:cNvCxnSpPr/>
      </xdr:nvCxnSpPr>
      <xdr:spPr>
        <a:xfrm flipV="1">
          <a:off x="7861300" y="10978779"/>
          <a:ext cx="889000" cy="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129541</xdr:rowOff>
    </xdr:from>
    <xdr:to>
      <xdr:col>36</xdr:col>
      <xdr:colOff>165100</xdr:colOff>
      <xdr:row>64</xdr:row>
      <xdr:rowOff>59691</xdr:rowOff>
    </xdr:to>
    <xdr:sp macro="" textlink="">
      <xdr:nvSpPr>
        <xdr:cNvPr id="250" name="楕円 249">
          <a:extLst>
            <a:ext uri="{FF2B5EF4-FFF2-40B4-BE49-F238E27FC236}">
              <a16:creationId xmlns:a16="http://schemas.microsoft.com/office/drawing/2014/main" id="{15BCEAD3-2E97-47ED-97EB-C98A1F1965D7}"/>
            </a:ext>
          </a:extLst>
        </xdr:cNvPr>
        <xdr:cNvSpPr/>
      </xdr:nvSpPr>
      <xdr:spPr>
        <a:xfrm>
          <a:off x="6921500" y="1093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6872</xdr:rowOff>
    </xdr:from>
    <xdr:to>
      <xdr:col>41</xdr:col>
      <xdr:colOff>50800</xdr:colOff>
      <xdr:row>64</xdr:row>
      <xdr:rowOff>8891</xdr:rowOff>
    </xdr:to>
    <xdr:cxnSp macro="">
      <xdr:nvCxnSpPr>
        <xdr:cNvPr id="251" name="直線コネクタ 250">
          <a:extLst>
            <a:ext uri="{FF2B5EF4-FFF2-40B4-BE49-F238E27FC236}">
              <a16:creationId xmlns:a16="http://schemas.microsoft.com/office/drawing/2014/main" id="{AD24ABA5-ACB6-4847-AEE2-6DBDA4FB933B}"/>
            </a:ext>
          </a:extLst>
        </xdr:cNvPr>
        <xdr:cNvCxnSpPr/>
      </xdr:nvCxnSpPr>
      <xdr:spPr>
        <a:xfrm flipV="1">
          <a:off x="6972300" y="10979672"/>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7841EF02-CE93-4A34-BC2E-A865FD5C852B}"/>
            </a:ext>
          </a:extLst>
        </xdr:cNvPr>
        <xdr:cNvSpPr txBox="1"/>
      </xdr:nvSpPr>
      <xdr:spPr>
        <a:xfrm>
          <a:off x="9281505" y="10609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26742BCB-B453-452D-BD40-F912F9EFF400}"/>
            </a:ext>
          </a:extLst>
        </xdr:cNvPr>
        <xdr:cNvSpPr txBox="1"/>
      </xdr:nvSpPr>
      <xdr:spPr>
        <a:xfrm>
          <a:off x="8405205" y="10620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2501</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0F4A80EE-1378-4FBE-914B-0183A9C280C7}"/>
            </a:ext>
          </a:extLst>
        </xdr:cNvPr>
        <xdr:cNvSpPr txBox="1"/>
      </xdr:nvSpPr>
      <xdr:spPr>
        <a:xfrm>
          <a:off x="7516205" y="10632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157567</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55567932-3306-4759-B76E-7445C2496F46}"/>
            </a:ext>
          </a:extLst>
        </xdr:cNvPr>
        <xdr:cNvSpPr txBox="1"/>
      </xdr:nvSpPr>
      <xdr:spPr>
        <a:xfrm>
          <a:off x="6627205" y="106160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47413</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1A15256D-B9D7-44A5-B306-3549ED58B25F}"/>
            </a:ext>
          </a:extLst>
        </xdr:cNvPr>
        <xdr:cNvSpPr txBox="1"/>
      </xdr:nvSpPr>
      <xdr:spPr>
        <a:xfrm>
          <a:off x="9327095" y="11020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47906</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84B69ED2-4045-453D-A554-F9396AE94F9E}"/>
            </a:ext>
          </a:extLst>
        </xdr:cNvPr>
        <xdr:cNvSpPr txBox="1"/>
      </xdr:nvSpPr>
      <xdr:spPr>
        <a:xfrm>
          <a:off x="8450795" y="11020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48799</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6FACC963-C303-425D-97C0-482F8011E705}"/>
            </a:ext>
          </a:extLst>
        </xdr:cNvPr>
        <xdr:cNvSpPr txBox="1"/>
      </xdr:nvSpPr>
      <xdr:spPr>
        <a:xfrm>
          <a:off x="7561795" y="11021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50818</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7525247C-527E-4F29-AC3F-4E87E80026C2}"/>
            </a:ext>
          </a:extLst>
        </xdr:cNvPr>
        <xdr:cNvSpPr txBox="1"/>
      </xdr:nvSpPr>
      <xdr:spPr>
        <a:xfrm>
          <a:off x="6672795" y="11023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16CD3C5E-712A-45D7-80E8-3B41043517F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D2D97497-CBCF-414B-83D9-5E8D780D500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E83D89A1-9B51-4FDC-94E4-0FDB453958C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194095E-D862-4B4F-8988-933914DC04F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EB5ABD5F-29CD-43B6-873F-BA42BA51E29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177CF544-56BE-4AA4-8C74-9CE97F490FE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D61C7F7-0675-4E5A-9E52-7A5F8978273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1572D1E4-3272-47F5-8014-CA64F28316B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ED9E125-452F-47B3-91AC-E5F5BD11FE3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A0BCC84E-A9A5-4C44-9163-2AA17666C89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96DEC193-FEBD-4AB3-8DD7-CDFA2C590B4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642DC221-B9EB-47C6-82E4-9E5A0C812F2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10070DD6-9664-469C-82BB-076BA8587CC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C5746D3E-7BE7-4C66-A921-09AC5D9E803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D653C1B4-B5D3-4B49-9E8F-602066CDA65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B7ACD1C9-4557-46CC-B27A-D16FF4D2486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3CF36E25-B023-4E60-B8E1-9F153148DB4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F70176CE-E826-4651-88AF-85F8C2FEAD2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7EE81004-ADFA-40BC-98A8-C146FBA5A93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B34F7891-282D-46A3-9988-75BB27C1772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30E33350-08C1-42EE-B3D9-DA0963B44413}"/>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72D74AB2-2EBB-4685-83A1-564770043B1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462CF214-5985-42D6-B019-EBB162BC6C7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F1221EEA-9598-4C24-A6EF-7FD77E9BAB0D}"/>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32C5C234-BCB5-44AA-80A3-7975E1B71F7D}"/>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A34F9FB8-C723-428A-AAFD-BCB74B7E74D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9513B61D-4949-4711-9038-101732289CB2}"/>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8D752712-4770-4488-B6CD-4883E16C9549}"/>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77488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1F2A8EF9-88D2-46BB-B90F-8479EC353545}"/>
            </a:ext>
          </a:extLst>
        </xdr:cNvPr>
        <xdr:cNvSpPr txBox="1"/>
      </xdr:nvSpPr>
      <xdr:spPr>
        <a:xfrm>
          <a:off x="4673600" y="13964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4E400092-8D42-4228-96FB-9A54EB70C2EC}"/>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5A6BD239-02F1-4526-8C39-AD9625413A0F}"/>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C70FABE7-50ED-4918-A971-2B236C969580}"/>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161289</xdr:rowOff>
    </xdr:from>
    <xdr:to>
      <xdr:col>10</xdr:col>
      <xdr:colOff>165100</xdr:colOff>
      <xdr:row>82</xdr:row>
      <xdr:rowOff>91439</xdr:rowOff>
    </xdr:to>
    <xdr:sp macro="" textlink="">
      <xdr:nvSpPr>
        <xdr:cNvPr id="292" name="フローチャート: 判断 291">
          <a:extLst>
            <a:ext uri="{FF2B5EF4-FFF2-40B4-BE49-F238E27FC236}">
              <a16:creationId xmlns:a16="http://schemas.microsoft.com/office/drawing/2014/main" id="{F8E24157-0512-4425-99A3-715C8D7CAB5A}"/>
            </a:ext>
          </a:extLst>
        </xdr:cNvPr>
        <xdr:cNvSpPr/>
      </xdr:nvSpPr>
      <xdr:spPr>
        <a:xfrm>
          <a:off x="1968500" y="1404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142239</xdr:rowOff>
    </xdr:from>
    <xdr:to>
      <xdr:col>6</xdr:col>
      <xdr:colOff>38100</xdr:colOff>
      <xdr:row>82</xdr:row>
      <xdr:rowOff>72389</xdr:rowOff>
    </xdr:to>
    <xdr:sp macro="" textlink="">
      <xdr:nvSpPr>
        <xdr:cNvPr id="293" name="フローチャート: 判断 292">
          <a:extLst>
            <a:ext uri="{FF2B5EF4-FFF2-40B4-BE49-F238E27FC236}">
              <a16:creationId xmlns:a16="http://schemas.microsoft.com/office/drawing/2014/main" id="{EB51BD45-25D7-4D71-91A9-8E4544A66B1F}"/>
            </a:ext>
          </a:extLst>
        </xdr:cNvPr>
        <xdr:cNvSpPr/>
      </xdr:nvSpPr>
      <xdr:spPr>
        <a:xfrm>
          <a:off x="1079500" y="1402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5A0E8C3B-72D7-4AFF-A0BB-BD649480676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E9B3ADB0-17D0-4DB1-8B0E-D6F99F1A6B3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734AF52B-6CE7-4E53-8559-C2D44697B6E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F2DC7AA-36D2-491C-9960-82F330D4331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59164A6-89C9-4F54-96AD-172A0FFF270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130811</xdr:rowOff>
    </xdr:from>
    <xdr:to>
      <xdr:col>24</xdr:col>
      <xdr:colOff>114300</xdr:colOff>
      <xdr:row>83</xdr:row>
      <xdr:rowOff>60961</xdr:rowOff>
    </xdr:to>
    <xdr:sp macro="" textlink="">
      <xdr:nvSpPr>
        <xdr:cNvPr id="299" name="楕円 298">
          <a:extLst>
            <a:ext uri="{FF2B5EF4-FFF2-40B4-BE49-F238E27FC236}">
              <a16:creationId xmlns:a16="http://schemas.microsoft.com/office/drawing/2014/main" id="{63FC613F-9732-4D79-B2FC-88C83C1E1EB5}"/>
            </a:ext>
          </a:extLst>
        </xdr:cNvPr>
        <xdr:cNvSpPr/>
      </xdr:nvSpPr>
      <xdr:spPr>
        <a:xfrm>
          <a:off x="4584700" y="1418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109238</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1F1E3C37-0349-4D8C-8893-F1B754A9DE2C}"/>
            </a:ext>
          </a:extLst>
        </xdr:cNvPr>
        <xdr:cNvSpPr txBox="1"/>
      </xdr:nvSpPr>
      <xdr:spPr>
        <a:xfrm>
          <a:off x="4673600" y="14168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101600</xdr:rowOff>
    </xdr:from>
    <xdr:to>
      <xdr:col>20</xdr:col>
      <xdr:colOff>38100</xdr:colOff>
      <xdr:row>83</xdr:row>
      <xdr:rowOff>31750</xdr:rowOff>
    </xdr:to>
    <xdr:sp macro="" textlink="">
      <xdr:nvSpPr>
        <xdr:cNvPr id="301" name="楕円 300">
          <a:extLst>
            <a:ext uri="{FF2B5EF4-FFF2-40B4-BE49-F238E27FC236}">
              <a16:creationId xmlns:a16="http://schemas.microsoft.com/office/drawing/2014/main" id="{8B6BCD01-9E9A-455D-93EE-FE59D467B6A3}"/>
            </a:ext>
          </a:extLst>
        </xdr:cNvPr>
        <xdr:cNvSpPr/>
      </xdr:nvSpPr>
      <xdr:spPr>
        <a:xfrm>
          <a:off x="3746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152400</xdr:rowOff>
    </xdr:from>
    <xdr:to>
      <xdr:col>24</xdr:col>
      <xdr:colOff>63500</xdr:colOff>
      <xdr:row>83</xdr:row>
      <xdr:rowOff>10161</xdr:rowOff>
    </xdr:to>
    <xdr:cxnSp macro="">
      <xdr:nvCxnSpPr>
        <xdr:cNvPr id="302" name="直線コネクタ 301">
          <a:extLst>
            <a:ext uri="{FF2B5EF4-FFF2-40B4-BE49-F238E27FC236}">
              <a16:creationId xmlns:a16="http://schemas.microsoft.com/office/drawing/2014/main" id="{35506B4B-A517-4846-9075-FD3731FCA103}"/>
            </a:ext>
          </a:extLst>
        </xdr:cNvPr>
        <xdr:cNvCxnSpPr/>
      </xdr:nvCxnSpPr>
      <xdr:spPr>
        <a:xfrm>
          <a:off x="3797300" y="14211300"/>
          <a:ext cx="8382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92711</xdr:rowOff>
    </xdr:from>
    <xdr:to>
      <xdr:col>15</xdr:col>
      <xdr:colOff>101600</xdr:colOff>
      <xdr:row>83</xdr:row>
      <xdr:rowOff>22861</xdr:rowOff>
    </xdr:to>
    <xdr:sp macro="" textlink="">
      <xdr:nvSpPr>
        <xdr:cNvPr id="303" name="楕円 302">
          <a:extLst>
            <a:ext uri="{FF2B5EF4-FFF2-40B4-BE49-F238E27FC236}">
              <a16:creationId xmlns:a16="http://schemas.microsoft.com/office/drawing/2014/main" id="{6E71C7B5-2D16-4BC9-AE0B-825263A0B7D0}"/>
            </a:ext>
          </a:extLst>
        </xdr:cNvPr>
        <xdr:cNvSpPr/>
      </xdr:nvSpPr>
      <xdr:spPr>
        <a:xfrm>
          <a:off x="2857500" y="1415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143511</xdr:rowOff>
    </xdr:from>
    <xdr:to>
      <xdr:col>19</xdr:col>
      <xdr:colOff>177800</xdr:colOff>
      <xdr:row>82</xdr:row>
      <xdr:rowOff>152400</xdr:rowOff>
    </xdr:to>
    <xdr:cxnSp macro="">
      <xdr:nvCxnSpPr>
        <xdr:cNvPr id="304" name="直線コネクタ 303">
          <a:extLst>
            <a:ext uri="{FF2B5EF4-FFF2-40B4-BE49-F238E27FC236}">
              <a16:creationId xmlns:a16="http://schemas.microsoft.com/office/drawing/2014/main" id="{79316F10-CD98-4401-A568-A0783F790EE5}"/>
            </a:ext>
          </a:extLst>
        </xdr:cNvPr>
        <xdr:cNvCxnSpPr/>
      </xdr:nvCxnSpPr>
      <xdr:spPr>
        <a:xfrm>
          <a:off x="2908300" y="14202411"/>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81280</xdr:rowOff>
    </xdr:from>
    <xdr:to>
      <xdr:col>10</xdr:col>
      <xdr:colOff>165100</xdr:colOff>
      <xdr:row>83</xdr:row>
      <xdr:rowOff>11430</xdr:rowOff>
    </xdr:to>
    <xdr:sp macro="" textlink="">
      <xdr:nvSpPr>
        <xdr:cNvPr id="305" name="楕円 304">
          <a:extLst>
            <a:ext uri="{FF2B5EF4-FFF2-40B4-BE49-F238E27FC236}">
              <a16:creationId xmlns:a16="http://schemas.microsoft.com/office/drawing/2014/main" id="{99D4DFC4-6DEA-4C15-9680-659748512511}"/>
            </a:ext>
          </a:extLst>
        </xdr:cNvPr>
        <xdr:cNvSpPr/>
      </xdr:nvSpPr>
      <xdr:spPr>
        <a:xfrm>
          <a:off x="1968500" y="1414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132080</xdr:rowOff>
    </xdr:from>
    <xdr:to>
      <xdr:col>15</xdr:col>
      <xdr:colOff>50800</xdr:colOff>
      <xdr:row>82</xdr:row>
      <xdr:rowOff>143511</xdr:rowOff>
    </xdr:to>
    <xdr:cxnSp macro="">
      <xdr:nvCxnSpPr>
        <xdr:cNvPr id="306" name="直線コネクタ 305">
          <a:extLst>
            <a:ext uri="{FF2B5EF4-FFF2-40B4-BE49-F238E27FC236}">
              <a16:creationId xmlns:a16="http://schemas.microsoft.com/office/drawing/2014/main" id="{B0DE225F-8B9A-48C1-83A3-CB4383958575}"/>
            </a:ext>
          </a:extLst>
        </xdr:cNvPr>
        <xdr:cNvCxnSpPr/>
      </xdr:nvCxnSpPr>
      <xdr:spPr>
        <a:xfrm>
          <a:off x="2019300" y="141909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69850</xdr:rowOff>
    </xdr:from>
    <xdr:to>
      <xdr:col>6</xdr:col>
      <xdr:colOff>38100</xdr:colOff>
      <xdr:row>83</xdr:row>
      <xdr:rowOff>0</xdr:rowOff>
    </xdr:to>
    <xdr:sp macro="" textlink="">
      <xdr:nvSpPr>
        <xdr:cNvPr id="307" name="楕円 306">
          <a:extLst>
            <a:ext uri="{FF2B5EF4-FFF2-40B4-BE49-F238E27FC236}">
              <a16:creationId xmlns:a16="http://schemas.microsoft.com/office/drawing/2014/main" id="{1A13C853-26B2-49B8-B5CE-970CEF08E110}"/>
            </a:ext>
          </a:extLst>
        </xdr:cNvPr>
        <xdr:cNvSpPr/>
      </xdr:nvSpPr>
      <xdr:spPr>
        <a:xfrm>
          <a:off x="1079500" y="1412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120650</xdr:rowOff>
    </xdr:from>
    <xdr:to>
      <xdr:col>10</xdr:col>
      <xdr:colOff>114300</xdr:colOff>
      <xdr:row>82</xdr:row>
      <xdr:rowOff>132080</xdr:rowOff>
    </xdr:to>
    <xdr:cxnSp macro="">
      <xdr:nvCxnSpPr>
        <xdr:cNvPr id="308" name="直線コネクタ 307">
          <a:extLst>
            <a:ext uri="{FF2B5EF4-FFF2-40B4-BE49-F238E27FC236}">
              <a16:creationId xmlns:a16="http://schemas.microsoft.com/office/drawing/2014/main" id="{C15777E7-FDBC-42BE-A576-DA569D87A95D}"/>
            </a:ext>
          </a:extLst>
        </xdr:cNvPr>
        <xdr:cNvCxnSpPr/>
      </xdr:nvCxnSpPr>
      <xdr:spPr>
        <a:xfrm>
          <a:off x="1130300" y="141795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142257</xdr:rowOff>
    </xdr:from>
    <xdr:ext cx="405111" cy="259045"/>
    <xdr:sp macro="" textlink="">
      <xdr:nvSpPr>
        <xdr:cNvPr id="309" name="n_1aveValue【公営住宅】&#10;有形固定資産減価償却率">
          <a:extLst>
            <a:ext uri="{FF2B5EF4-FFF2-40B4-BE49-F238E27FC236}">
              <a16:creationId xmlns:a16="http://schemas.microsoft.com/office/drawing/2014/main" id="{42D89217-4E5E-4A42-9A45-806245943318}"/>
            </a:ext>
          </a:extLst>
        </xdr:cNvPr>
        <xdr:cNvSpPr txBox="1"/>
      </xdr:nvSpPr>
      <xdr:spPr>
        <a:xfrm>
          <a:off x="35820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113047</xdr:rowOff>
    </xdr:from>
    <xdr:ext cx="405111" cy="259045"/>
    <xdr:sp macro="" textlink="">
      <xdr:nvSpPr>
        <xdr:cNvPr id="310" name="n_2aveValue【公営住宅】&#10;有形固定資産減価償却率">
          <a:extLst>
            <a:ext uri="{FF2B5EF4-FFF2-40B4-BE49-F238E27FC236}">
              <a16:creationId xmlns:a16="http://schemas.microsoft.com/office/drawing/2014/main" id="{81AAB74B-F1B7-4C8E-88A6-89C3CB98A4D2}"/>
            </a:ext>
          </a:extLst>
        </xdr:cNvPr>
        <xdr:cNvSpPr txBox="1"/>
      </xdr:nvSpPr>
      <xdr:spPr>
        <a:xfrm>
          <a:off x="2705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107966</xdr:rowOff>
    </xdr:from>
    <xdr:ext cx="405111" cy="259045"/>
    <xdr:sp macro="" textlink="">
      <xdr:nvSpPr>
        <xdr:cNvPr id="311" name="n_3aveValue【公営住宅】&#10;有形固定資産減価償却率">
          <a:extLst>
            <a:ext uri="{FF2B5EF4-FFF2-40B4-BE49-F238E27FC236}">
              <a16:creationId xmlns:a16="http://schemas.microsoft.com/office/drawing/2014/main" id="{8AE6AA90-D9C1-4DED-8FEA-CAC6B7C07C0D}"/>
            </a:ext>
          </a:extLst>
        </xdr:cNvPr>
        <xdr:cNvSpPr txBox="1"/>
      </xdr:nvSpPr>
      <xdr:spPr>
        <a:xfrm>
          <a:off x="1816744" y="13823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88916</xdr:rowOff>
    </xdr:from>
    <xdr:ext cx="405111" cy="259045"/>
    <xdr:sp macro="" textlink="">
      <xdr:nvSpPr>
        <xdr:cNvPr id="312" name="n_4aveValue【公営住宅】&#10;有形固定資産減価償却率">
          <a:extLst>
            <a:ext uri="{FF2B5EF4-FFF2-40B4-BE49-F238E27FC236}">
              <a16:creationId xmlns:a16="http://schemas.microsoft.com/office/drawing/2014/main" id="{D0732447-4DB9-4E57-BF84-82DFE2828B6A}"/>
            </a:ext>
          </a:extLst>
        </xdr:cNvPr>
        <xdr:cNvSpPr txBox="1"/>
      </xdr:nvSpPr>
      <xdr:spPr>
        <a:xfrm>
          <a:off x="927744" y="1380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22877</xdr:rowOff>
    </xdr:from>
    <xdr:ext cx="405111" cy="259045"/>
    <xdr:sp macro="" textlink="">
      <xdr:nvSpPr>
        <xdr:cNvPr id="313" name="n_1mainValue【公営住宅】&#10;有形固定資産減価償却率">
          <a:extLst>
            <a:ext uri="{FF2B5EF4-FFF2-40B4-BE49-F238E27FC236}">
              <a16:creationId xmlns:a16="http://schemas.microsoft.com/office/drawing/2014/main" id="{67415E11-64A3-4A77-9CE0-888CB091E695}"/>
            </a:ext>
          </a:extLst>
        </xdr:cNvPr>
        <xdr:cNvSpPr txBox="1"/>
      </xdr:nvSpPr>
      <xdr:spPr>
        <a:xfrm>
          <a:off x="3582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13988</xdr:rowOff>
    </xdr:from>
    <xdr:ext cx="405111" cy="259045"/>
    <xdr:sp macro="" textlink="">
      <xdr:nvSpPr>
        <xdr:cNvPr id="314" name="n_2mainValue【公営住宅】&#10;有形固定資産減価償却率">
          <a:extLst>
            <a:ext uri="{FF2B5EF4-FFF2-40B4-BE49-F238E27FC236}">
              <a16:creationId xmlns:a16="http://schemas.microsoft.com/office/drawing/2014/main" id="{1364B4CA-A6EA-48BC-9FC1-C0E648CD7654}"/>
            </a:ext>
          </a:extLst>
        </xdr:cNvPr>
        <xdr:cNvSpPr txBox="1"/>
      </xdr:nvSpPr>
      <xdr:spPr>
        <a:xfrm>
          <a:off x="2705744" y="1424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2557</xdr:rowOff>
    </xdr:from>
    <xdr:ext cx="405111" cy="259045"/>
    <xdr:sp macro="" textlink="">
      <xdr:nvSpPr>
        <xdr:cNvPr id="315" name="n_3mainValue【公営住宅】&#10;有形固定資産減価償却率">
          <a:extLst>
            <a:ext uri="{FF2B5EF4-FFF2-40B4-BE49-F238E27FC236}">
              <a16:creationId xmlns:a16="http://schemas.microsoft.com/office/drawing/2014/main" id="{C3945718-B0D3-41C1-96D3-3590CBD8C92F}"/>
            </a:ext>
          </a:extLst>
        </xdr:cNvPr>
        <xdr:cNvSpPr txBox="1"/>
      </xdr:nvSpPr>
      <xdr:spPr>
        <a:xfrm>
          <a:off x="1816744" y="1423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162577</xdr:rowOff>
    </xdr:from>
    <xdr:ext cx="405111" cy="259045"/>
    <xdr:sp macro="" textlink="">
      <xdr:nvSpPr>
        <xdr:cNvPr id="316" name="n_4mainValue【公営住宅】&#10;有形固定資産減価償却率">
          <a:extLst>
            <a:ext uri="{FF2B5EF4-FFF2-40B4-BE49-F238E27FC236}">
              <a16:creationId xmlns:a16="http://schemas.microsoft.com/office/drawing/2014/main" id="{C140051B-DF66-4044-91B4-5896E94AD159}"/>
            </a:ext>
          </a:extLst>
        </xdr:cNvPr>
        <xdr:cNvSpPr txBox="1"/>
      </xdr:nvSpPr>
      <xdr:spPr>
        <a:xfrm>
          <a:off x="927744" y="1422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C8B693B9-49AC-4486-86E9-3C316413732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736A85B5-D76C-4519-BD45-EC42EE8120A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D51B3251-1B13-4777-8CAD-E6B269AF325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DCD7656C-C67E-4CF3-887B-64A4972735C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84CC1D68-D320-45E2-AAA7-F83AC49695B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4C851BAA-B277-4CA0-8EE4-7C00B70A70F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495F7370-47EB-4214-95D3-A299226067B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D6203AAA-14C2-49F8-90E8-F00B55271D3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6850AFA3-EBB1-470C-B147-321E287EF0F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81F5D60E-FF7C-4797-AD53-54B34C28093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52AF2C3C-A0F8-44AD-B72E-8E991C13CD6A}"/>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44855B43-C0A6-4E54-B025-3CDF2E057BBC}"/>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55BAF488-B814-40E8-991C-971BB4D2A7C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36938CF0-2927-40E6-9355-4CDF1C9F8D75}"/>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0874D149-4C71-411A-9DE3-1CE2BE3E023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D215A297-25AD-4F71-820A-FA5C30F33C59}"/>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F8B0DF27-68CC-4ACA-BB15-49112643CC0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60D1E10D-04BB-4D0B-A7B8-8467D5B1903A}"/>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84376A66-C369-4AD5-AE47-AB15FC5ACF6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2DCE054A-7E06-452F-A4DD-5CA7D78C63C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BE733D28-5967-4988-AA89-62EE9F7790A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4F19F431-0023-4145-905E-C18A2AE37A61}"/>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8FEB7E3B-DC4A-4EFE-A992-6C34D7CA481D}"/>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5033E48E-B0A8-4F36-8346-364B3E29852B}"/>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F4AB4D35-7E8C-4E89-B40A-19B30061E57B}"/>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8E885A5A-215F-4CB9-B11F-FC0119064AAE}"/>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161738</xdr:rowOff>
    </xdr:from>
    <xdr:ext cx="469744" cy="259045"/>
    <xdr:sp macro="" textlink="">
      <xdr:nvSpPr>
        <xdr:cNvPr id="343" name="【公営住宅】&#10;一人当たり面積平均値テキスト">
          <a:extLst>
            <a:ext uri="{FF2B5EF4-FFF2-40B4-BE49-F238E27FC236}">
              <a16:creationId xmlns:a16="http://schemas.microsoft.com/office/drawing/2014/main" id="{528FE957-1A7C-4036-B447-8FACA3D899EA}"/>
            </a:ext>
          </a:extLst>
        </xdr:cNvPr>
        <xdr:cNvSpPr txBox="1"/>
      </xdr:nvSpPr>
      <xdr:spPr>
        <a:xfrm>
          <a:off x="10515600" y="14392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B54D58B0-FE96-4C4A-B1D6-0BE1E76F6103}"/>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2CBA2F75-E58D-4778-AFE2-CB68CDE6C19C}"/>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C6DE6732-0199-4E5B-B7C2-43AE4B4D8969}"/>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110607</xdr:rowOff>
    </xdr:from>
    <xdr:to>
      <xdr:col>41</xdr:col>
      <xdr:colOff>101600</xdr:colOff>
      <xdr:row>85</xdr:row>
      <xdr:rowOff>40757</xdr:rowOff>
    </xdr:to>
    <xdr:sp macro="" textlink="">
      <xdr:nvSpPr>
        <xdr:cNvPr id="347" name="フローチャート: 判断 346">
          <a:extLst>
            <a:ext uri="{FF2B5EF4-FFF2-40B4-BE49-F238E27FC236}">
              <a16:creationId xmlns:a16="http://schemas.microsoft.com/office/drawing/2014/main" id="{4D2A3C31-B34F-4180-9C0C-7A999263F991}"/>
            </a:ext>
          </a:extLst>
        </xdr:cNvPr>
        <xdr:cNvSpPr/>
      </xdr:nvSpPr>
      <xdr:spPr>
        <a:xfrm>
          <a:off x="7810500" y="1451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111384</xdr:rowOff>
    </xdr:from>
    <xdr:to>
      <xdr:col>36</xdr:col>
      <xdr:colOff>165100</xdr:colOff>
      <xdr:row>85</xdr:row>
      <xdr:rowOff>41534</xdr:rowOff>
    </xdr:to>
    <xdr:sp macro="" textlink="">
      <xdr:nvSpPr>
        <xdr:cNvPr id="348" name="フローチャート: 判断 347">
          <a:extLst>
            <a:ext uri="{FF2B5EF4-FFF2-40B4-BE49-F238E27FC236}">
              <a16:creationId xmlns:a16="http://schemas.microsoft.com/office/drawing/2014/main" id="{8F27557D-5D5B-4E8D-ADDD-B5838C4E3E0B}"/>
            </a:ext>
          </a:extLst>
        </xdr:cNvPr>
        <xdr:cNvSpPr/>
      </xdr:nvSpPr>
      <xdr:spPr>
        <a:xfrm>
          <a:off x="6921500" y="1451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94C2480A-3EDB-48C8-AF1A-0B95B81CDB4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B9A62027-5351-4728-B047-0367CB8934A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38806E86-5164-49C7-AEED-C1A4708266F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41A3526C-30BC-4246-A980-2A71AE8F705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08D1DC0-E439-4211-8455-3ACE2259758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3668</xdr:rowOff>
    </xdr:from>
    <xdr:to>
      <xdr:col>55</xdr:col>
      <xdr:colOff>50800</xdr:colOff>
      <xdr:row>85</xdr:row>
      <xdr:rowOff>105268</xdr:rowOff>
    </xdr:to>
    <xdr:sp macro="" textlink="">
      <xdr:nvSpPr>
        <xdr:cNvPr id="354" name="楕円 353">
          <a:extLst>
            <a:ext uri="{FF2B5EF4-FFF2-40B4-BE49-F238E27FC236}">
              <a16:creationId xmlns:a16="http://schemas.microsoft.com/office/drawing/2014/main" id="{55EDBFCC-8708-4EF8-BE62-7659D7F62CE1}"/>
            </a:ext>
          </a:extLst>
        </xdr:cNvPr>
        <xdr:cNvSpPr/>
      </xdr:nvSpPr>
      <xdr:spPr>
        <a:xfrm>
          <a:off x="10426700" y="1457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153545</xdr:rowOff>
    </xdr:from>
    <xdr:ext cx="469744" cy="259045"/>
    <xdr:sp macro="" textlink="">
      <xdr:nvSpPr>
        <xdr:cNvPr id="355" name="【公営住宅】&#10;一人当たり面積該当値テキスト">
          <a:extLst>
            <a:ext uri="{FF2B5EF4-FFF2-40B4-BE49-F238E27FC236}">
              <a16:creationId xmlns:a16="http://schemas.microsoft.com/office/drawing/2014/main" id="{587CA5F0-FC04-4BED-9D1F-051A1A3CF68B}"/>
            </a:ext>
          </a:extLst>
        </xdr:cNvPr>
        <xdr:cNvSpPr txBox="1"/>
      </xdr:nvSpPr>
      <xdr:spPr>
        <a:xfrm>
          <a:off x="10515600" y="1455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11395</xdr:rowOff>
    </xdr:from>
    <xdr:to>
      <xdr:col>50</xdr:col>
      <xdr:colOff>165100</xdr:colOff>
      <xdr:row>85</xdr:row>
      <xdr:rowOff>112995</xdr:rowOff>
    </xdr:to>
    <xdr:sp macro="" textlink="">
      <xdr:nvSpPr>
        <xdr:cNvPr id="356" name="楕円 355">
          <a:extLst>
            <a:ext uri="{FF2B5EF4-FFF2-40B4-BE49-F238E27FC236}">
              <a16:creationId xmlns:a16="http://schemas.microsoft.com/office/drawing/2014/main" id="{B66ED583-EBC8-41F2-89B0-128C83789A59}"/>
            </a:ext>
          </a:extLst>
        </xdr:cNvPr>
        <xdr:cNvSpPr/>
      </xdr:nvSpPr>
      <xdr:spPr>
        <a:xfrm>
          <a:off x="9588500" y="1458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54468</xdr:rowOff>
    </xdr:from>
    <xdr:to>
      <xdr:col>55</xdr:col>
      <xdr:colOff>0</xdr:colOff>
      <xdr:row>85</xdr:row>
      <xdr:rowOff>62195</xdr:rowOff>
    </xdr:to>
    <xdr:cxnSp macro="">
      <xdr:nvCxnSpPr>
        <xdr:cNvPr id="357" name="直線コネクタ 356">
          <a:extLst>
            <a:ext uri="{FF2B5EF4-FFF2-40B4-BE49-F238E27FC236}">
              <a16:creationId xmlns:a16="http://schemas.microsoft.com/office/drawing/2014/main" id="{66682969-A717-4B1D-9B91-719189D27069}"/>
            </a:ext>
          </a:extLst>
        </xdr:cNvPr>
        <xdr:cNvCxnSpPr/>
      </xdr:nvCxnSpPr>
      <xdr:spPr>
        <a:xfrm flipV="1">
          <a:off x="9639300" y="14627718"/>
          <a:ext cx="8382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15235</xdr:rowOff>
    </xdr:from>
    <xdr:to>
      <xdr:col>46</xdr:col>
      <xdr:colOff>38100</xdr:colOff>
      <xdr:row>85</xdr:row>
      <xdr:rowOff>116835</xdr:rowOff>
    </xdr:to>
    <xdr:sp macro="" textlink="">
      <xdr:nvSpPr>
        <xdr:cNvPr id="358" name="楕円 357">
          <a:extLst>
            <a:ext uri="{FF2B5EF4-FFF2-40B4-BE49-F238E27FC236}">
              <a16:creationId xmlns:a16="http://schemas.microsoft.com/office/drawing/2014/main" id="{895E850F-4D6A-4DD4-B2F4-22703ADFADF6}"/>
            </a:ext>
          </a:extLst>
        </xdr:cNvPr>
        <xdr:cNvSpPr/>
      </xdr:nvSpPr>
      <xdr:spPr>
        <a:xfrm>
          <a:off x="8699500" y="1458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62195</xdr:rowOff>
    </xdr:from>
    <xdr:to>
      <xdr:col>50</xdr:col>
      <xdr:colOff>114300</xdr:colOff>
      <xdr:row>85</xdr:row>
      <xdr:rowOff>66035</xdr:rowOff>
    </xdr:to>
    <xdr:cxnSp macro="">
      <xdr:nvCxnSpPr>
        <xdr:cNvPr id="359" name="直線コネクタ 358">
          <a:extLst>
            <a:ext uri="{FF2B5EF4-FFF2-40B4-BE49-F238E27FC236}">
              <a16:creationId xmlns:a16="http://schemas.microsoft.com/office/drawing/2014/main" id="{B1E7DD5D-699E-4394-87C7-ECEDD2CF6FA5}"/>
            </a:ext>
          </a:extLst>
        </xdr:cNvPr>
        <xdr:cNvCxnSpPr/>
      </xdr:nvCxnSpPr>
      <xdr:spPr>
        <a:xfrm flipV="1">
          <a:off x="8750300" y="14635445"/>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17064</xdr:rowOff>
    </xdr:from>
    <xdr:to>
      <xdr:col>41</xdr:col>
      <xdr:colOff>101600</xdr:colOff>
      <xdr:row>85</xdr:row>
      <xdr:rowOff>118664</xdr:rowOff>
    </xdr:to>
    <xdr:sp macro="" textlink="">
      <xdr:nvSpPr>
        <xdr:cNvPr id="360" name="楕円 359">
          <a:extLst>
            <a:ext uri="{FF2B5EF4-FFF2-40B4-BE49-F238E27FC236}">
              <a16:creationId xmlns:a16="http://schemas.microsoft.com/office/drawing/2014/main" id="{E4C6E4AD-4F37-46FE-A727-DBC15A803B76}"/>
            </a:ext>
          </a:extLst>
        </xdr:cNvPr>
        <xdr:cNvSpPr/>
      </xdr:nvSpPr>
      <xdr:spPr>
        <a:xfrm>
          <a:off x="7810500" y="1459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66035</xdr:rowOff>
    </xdr:from>
    <xdr:to>
      <xdr:col>45</xdr:col>
      <xdr:colOff>177800</xdr:colOff>
      <xdr:row>85</xdr:row>
      <xdr:rowOff>67864</xdr:rowOff>
    </xdr:to>
    <xdr:cxnSp macro="">
      <xdr:nvCxnSpPr>
        <xdr:cNvPr id="361" name="直線コネクタ 360">
          <a:extLst>
            <a:ext uri="{FF2B5EF4-FFF2-40B4-BE49-F238E27FC236}">
              <a16:creationId xmlns:a16="http://schemas.microsoft.com/office/drawing/2014/main" id="{DA31E9C2-5AD1-461A-B6F1-11F67842B26D}"/>
            </a:ext>
          </a:extLst>
        </xdr:cNvPr>
        <xdr:cNvCxnSpPr/>
      </xdr:nvCxnSpPr>
      <xdr:spPr>
        <a:xfrm flipV="1">
          <a:off x="7861300" y="14639285"/>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20310</xdr:rowOff>
    </xdr:from>
    <xdr:to>
      <xdr:col>36</xdr:col>
      <xdr:colOff>165100</xdr:colOff>
      <xdr:row>85</xdr:row>
      <xdr:rowOff>121910</xdr:rowOff>
    </xdr:to>
    <xdr:sp macro="" textlink="">
      <xdr:nvSpPr>
        <xdr:cNvPr id="362" name="楕円 361">
          <a:extLst>
            <a:ext uri="{FF2B5EF4-FFF2-40B4-BE49-F238E27FC236}">
              <a16:creationId xmlns:a16="http://schemas.microsoft.com/office/drawing/2014/main" id="{8EAD82BF-B3D1-4741-BF82-8526573BA3B0}"/>
            </a:ext>
          </a:extLst>
        </xdr:cNvPr>
        <xdr:cNvSpPr/>
      </xdr:nvSpPr>
      <xdr:spPr>
        <a:xfrm>
          <a:off x="6921500" y="1459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67864</xdr:rowOff>
    </xdr:from>
    <xdr:to>
      <xdr:col>41</xdr:col>
      <xdr:colOff>50800</xdr:colOff>
      <xdr:row>85</xdr:row>
      <xdr:rowOff>71110</xdr:rowOff>
    </xdr:to>
    <xdr:cxnSp macro="">
      <xdr:nvCxnSpPr>
        <xdr:cNvPr id="363" name="直線コネクタ 362">
          <a:extLst>
            <a:ext uri="{FF2B5EF4-FFF2-40B4-BE49-F238E27FC236}">
              <a16:creationId xmlns:a16="http://schemas.microsoft.com/office/drawing/2014/main" id="{EBBB9F72-CE3B-4BD6-8B33-DB4627DE2079}"/>
            </a:ext>
          </a:extLst>
        </xdr:cNvPr>
        <xdr:cNvCxnSpPr/>
      </xdr:nvCxnSpPr>
      <xdr:spPr>
        <a:xfrm flipV="1">
          <a:off x="6972300" y="14641114"/>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96649</xdr:rowOff>
    </xdr:from>
    <xdr:ext cx="469744" cy="259045"/>
    <xdr:sp macro="" textlink="">
      <xdr:nvSpPr>
        <xdr:cNvPr id="364" name="n_1aveValue【公営住宅】&#10;一人当たり面積">
          <a:extLst>
            <a:ext uri="{FF2B5EF4-FFF2-40B4-BE49-F238E27FC236}">
              <a16:creationId xmlns:a16="http://schemas.microsoft.com/office/drawing/2014/main" id="{84CA0C38-A6F3-4613-B8D5-8059B14EBA4A}"/>
            </a:ext>
          </a:extLst>
        </xdr:cNvPr>
        <xdr:cNvSpPr txBox="1"/>
      </xdr:nvSpPr>
      <xdr:spPr>
        <a:xfrm>
          <a:off x="9391727" y="1432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95277</xdr:rowOff>
    </xdr:from>
    <xdr:ext cx="469744" cy="259045"/>
    <xdr:sp macro="" textlink="">
      <xdr:nvSpPr>
        <xdr:cNvPr id="365" name="n_2aveValue【公営住宅】&#10;一人当たり面積">
          <a:extLst>
            <a:ext uri="{FF2B5EF4-FFF2-40B4-BE49-F238E27FC236}">
              <a16:creationId xmlns:a16="http://schemas.microsoft.com/office/drawing/2014/main" id="{A0DDAB29-7C3D-450C-84A3-447A83B19D2C}"/>
            </a:ext>
          </a:extLst>
        </xdr:cNvPr>
        <xdr:cNvSpPr txBox="1"/>
      </xdr:nvSpPr>
      <xdr:spPr>
        <a:xfrm>
          <a:off x="8515427" y="14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57284</xdr:rowOff>
    </xdr:from>
    <xdr:ext cx="469744" cy="259045"/>
    <xdr:sp macro="" textlink="">
      <xdr:nvSpPr>
        <xdr:cNvPr id="366" name="n_3aveValue【公営住宅】&#10;一人当たり面積">
          <a:extLst>
            <a:ext uri="{FF2B5EF4-FFF2-40B4-BE49-F238E27FC236}">
              <a16:creationId xmlns:a16="http://schemas.microsoft.com/office/drawing/2014/main" id="{BF8882A8-5BE9-4732-889C-3F44B9202CCA}"/>
            </a:ext>
          </a:extLst>
        </xdr:cNvPr>
        <xdr:cNvSpPr txBox="1"/>
      </xdr:nvSpPr>
      <xdr:spPr>
        <a:xfrm>
          <a:off x="7626427" y="14287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58061</xdr:rowOff>
    </xdr:from>
    <xdr:ext cx="469744" cy="259045"/>
    <xdr:sp macro="" textlink="">
      <xdr:nvSpPr>
        <xdr:cNvPr id="367" name="n_4aveValue【公営住宅】&#10;一人当たり面積">
          <a:extLst>
            <a:ext uri="{FF2B5EF4-FFF2-40B4-BE49-F238E27FC236}">
              <a16:creationId xmlns:a16="http://schemas.microsoft.com/office/drawing/2014/main" id="{371E0B9D-51CF-411D-9AC7-7448BE9031D4}"/>
            </a:ext>
          </a:extLst>
        </xdr:cNvPr>
        <xdr:cNvSpPr txBox="1"/>
      </xdr:nvSpPr>
      <xdr:spPr>
        <a:xfrm>
          <a:off x="6737427" y="1428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104122</xdr:rowOff>
    </xdr:from>
    <xdr:ext cx="469744" cy="259045"/>
    <xdr:sp macro="" textlink="">
      <xdr:nvSpPr>
        <xdr:cNvPr id="368" name="n_1mainValue【公営住宅】&#10;一人当たり面積">
          <a:extLst>
            <a:ext uri="{FF2B5EF4-FFF2-40B4-BE49-F238E27FC236}">
              <a16:creationId xmlns:a16="http://schemas.microsoft.com/office/drawing/2014/main" id="{E2657A02-E961-40EA-B593-A677D852F618}"/>
            </a:ext>
          </a:extLst>
        </xdr:cNvPr>
        <xdr:cNvSpPr txBox="1"/>
      </xdr:nvSpPr>
      <xdr:spPr>
        <a:xfrm>
          <a:off x="9391727" y="1467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107962</xdr:rowOff>
    </xdr:from>
    <xdr:ext cx="469744" cy="259045"/>
    <xdr:sp macro="" textlink="">
      <xdr:nvSpPr>
        <xdr:cNvPr id="369" name="n_2mainValue【公営住宅】&#10;一人当たり面積">
          <a:extLst>
            <a:ext uri="{FF2B5EF4-FFF2-40B4-BE49-F238E27FC236}">
              <a16:creationId xmlns:a16="http://schemas.microsoft.com/office/drawing/2014/main" id="{A6FB3435-1AD0-4FA9-945F-4E15F56D330C}"/>
            </a:ext>
          </a:extLst>
        </xdr:cNvPr>
        <xdr:cNvSpPr txBox="1"/>
      </xdr:nvSpPr>
      <xdr:spPr>
        <a:xfrm>
          <a:off x="8515427" y="1468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109791</xdr:rowOff>
    </xdr:from>
    <xdr:ext cx="469744" cy="259045"/>
    <xdr:sp macro="" textlink="">
      <xdr:nvSpPr>
        <xdr:cNvPr id="370" name="n_3mainValue【公営住宅】&#10;一人当たり面積">
          <a:extLst>
            <a:ext uri="{FF2B5EF4-FFF2-40B4-BE49-F238E27FC236}">
              <a16:creationId xmlns:a16="http://schemas.microsoft.com/office/drawing/2014/main" id="{981A5B2B-C2F5-4467-9A1D-9CB1C195A75D}"/>
            </a:ext>
          </a:extLst>
        </xdr:cNvPr>
        <xdr:cNvSpPr txBox="1"/>
      </xdr:nvSpPr>
      <xdr:spPr>
        <a:xfrm>
          <a:off x="7626427" y="14683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113037</xdr:rowOff>
    </xdr:from>
    <xdr:ext cx="469744" cy="259045"/>
    <xdr:sp macro="" textlink="">
      <xdr:nvSpPr>
        <xdr:cNvPr id="371" name="n_4mainValue【公営住宅】&#10;一人当たり面積">
          <a:extLst>
            <a:ext uri="{FF2B5EF4-FFF2-40B4-BE49-F238E27FC236}">
              <a16:creationId xmlns:a16="http://schemas.microsoft.com/office/drawing/2014/main" id="{3CAEC5AB-2978-4577-87DB-5A6FDD7ED731}"/>
            </a:ext>
          </a:extLst>
        </xdr:cNvPr>
        <xdr:cNvSpPr txBox="1"/>
      </xdr:nvSpPr>
      <xdr:spPr>
        <a:xfrm>
          <a:off x="6737427" y="1468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37CF231D-2E0B-40B4-8B1F-F308595AAE7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C0A938D4-F079-4F52-B034-27BB4800908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43A0DA1E-8E60-4301-A90F-D5B5633DC51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0C055730-C607-44D7-A817-06ED2712E85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F4FE0CBD-D5C2-4CF5-9458-52E9EF36BD6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CD947B8E-3B4F-4B69-AD48-5D957C22F39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A9AF44C3-7857-498B-BADC-D4604A72C56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61DA3FBD-5825-4497-91EF-9F02ADD3285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A499EA34-6B3E-433A-9004-CF52E986709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684CB18D-588B-494E-9BD3-5B5A1314D6A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8F737016-5E3D-4F73-A62B-A58254E2F08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E871E598-6D3E-4089-A53B-B03BD415CE6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472F17A5-E6C8-4233-9A40-2DA90C2969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2AB760DC-365F-4D42-A5E5-E542DA1ED1A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7F3C353A-DEEB-4B21-A1BC-0FC1E00D982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2FF6177C-DCA7-4703-B131-E3E6E2D6F92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5257F155-FFF1-441A-8238-F60848C916F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CE4319AE-40C0-4394-A253-3D07AB4DD54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F5E83D19-8118-47E4-88F9-869E094A479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1D1AAB30-2473-420D-BD11-D5707B3C2D4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3545B091-ACA3-4A24-A9D1-8F6ADB2118D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0192C480-6FF7-4213-B112-2D7C85E78C6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29C3876F-FAA4-4E4D-B69F-B16703EC7E3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72EA7388-BD28-4897-9E9A-FB19825BA1C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51991D01-1E2D-41A5-A09A-016B3ED13F7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1389EE97-5923-4972-9FDF-ACE4296ECF5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5718AA09-7E07-4CA6-B763-FFFB2C250E5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B3E2DB1B-A319-40CC-9203-75FFB95E23B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0AAE941C-9768-4CF2-8276-B620945AFAC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3F6D657B-BC3B-40FE-9ADC-BC40E3149E0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9B51498D-348F-43E6-86BA-DEBEFF6FC30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6C8C9454-D5E1-48E9-AA4D-17A98973843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AC95AD54-3DEA-4602-A70B-3BED681B72C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BB7D27E5-7904-4B00-B0D3-7DFA044ACF6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E3999DC0-8E92-448F-9D20-90CE58D2098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37F765AB-770D-4269-A566-11CCF72A0E6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8" name="テキスト ボックス 407">
          <a:extLst>
            <a:ext uri="{FF2B5EF4-FFF2-40B4-BE49-F238E27FC236}">
              <a16:creationId xmlns:a16="http://schemas.microsoft.com/office/drawing/2014/main" id="{84DF2B14-0E53-46D2-A17A-B2CC0CAE704D}"/>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3A111840-2135-4927-A328-014E790F282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116F79E6-6512-4289-B3CF-661064346AA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1" name="直線コネクタ 410">
          <a:extLst>
            <a:ext uri="{FF2B5EF4-FFF2-40B4-BE49-F238E27FC236}">
              <a16:creationId xmlns:a16="http://schemas.microsoft.com/office/drawing/2014/main" id="{C100B6E3-A329-4C63-BAAE-082658D37F2F}"/>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2514A2F4-A307-4E7D-B1EE-07408BAA3E65}"/>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3" name="直線コネクタ 412">
          <a:extLst>
            <a:ext uri="{FF2B5EF4-FFF2-40B4-BE49-F238E27FC236}">
              <a16:creationId xmlns:a16="http://schemas.microsoft.com/office/drawing/2014/main" id="{8A275D54-24CD-4C42-8943-353B502C68C8}"/>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4" name="【認定こども園・幼稚園・保育所】&#10;有形固定資産減価償却率最大値テキスト">
          <a:extLst>
            <a:ext uri="{FF2B5EF4-FFF2-40B4-BE49-F238E27FC236}">
              <a16:creationId xmlns:a16="http://schemas.microsoft.com/office/drawing/2014/main" id="{70FA4FA3-072E-4027-BB35-394693DFFD01}"/>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5" name="直線コネクタ 414">
          <a:extLst>
            <a:ext uri="{FF2B5EF4-FFF2-40B4-BE49-F238E27FC236}">
              <a16:creationId xmlns:a16="http://schemas.microsoft.com/office/drawing/2014/main" id="{36A075B2-7FB1-447A-8264-5A748D376902}"/>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85107</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13123900-37D6-47A7-AE9E-AE5DF979DAEF}"/>
            </a:ext>
          </a:extLst>
        </xdr:cNvPr>
        <xdr:cNvSpPr txBox="1"/>
      </xdr:nvSpPr>
      <xdr:spPr>
        <a:xfrm>
          <a:off x="16357600" y="6257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417" name="フローチャート: 判断 416">
          <a:extLst>
            <a:ext uri="{FF2B5EF4-FFF2-40B4-BE49-F238E27FC236}">
              <a16:creationId xmlns:a16="http://schemas.microsoft.com/office/drawing/2014/main" id="{91F147F7-2D59-4D48-88C0-6E3095239FC3}"/>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418" name="フローチャート: 判断 417">
          <a:extLst>
            <a:ext uri="{FF2B5EF4-FFF2-40B4-BE49-F238E27FC236}">
              <a16:creationId xmlns:a16="http://schemas.microsoft.com/office/drawing/2014/main" id="{37870F83-9DBB-4864-8736-5596DD18BF7F}"/>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419" name="フローチャート: 判断 418">
          <a:extLst>
            <a:ext uri="{FF2B5EF4-FFF2-40B4-BE49-F238E27FC236}">
              <a16:creationId xmlns:a16="http://schemas.microsoft.com/office/drawing/2014/main" id="{8E341B34-66FA-462E-AF8E-C3485D4CFC1F}"/>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140970</xdr:rowOff>
    </xdr:from>
    <xdr:to>
      <xdr:col>72</xdr:col>
      <xdr:colOff>38100</xdr:colOff>
      <xdr:row>37</xdr:row>
      <xdr:rowOff>71120</xdr:rowOff>
    </xdr:to>
    <xdr:sp macro="" textlink="">
      <xdr:nvSpPr>
        <xdr:cNvPr id="420" name="フローチャート: 判断 419">
          <a:extLst>
            <a:ext uri="{FF2B5EF4-FFF2-40B4-BE49-F238E27FC236}">
              <a16:creationId xmlns:a16="http://schemas.microsoft.com/office/drawing/2014/main" id="{57C977FC-C648-4541-B383-A4BABDEFAC9E}"/>
            </a:ext>
          </a:extLst>
        </xdr:cNvPr>
        <xdr:cNvSpPr/>
      </xdr:nvSpPr>
      <xdr:spPr>
        <a:xfrm>
          <a:off x="13652500" y="631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1270</xdr:rowOff>
    </xdr:from>
    <xdr:to>
      <xdr:col>67</xdr:col>
      <xdr:colOff>101600</xdr:colOff>
      <xdr:row>37</xdr:row>
      <xdr:rowOff>102870</xdr:rowOff>
    </xdr:to>
    <xdr:sp macro="" textlink="">
      <xdr:nvSpPr>
        <xdr:cNvPr id="421" name="フローチャート: 判断 420">
          <a:extLst>
            <a:ext uri="{FF2B5EF4-FFF2-40B4-BE49-F238E27FC236}">
              <a16:creationId xmlns:a16="http://schemas.microsoft.com/office/drawing/2014/main" id="{F8ABC6A5-EB38-45A1-8DA5-419C3F75DC91}"/>
            </a:ext>
          </a:extLst>
        </xdr:cNvPr>
        <xdr:cNvSpPr/>
      </xdr:nvSpPr>
      <xdr:spPr>
        <a:xfrm>
          <a:off x="12763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6D0BCBF1-2A73-4867-9012-C865DCA07D8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93F7BF6C-2AE9-4C33-AB20-C9B46E43324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80482DB1-E7AA-48E0-962C-F9191E3FE83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EA029359-07BC-4282-916E-99917AB0A99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FBAD6FD6-787B-4F1C-808C-07A503A66C7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91440</xdr:rowOff>
    </xdr:from>
    <xdr:to>
      <xdr:col>85</xdr:col>
      <xdr:colOff>177800</xdr:colOff>
      <xdr:row>37</xdr:row>
      <xdr:rowOff>21590</xdr:rowOff>
    </xdr:to>
    <xdr:sp macro="" textlink="">
      <xdr:nvSpPr>
        <xdr:cNvPr id="427" name="楕円 426">
          <a:extLst>
            <a:ext uri="{FF2B5EF4-FFF2-40B4-BE49-F238E27FC236}">
              <a16:creationId xmlns:a16="http://schemas.microsoft.com/office/drawing/2014/main" id="{6B54A3FA-5BB4-4513-B69C-A7D1A50EBD42}"/>
            </a:ext>
          </a:extLst>
        </xdr:cNvPr>
        <xdr:cNvSpPr/>
      </xdr:nvSpPr>
      <xdr:spPr>
        <a:xfrm>
          <a:off x="162687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114317</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8B1CCE5B-7920-4A11-8322-371A78854B46}"/>
            </a:ext>
          </a:extLst>
        </xdr:cNvPr>
        <xdr:cNvSpPr txBox="1"/>
      </xdr:nvSpPr>
      <xdr:spPr>
        <a:xfrm>
          <a:off x="16357600"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53340</xdr:rowOff>
    </xdr:from>
    <xdr:to>
      <xdr:col>81</xdr:col>
      <xdr:colOff>101600</xdr:colOff>
      <xdr:row>36</xdr:row>
      <xdr:rowOff>154940</xdr:rowOff>
    </xdr:to>
    <xdr:sp macro="" textlink="">
      <xdr:nvSpPr>
        <xdr:cNvPr id="429" name="楕円 428">
          <a:extLst>
            <a:ext uri="{FF2B5EF4-FFF2-40B4-BE49-F238E27FC236}">
              <a16:creationId xmlns:a16="http://schemas.microsoft.com/office/drawing/2014/main" id="{0E1744DE-7955-4059-B50E-B5D45387C7A6}"/>
            </a:ext>
          </a:extLst>
        </xdr:cNvPr>
        <xdr:cNvSpPr/>
      </xdr:nvSpPr>
      <xdr:spPr>
        <a:xfrm>
          <a:off x="154305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104140</xdr:rowOff>
    </xdr:from>
    <xdr:to>
      <xdr:col>85</xdr:col>
      <xdr:colOff>127000</xdr:colOff>
      <xdr:row>36</xdr:row>
      <xdr:rowOff>142240</xdr:rowOff>
    </xdr:to>
    <xdr:cxnSp macro="">
      <xdr:nvCxnSpPr>
        <xdr:cNvPr id="430" name="直線コネクタ 429">
          <a:extLst>
            <a:ext uri="{FF2B5EF4-FFF2-40B4-BE49-F238E27FC236}">
              <a16:creationId xmlns:a16="http://schemas.microsoft.com/office/drawing/2014/main" id="{E08A9618-E84B-48CD-815E-4716A935BFFD}"/>
            </a:ext>
          </a:extLst>
        </xdr:cNvPr>
        <xdr:cNvCxnSpPr/>
      </xdr:nvCxnSpPr>
      <xdr:spPr>
        <a:xfrm>
          <a:off x="15481300" y="62763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xdr:rowOff>
    </xdr:from>
    <xdr:to>
      <xdr:col>76</xdr:col>
      <xdr:colOff>165100</xdr:colOff>
      <xdr:row>36</xdr:row>
      <xdr:rowOff>110490</xdr:rowOff>
    </xdr:to>
    <xdr:sp macro="" textlink="">
      <xdr:nvSpPr>
        <xdr:cNvPr id="431" name="楕円 430">
          <a:extLst>
            <a:ext uri="{FF2B5EF4-FFF2-40B4-BE49-F238E27FC236}">
              <a16:creationId xmlns:a16="http://schemas.microsoft.com/office/drawing/2014/main" id="{826B4AC9-DAC6-40FC-97D7-69FCCE9E4D52}"/>
            </a:ext>
          </a:extLst>
        </xdr:cNvPr>
        <xdr:cNvSpPr/>
      </xdr:nvSpPr>
      <xdr:spPr>
        <a:xfrm>
          <a:off x="145415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59690</xdr:rowOff>
    </xdr:from>
    <xdr:to>
      <xdr:col>81</xdr:col>
      <xdr:colOff>50800</xdr:colOff>
      <xdr:row>36</xdr:row>
      <xdr:rowOff>104140</xdr:rowOff>
    </xdr:to>
    <xdr:cxnSp macro="">
      <xdr:nvCxnSpPr>
        <xdr:cNvPr id="432" name="直線コネクタ 431">
          <a:extLst>
            <a:ext uri="{FF2B5EF4-FFF2-40B4-BE49-F238E27FC236}">
              <a16:creationId xmlns:a16="http://schemas.microsoft.com/office/drawing/2014/main" id="{22C54DAC-33EE-4445-A472-D70FCD5CFFAC}"/>
            </a:ext>
          </a:extLst>
        </xdr:cNvPr>
        <xdr:cNvCxnSpPr/>
      </xdr:nvCxnSpPr>
      <xdr:spPr>
        <a:xfrm>
          <a:off x="14592300" y="6231890"/>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17780</xdr:rowOff>
    </xdr:from>
    <xdr:to>
      <xdr:col>72</xdr:col>
      <xdr:colOff>38100</xdr:colOff>
      <xdr:row>36</xdr:row>
      <xdr:rowOff>119380</xdr:rowOff>
    </xdr:to>
    <xdr:sp macro="" textlink="">
      <xdr:nvSpPr>
        <xdr:cNvPr id="433" name="楕円 432">
          <a:extLst>
            <a:ext uri="{FF2B5EF4-FFF2-40B4-BE49-F238E27FC236}">
              <a16:creationId xmlns:a16="http://schemas.microsoft.com/office/drawing/2014/main" id="{0F046A18-4767-4FEE-9A2B-FC5603C5C90B}"/>
            </a:ext>
          </a:extLst>
        </xdr:cNvPr>
        <xdr:cNvSpPr/>
      </xdr:nvSpPr>
      <xdr:spPr>
        <a:xfrm>
          <a:off x="136525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59690</xdr:rowOff>
    </xdr:from>
    <xdr:to>
      <xdr:col>76</xdr:col>
      <xdr:colOff>114300</xdr:colOff>
      <xdr:row>36</xdr:row>
      <xdr:rowOff>68580</xdr:rowOff>
    </xdr:to>
    <xdr:cxnSp macro="">
      <xdr:nvCxnSpPr>
        <xdr:cNvPr id="434" name="直線コネクタ 433">
          <a:extLst>
            <a:ext uri="{FF2B5EF4-FFF2-40B4-BE49-F238E27FC236}">
              <a16:creationId xmlns:a16="http://schemas.microsoft.com/office/drawing/2014/main" id="{AAA807C2-555E-4D2E-98C4-9E43AC17671A}"/>
            </a:ext>
          </a:extLst>
        </xdr:cNvPr>
        <xdr:cNvCxnSpPr/>
      </xdr:nvCxnSpPr>
      <xdr:spPr>
        <a:xfrm flipV="1">
          <a:off x="13703300" y="623189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148590</xdr:rowOff>
    </xdr:from>
    <xdr:to>
      <xdr:col>67</xdr:col>
      <xdr:colOff>101600</xdr:colOff>
      <xdr:row>36</xdr:row>
      <xdr:rowOff>78740</xdr:rowOff>
    </xdr:to>
    <xdr:sp macro="" textlink="">
      <xdr:nvSpPr>
        <xdr:cNvPr id="435" name="楕円 434">
          <a:extLst>
            <a:ext uri="{FF2B5EF4-FFF2-40B4-BE49-F238E27FC236}">
              <a16:creationId xmlns:a16="http://schemas.microsoft.com/office/drawing/2014/main" id="{6A3DF6EC-0919-4A73-B821-6E4D3FC0A8F4}"/>
            </a:ext>
          </a:extLst>
        </xdr:cNvPr>
        <xdr:cNvSpPr/>
      </xdr:nvSpPr>
      <xdr:spPr>
        <a:xfrm>
          <a:off x="127635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27940</xdr:rowOff>
    </xdr:from>
    <xdr:to>
      <xdr:col>71</xdr:col>
      <xdr:colOff>177800</xdr:colOff>
      <xdr:row>36</xdr:row>
      <xdr:rowOff>68580</xdr:rowOff>
    </xdr:to>
    <xdr:cxnSp macro="">
      <xdr:nvCxnSpPr>
        <xdr:cNvPr id="436" name="直線コネクタ 435">
          <a:extLst>
            <a:ext uri="{FF2B5EF4-FFF2-40B4-BE49-F238E27FC236}">
              <a16:creationId xmlns:a16="http://schemas.microsoft.com/office/drawing/2014/main" id="{9CA1D2A5-39AA-4353-8FF2-E823D69D58A8}"/>
            </a:ext>
          </a:extLst>
        </xdr:cNvPr>
        <xdr:cNvCxnSpPr/>
      </xdr:nvCxnSpPr>
      <xdr:spPr>
        <a:xfrm>
          <a:off x="12814300" y="6200140"/>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17797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1201F83D-9D3C-455E-97AE-C9173CB5DE2E}"/>
            </a:ext>
          </a:extLst>
        </xdr:cNvPr>
        <xdr:cNvSpPr txBox="1"/>
      </xdr:nvSpPr>
      <xdr:spPr>
        <a:xfrm>
          <a:off x="15266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12717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8147C978-DB26-4CE2-82DE-F7F1D79E1024}"/>
            </a:ext>
          </a:extLst>
        </xdr:cNvPr>
        <xdr:cNvSpPr txBox="1"/>
      </xdr:nvSpPr>
      <xdr:spPr>
        <a:xfrm>
          <a:off x="14389744" y="6356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62247</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17FB3333-2EA5-4C6C-A553-282BF2DB8743}"/>
            </a:ext>
          </a:extLst>
        </xdr:cNvPr>
        <xdr:cNvSpPr txBox="1"/>
      </xdr:nvSpPr>
      <xdr:spPr>
        <a:xfrm>
          <a:off x="13500744" y="640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93997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4E75CE07-7E3A-4153-B761-4C580E6EDC57}"/>
            </a:ext>
          </a:extLst>
        </xdr:cNvPr>
        <xdr:cNvSpPr txBox="1"/>
      </xdr:nvSpPr>
      <xdr:spPr>
        <a:xfrm>
          <a:off x="12611744" y="643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6058D5BF-4BE0-4E35-9401-EF49FC38F7DC}"/>
            </a:ext>
          </a:extLst>
        </xdr:cNvPr>
        <xdr:cNvSpPr txBox="1"/>
      </xdr:nvSpPr>
      <xdr:spPr>
        <a:xfrm>
          <a:off x="15266044" y="6000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127017</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6859C110-52C2-4E85-B52A-5E673B7B3B30}"/>
            </a:ext>
          </a:extLst>
        </xdr:cNvPr>
        <xdr:cNvSpPr txBox="1"/>
      </xdr:nvSpPr>
      <xdr:spPr>
        <a:xfrm>
          <a:off x="14389744" y="5956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135907</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CA2550FE-0025-4FBB-9D7E-9C934419B98A}"/>
            </a:ext>
          </a:extLst>
        </xdr:cNvPr>
        <xdr:cNvSpPr txBox="1"/>
      </xdr:nvSpPr>
      <xdr:spPr>
        <a:xfrm>
          <a:off x="135007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95267</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E59DFB06-AA98-4811-B831-DA0C44CC59A1}"/>
            </a:ext>
          </a:extLst>
        </xdr:cNvPr>
        <xdr:cNvSpPr txBox="1"/>
      </xdr:nvSpPr>
      <xdr:spPr>
        <a:xfrm>
          <a:off x="12611744" y="5924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F4B59398-FBD7-4BA4-AE30-71F424587BA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84CE5F94-3BDF-4EB3-869A-8C507A39D38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3460ADC5-C28D-42EC-BC87-4B5700E3CF7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A58D1D1D-3CFE-483B-B4B9-A919D3EFE81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CD497BED-F765-499B-87D5-149A73642D0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604000B3-BC45-40BF-987F-2C8A861FC2A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00EAE490-D855-4B41-89AC-3C33A7F818E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8D03308D-1FD1-4645-AFF3-76A770F79D4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2E88147B-D014-44C2-AAB1-24214AECB59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B8B40A8A-672F-4E87-A262-104DFC73177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a:extLst>
            <a:ext uri="{FF2B5EF4-FFF2-40B4-BE49-F238E27FC236}">
              <a16:creationId xmlns:a16="http://schemas.microsoft.com/office/drawing/2014/main" id="{A2255051-F633-4589-A74B-19836126E35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6" name="テキスト ボックス 455">
          <a:extLst>
            <a:ext uri="{FF2B5EF4-FFF2-40B4-BE49-F238E27FC236}">
              <a16:creationId xmlns:a16="http://schemas.microsoft.com/office/drawing/2014/main" id="{833FDEA8-6286-448E-BD8F-9BA1DD6D385C}"/>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a:extLst>
            <a:ext uri="{FF2B5EF4-FFF2-40B4-BE49-F238E27FC236}">
              <a16:creationId xmlns:a16="http://schemas.microsoft.com/office/drawing/2014/main" id="{26DDB1CE-27D8-447B-996B-C3ACB505BE7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8" name="テキスト ボックス 457">
          <a:extLst>
            <a:ext uri="{FF2B5EF4-FFF2-40B4-BE49-F238E27FC236}">
              <a16:creationId xmlns:a16="http://schemas.microsoft.com/office/drawing/2014/main" id="{1E892F6E-D76B-41A3-8AD2-51EC5B59123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CFCF8A67-C9B0-49A2-A09E-85D60E58D7C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0" name="テキスト ボックス 459">
          <a:extLst>
            <a:ext uri="{FF2B5EF4-FFF2-40B4-BE49-F238E27FC236}">
              <a16:creationId xmlns:a16="http://schemas.microsoft.com/office/drawing/2014/main" id="{CCB54ED1-0097-48B7-A43D-EED79A2DB11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a:extLst>
            <a:ext uri="{FF2B5EF4-FFF2-40B4-BE49-F238E27FC236}">
              <a16:creationId xmlns:a16="http://schemas.microsoft.com/office/drawing/2014/main" id="{29C061FC-2AFA-4E56-A696-1B6322148C6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2" name="テキスト ボックス 461">
          <a:extLst>
            <a:ext uri="{FF2B5EF4-FFF2-40B4-BE49-F238E27FC236}">
              <a16:creationId xmlns:a16="http://schemas.microsoft.com/office/drawing/2014/main" id="{2EE6B9E3-591A-4CA6-94EF-F96B1784AD63}"/>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a:extLst>
            <a:ext uri="{FF2B5EF4-FFF2-40B4-BE49-F238E27FC236}">
              <a16:creationId xmlns:a16="http://schemas.microsoft.com/office/drawing/2014/main" id="{5487A202-BE09-4E22-A702-D1BF0DA5311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4" name="テキスト ボックス 463">
          <a:extLst>
            <a:ext uri="{FF2B5EF4-FFF2-40B4-BE49-F238E27FC236}">
              <a16:creationId xmlns:a16="http://schemas.microsoft.com/office/drawing/2014/main" id="{31283573-8B31-46C5-BB77-482F19BCA2D5}"/>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D778788C-411C-431F-9888-441FACA63D0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D9EE4B8E-844C-4058-9B86-6487CC7DE5A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A5D7D013-8AEA-486C-88FB-E2025416984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468" name="直線コネクタ 467">
          <a:extLst>
            <a:ext uri="{FF2B5EF4-FFF2-40B4-BE49-F238E27FC236}">
              <a16:creationId xmlns:a16="http://schemas.microsoft.com/office/drawing/2014/main" id="{02DB0FFF-6BF1-4374-867E-3BA0BF7CFED8}"/>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3BD6F462-1B25-4548-8A9F-1BED50F0B996}"/>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470" name="直線コネクタ 469">
          <a:extLst>
            <a:ext uri="{FF2B5EF4-FFF2-40B4-BE49-F238E27FC236}">
              <a16:creationId xmlns:a16="http://schemas.microsoft.com/office/drawing/2014/main" id="{BA7EEB6E-7BFB-43F9-8073-366C6A88E128}"/>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5BA750B8-A0F7-4029-B98D-C7557EC4440A}"/>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472" name="直線コネクタ 471">
          <a:extLst>
            <a:ext uri="{FF2B5EF4-FFF2-40B4-BE49-F238E27FC236}">
              <a16:creationId xmlns:a16="http://schemas.microsoft.com/office/drawing/2014/main" id="{B63E359E-A587-4E33-A51B-47E3183243E8}"/>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1033</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DF57D955-FA4E-4F01-8B8C-8726BEDFAC4D}"/>
            </a:ext>
          </a:extLst>
        </xdr:cNvPr>
        <xdr:cNvSpPr txBox="1"/>
      </xdr:nvSpPr>
      <xdr:spPr>
        <a:xfrm>
          <a:off x="22199600" y="6687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474" name="フローチャート: 判断 473">
          <a:extLst>
            <a:ext uri="{FF2B5EF4-FFF2-40B4-BE49-F238E27FC236}">
              <a16:creationId xmlns:a16="http://schemas.microsoft.com/office/drawing/2014/main" id="{37026C7C-90CF-4FBE-BC4D-ADDABAC3E0C2}"/>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475" name="フローチャート: 判断 474">
          <a:extLst>
            <a:ext uri="{FF2B5EF4-FFF2-40B4-BE49-F238E27FC236}">
              <a16:creationId xmlns:a16="http://schemas.microsoft.com/office/drawing/2014/main" id="{891AB83C-675B-42E2-9D43-6984D9645E22}"/>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476" name="フローチャート: 判断 475">
          <a:extLst>
            <a:ext uri="{FF2B5EF4-FFF2-40B4-BE49-F238E27FC236}">
              <a16:creationId xmlns:a16="http://schemas.microsoft.com/office/drawing/2014/main" id="{7FA76BD5-0DEF-4546-9122-24B0C716B714}"/>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10160</xdr:rowOff>
    </xdr:from>
    <xdr:to>
      <xdr:col>102</xdr:col>
      <xdr:colOff>165100</xdr:colOff>
      <xdr:row>40</xdr:row>
      <xdr:rowOff>111760</xdr:rowOff>
    </xdr:to>
    <xdr:sp macro="" textlink="">
      <xdr:nvSpPr>
        <xdr:cNvPr id="477" name="フローチャート: 判断 476">
          <a:extLst>
            <a:ext uri="{FF2B5EF4-FFF2-40B4-BE49-F238E27FC236}">
              <a16:creationId xmlns:a16="http://schemas.microsoft.com/office/drawing/2014/main" id="{39C594C5-4B09-4F80-8009-2B2E6071BFD1}"/>
            </a:ext>
          </a:extLst>
        </xdr:cNvPr>
        <xdr:cNvSpPr/>
      </xdr:nvSpPr>
      <xdr:spPr>
        <a:xfrm>
          <a:off x="19494500" y="686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15494</xdr:rowOff>
    </xdr:from>
    <xdr:to>
      <xdr:col>98</xdr:col>
      <xdr:colOff>38100</xdr:colOff>
      <xdr:row>40</xdr:row>
      <xdr:rowOff>117094</xdr:rowOff>
    </xdr:to>
    <xdr:sp macro="" textlink="">
      <xdr:nvSpPr>
        <xdr:cNvPr id="478" name="フローチャート: 判断 477">
          <a:extLst>
            <a:ext uri="{FF2B5EF4-FFF2-40B4-BE49-F238E27FC236}">
              <a16:creationId xmlns:a16="http://schemas.microsoft.com/office/drawing/2014/main" id="{FB747645-D503-44C3-A605-0387CA240DCF}"/>
            </a:ext>
          </a:extLst>
        </xdr:cNvPr>
        <xdr:cNvSpPr/>
      </xdr:nvSpPr>
      <xdr:spPr>
        <a:xfrm>
          <a:off x="18605500" y="68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7AD694F4-CFCA-4D3D-8382-B33867DCE9C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5673CC94-5D4C-48A4-BC58-EA8BB252328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C93E5624-FCED-4988-8B9C-1F824D6D6D7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35DED377-B7AD-4B16-A192-8D9A75FD07E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8052CE23-F5BD-4829-A7F6-4175FE64BA7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92456</xdr:rowOff>
    </xdr:from>
    <xdr:to>
      <xdr:col>116</xdr:col>
      <xdr:colOff>114300</xdr:colOff>
      <xdr:row>41</xdr:row>
      <xdr:rowOff>22606</xdr:rowOff>
    </xdr:to>
    <xdr:sp macro="" textlink="">
      <xdr:nvSpPr>
        <xdr:cNvPr id="484" name="楕円 483">
          <a:extLst>
            <a:ext uri="{FF2B5EF4-FFF2-40B4-BE49-F238E27FC236}">
              <a16:creationId xmlns:a16="http://schemas.microsoft.com/office/drawing/2014/main" id="{98C7A5D9-018E-46D0-A559-158D489926D0}"/>
            </a:ext>
          </a:extLst>
        </xdr:cNvPr>
        <xdr:cNvSpPr/>
      </xdr:nvSpPr>
      <xdr:spPr>
        <a:xfrm>
          <a:off x="22110700" y="695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70883</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3FB71A4E-CC40-493C-877C-816DDF9A72A3}"/>
            </a:ext>
          </a:extLst>
        </xdr:cNvPr>
        <xdr:cNvSpPr txBox="1"/>
      </xdr:nvSpPr>
      <xdr:spPr>
        <a:xfrm>
          <a:off x="22199600" y="692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90932</xdr:rowOff>
    </xdr:from>
    <xdr:to>
      <xdr:col>112</xdr:col>
      <xdr:colOff>38100</xdr:colOff>
      <xdr:row>41</xdr:row>
      <xdr:rowOff>21082</xdr:rowOff>
    </xdr:to>
    <xdr:sp macro="" textlink="">
      <xdr:nvSpPr>
        <xdr:cNvPr id="486" name="楕円 485">
          <a:extLst>
            <a:ext uri="{FF2B5EF4-FFF2-40B4-BE49-F238E27FC236}">
              <a16:creationId xmlns:a16="http://schemas.microsoft.com/office/drawing/2014/main" id="{5DE3B508-CF92-4AE7-86E1-7468D7ED2090}"/>
            </a:ext>
          </a:extLst>
        </xdr:cNvPr>
        <xdr:cNvSpPr/>
      </xdr:nvSpPr>
      <xdr:spPr>
        <a:xfrm>
          <a:off x="21272500" y="694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141732</xdr:rowOff>
    </xdr:from>
    <xdr:to>
      <xdr:col>116</xdr:col>
      <xdr:colOff>63500</xdr:colOff>
      <xdr:row>40</xdr:row>
      <xdr:rowOff>143256</xdr:rowOff>
    </xdr:to>
    <xdr:cxnSp macro="">
      <xdr:nvCxnSpPr>
        <xdr:cNvPr id="487" name="直線コネクタ 486">
          <a:extLst>
            <a:ext uri="{FF2B5EF4-FFF2-40B4-BE49-F238E27FC236}">
              <a16:creationId xmlns:a16="http://schemas.microsoft.com/office/drawing/2014/main" id="{48EDECB3-79A0-4D9F-AD3A-1279447752A5}"/>
            </a:ext>
          </a:extLst>
        </xdr:cNvPr>
        <xdr:cNvCxnSpPr/>
      </xdr:nvCxnSpPr>
      <xdr:spPr>
        <a:xfrm>
          <a:off x="21323300" y="699973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92456</xdr:rowOff>
    </xdr:from>
    <xdr:to>
      <xdr:col>107</xdr:col>
      <xdr:colOff>101600</xdr:colOff>
      <xdr:row>41</xdr:row>
      <xdr:rowOff>22606</xdr:rowOff>
    </xdr:to>
    <xdr:sp macro="" textlink="">
      <xdr:nvSpPr>
        <xdr:cNvPr id="488" name="楕円 487">
          <a:extLst>
            <a:ext uri="{FF2B5EF4-FFF2-40B4-BE49-F238E27FC236}">
              <a16:creationId xmlns:a16="http://schemas.microsoft.com/office/drawing/2014/main" id="{922516F7-EACB-424F-898D-F06AE39F6BEF}"/>
            </a:ext>
          </a:extLst>
        </xdr:cNvPr>
        <xdr:cNvSpPr/>
      </xdr:nvSpPr>
      <xdr:spPr>
        <a:xfrm>
          <a:off x="20383500" y="695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141732</xdr:rowOff>
    </xdr:from>
    <xdr:to>
      <xdr:col>111</xdr:col>
      <xdr:colOff>177800</xdr:colOff>
      <xdr:row>40</xdr:row>
      <xdr:rowOff>143256</xdr:rowOff>
    </xdr:to>
    <xdr:cxnSp macro="">
      <xdr:nvCxnSpPr>
        <xdr:cNvPr id="489" name="直線コネクタ 488">
          <a:extLst>
            <a:ext uri="{FF2B5EF4-FFF2-40B4-BE49-F238E27FC236}">
              <a16:creationId xmlns:a16="http://schemas.microsoft.com/office/drawing/2014/main" id="{24A82B9A-2753-493C-BCF4-8FC929A85F44}"/>
            </a:ext>
          </a:extLst>
        </xdr:cNvPr>
        <xdr:cNvCxnSpPr/>
      </xdr:nvCxnSpPr>
      <xdr:spPr>
        <a:xfrm flipV="1">
          <a:off x="20434300" y="699973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44450</xdr:rowOff>
    </xdr:from>
    <xdr:to>
      <xdr:col>102</xdr:col>
      <xdr:colOff>165100</xdr:colOff>
      <xdr:row>40</xdr:row>
      <xdr:rowOff>146050</xdr:rowOff>
    </xdr:to>
    <xdr:sp macro="" textlink="">
      <xdr:nvSpPr>
        <xdr:cNvPr id="490" name="楕円 489">
          <a:extLst>
            <a:ext uri="{FF2B5EF4-FFF2-40B4-BE49-F238E27FC236}">
              <a16:creationId xmlns:a16="http://schemas.microsoft.com/office/drawing/2014/main" id="{F3DE1173-BAC7-42D3-A5E5-B884AFFAEF5E}"/>
            </a:ext>
          </a:extLst>
        </xdr:cNvPr>
        <xdr:cNvSpPr/>
      </xdr:nvSpPr>
      <xdr:spPr>
        <a:xfrm>
          <a:off x="19494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95250</xdr:rowOff>
    </xdr:from>
    <xdr:to>
      <xdr:col>107</xdr:col>
      <xdr:colOff>50800</xdr:colOff>
      <xdr:row>40</xdr:row>
      <xdr:rowOff>143256</xdr:rowOff>
    </xdr:to>
    <xdr:cxnSp macro="">
      <xdr:nvCxnSpPr>
        <xdr:cNvPr id="491" name="直線コネクタ 490">
          <a:extLst>
            <a:ext uri="{FF2B5EF4-FFF2-40B4-BE49-F238E27FC236}">
              <a16:creationId xmlns:a16="http://schemas.microsoft.com/office/drawing/2014/main" id="{F2B0A110-97AF-4605-90C3-C5C9179DBD9A}"/>
            </a:ext>
          </a:extLst>
        </xdr:cNvPr>
        <xdr:cNvCxnSpPr/>
      </xdr:nvCxnSpPr>
      <xdr:spPr>
        <a:xfrm>
          <a:off x="19545300" y="695325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51308</xdr:rowOff>
    </xdr:from>
    <xdr:to>
      <xdr:col>98</xdr:col>
      <xdr:colOff>38100</xdr:colOff>
      <xdr:row>40</xdr:row>
      <xdr:rowOff>152908</xdr:rowOff>
    </xdr:to>
    <xdr:sp macro="" textlink="">
      <xdr:nvSpPr>
        <xdr:cNvPr id="492" name="楕円 491">
          <a:extLst>
            <a:ext uri="{FF2B5EF4-FFF2-40B4-BE49-F238E27FC236}">
              <a16:creationId xmlns:a16="http://schemas.microsoft.com/office/drawing/2014/main" id="{697DA12E-0F80-4023-BBBF-82F331465CAA}"/>
            </a:ext>
          </a:extLst>
        </xdr:cNvPr>
        <xdr:cNvSpPr/>
      </xdr:nvSpPr>
      <xdr:spPr>
        <a:xfrm>
          <a:off x="18605500" y="690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95250</xdr:rowOff>
    </xdr:from>
    <xdr:to>
      <xdr:col>102</xdr:col>
      <xdr:colOff>114300</xdr:colOff>
      <xdr:row>40</xdr:row>
      <xdr:rowOff>102108</xdr:rowOff>
    </xdr:to>
    <xdr:cxnSp macro="">
      <xdr:nvCxnSpPr>
        <xdr:cNvPr id="493" name="直線コネクタ 492">
          <a:extLst>
            <a:ext uri="{FF2B5EF4-FFF2-40B4-BE49-F238E27FC236}">
              <a16:creationId xmlns:a16="http://schemas.microsoft.com/office/drawing/2014/main" id="{CE054CF1-5CBC-4278-A334-03875F257F5F}"/>
            </a:ext>
          </a:extLst>
        </xdr:cNvPr>
        <xdr:cNvCxnSpPr/>
      </xdr:nvCxnSpPr>
      <xdr:spPr>
        <a:xfrm flipV="1">
          <a:off x="18656300" y="695325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118381</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CBFF6A97-5EA9-43EC-BD89-DE43CEA3E1A5}"/>
            </a:ext>
          </a:extLst>
        </xdr:cNvPr>
        <xdr:cNvSpPr txBox="1"/>
      </xdr:nvSpPr>
      <xdr:spPr>
        <a:xfrm>
          <a:off x="21075727"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119143</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4B2FAC1F-A054-47D8-B530-3971FA93C4C4}"/>
            </a:ext>
          </a:extLst>
        </xdr:cNvPr>
        <xdr:cNvSpPr txBox="1"/>
      </xdr:nvSpPr>
      <xdr:spPr>
        <a:xfrm>
          <a:off x="20199427"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128287</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429976EA-4D2A-4ED7-BB92-1A80A1D43A0D}"/>
            </a:ext>
          </a:extLst>
        </xdr:cNvPr>
        <xdr:cNvSpPr txBox="1"/>
      </xdr:nvSpPr>
      <xdr:spPr>
        <a:xfrm>
          <a:off x="19310427" y="664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133621</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1D482B4A-D69E-4854-AD6F-3E9282BBA1AB}"/>
            </a:ext>
          </a:extLst>
        </xdr:cNvPr>
        <xdr:cNvSpPr txBox="1"/>
      </xdr:nvSpPr>
      <xdr:spPr>
        <a:xfrm>
          <a:off x="18421427"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12209</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7B291938-0005-4F2C-BEC6-144F2F16A0F4}"/>
            </a:ext>
          </a:extLst>
        </xdr:cNvPr>
        <xdr:cNvSpPr txBox="1"/>
      </xdr:nvSpPr>
      <xdr:spPr>
        <a:xfrm>
          <a:off x="21075727" y="704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13733</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D73922B5-2D14-4221-9B64-7E0818E62ED5}"/>
            </a:ext>
          </a:extLst>
        </xdr:cNvPr>
        <xdr:cNvSpPr txBox="1"/>
      </xdr:nvSpPr>
      <xdr:spPr>
        <a:xfrm>
          <a:off x="20199427" y="704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137177</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63638D25-49A6-4C79-AA74-CC1CDCBCC528}"/>
            </a:ext>
          </a:extLst>
        </xdr:cNvPr>
        <xdr:cNvSpPr txBox="1"/>
      </xdr:nvSpPr>
      <xdr:spPr>
        <a:xfrm>
          <a:off x="19310427"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144035</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92AF805E-2004-4DFF-8945-3458329E81E9}"/>
            </a:ext>
          </a:extLst>
        </xdr:cNvPr>
        <xdr:cNvSpPr txBox="1"/>
      </xdr:nvSpPr>
      <xdr:spPr>
        <a:xfrm>
          <a:off x="18421427" y="700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7AE14E33-1CC4-462E-8387-D7C2F896213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03E1C2F5-B494-40DD-A125-0DEFFBCED0B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B04FE3CA-3213-4C20-AE36-2C8AE41BFF9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34AF57BF-CFAC-4811-84CD-0B4EC4F5103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4C7CA341-54BF-49D9-AA38-6A7D1F87D52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0DA54BE9-9F5C-42D9-859B-9E1D985D5F6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1BD5F409-EDFD-436C-8106-3FC5ABB660B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756F1F5E-DD4A-4DEC-8F9D-07295A660EC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D7CB1CD2-3AA2-4180-93BE-FB47B134FE0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6D3017E4-E39D-4A2E-BC54-E6AD3994C20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96B0A13D-695F-44FC-BC56-81AB8BBBF48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7DE17841-FD4F-417C-8F03-3600B3E41DF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4" name="テキスト ボックス 513">
          <a:extLst>
            <a:ext uri="{FF2B5EF4-FFF2-40B4-BE49-F238E27FC236}">
              <a16:creationId xmlns:a16="http://schemas.microsoft.com/office/drawing/2014/main" id="{1A3EFA65-D99F-4233-AF08-D4193B953B6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4FCF2E20-2FC1-4C1B-BB6D-359FFFE670B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8BBCA521-899B-469D-AE0F-61BDFD17DBB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C0D0B26F-10F9-41D5-B29B-C0A93930434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36EF6119-E3F5-4A1C-8185-0F2564D5DED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3CAC73DD-AB68-4859-B306-0BB487140E7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68992C63-1573-4F73-8AAD-CE0CFA52C8A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8DBE8011-1CD1-4DA1-B09E-F4F0D49CE24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5BD7C0FC-6849-4C6E-8941-4A2BC8AABF3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A9717144-B8A7-4FE2-B2D6-4AA063B2B55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4" name="テキスト ボックス 523">
          <a:extLst>
            <a:ext uri="{FF2B5EF4-FFF2-40B4-BE49-F238E27FC236}">
              <a16:creationId xmlns:a16="http://schemas.microsoft.com/office/drawing/2014/main" id="{E8E54AA5-AE16-4853-8C5D-7C73EFCA80E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4AA2D24B-30B0-41CA-8429-D14733675E4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A5D04E85-6C2C-4F73-B4AF-313AB4289CD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527" name="直線コネクタ 526">
          <a:extLst>
            <a:ext uri="{FF2B5EF4-FFF2-40B4-BE49-F238E27FC236}">
              <a16:creationId xmlns:a16="http://schemas.microsoft.com/office/drawing/2014/main" id="{979F5C95-9140-46FB-A73C-444233E9D007}"/>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0B31653D-EF39-49C1-BBBE-759A7C456CEC}"/>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9" name="直線コネクタ 528">
          <a:extLst>
            <a:ext uri="{FF2B5EF4-FFF2-40B4-BE49-F238E27FC236}">
              <a16:creationId xmlns:a16="http://schemas.microsoft.com/office/drawing/2014/main" id="{EFEE09C8-A8CE-4B2C-AC02-D91C5E1C3507}"/>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530" name="【学校施設】&#10;有形固定資産減価償却率最大値テキスト">
          <a:extLst>
            <a:ext uri="{FF2B5EF4-FFF2-40B4-BE49-F238E27FC236}">
              <a16:creationId xmlns:a16="http://schemas.microsoft.com/office/drawing/2014/main" id="{061AD994-2670-428F-8909-D1B251B64126}"/>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531" name="直線コネクタ 530">
          <a:extLst>
            <a:ext uri="{FF2B5EF4-FFF2-40B4-BE49-F238E27FC236}">
              <a16:creationId xmlns:a16="http://schemas.microsoft.com/office/drawing/2014/main" id="{F86F8B71-F214-4DEA-BE5E-5EABCC89AF18}"/>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12899</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BB95C857-AD42-4D03-AE03-E33066530D12}"/>
            </a:ext>
          </a:extLst>
        </xdr:cNvPr>
        <xdr:cNvSpPr txBox="1"/>
      </xdr:nvSpPr>
      <xdr:spPr>
        <a:xfrm>
          <a:off x="16357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533" name="フローチャート: 判断 532">
          <a:extLst>
            <a:ext uri="{FF2B5EF4-FFF2-40B4-BE49-F238E27FC236}">
              <a16:creationId xmlns:a16="http://schemas.microsoft.com/office/drawing/2014/main" id="{0A5B6F77-F064-479D-9CFC-FD7B47626EE6}"/>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534" name="フローチャート: 判断 533">
          <a:extLst>
            <a:ext uri="{FF2B5EF4-FFF2-40B4-BE49-F238E27FC236}">
              <a16:creationId xmlns:a16="http://schemas.microsoft.com/office/drawing/2014/main" id="{EE35B782-38BC-41B3-AB0D-0945097A6F0F}"/>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535" name="フローチャート: 判断 534">
          <a:extLst>
            <a:ext uri="{FF2B5EF4-FFF2-40B4-BE49-F238E27FC236}">
              <a16:creationId xmlns:a16="http://schemas.microsoft.com/office/drawing/2014/main" id="{B03E73E0-7492-4C07-8BF8-46692F59E3B9}"/>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36" name="フローチャート: 判断 535">
          <a:extLst>
            <a:ext uri="{FF2B5EF4-FFF2-40B4-BE49-F238E27FC236}">
              <a16:creationId xmlns:a16="http://schemas.microsoft.com/office/drawing/2014/main" id="{FB6C71D3-6CB8-497F-8F12-BE4ECB4A33E8}"/>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37" name="フローチャート: 判断 536">
          <a:extLst>
            <a:ext uri="{FF2B5EF4-FFF2-40B4-BE49-F238E27FC236}">
              <a16:creationId xmlns:a16="http://schemas.microsoft.com/office/drawing/2014/main" id="{F09401A2-1FFE-41C5-B9E2-812212E1C534}"/>
            </a:ext>
          </a:extLst>
        </xdr:cNvPr>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653BF50E-D896-4F92-9897-65987DBF5EF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CAC54CC5-8BB3-4FD0-89D5-41717D59AC7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216CC40F-F4B8-4124-A4F2-08075010781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CF0ED22C-8145-4509-89D4-2720EDC17FE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7159EEFE-CDEA-4B07-95FB-E1E5FF4E68E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7983</xdr:rowOff>
    </xdr:from>
    <xdr:to>
      <xdr:col>85</xdr:col>
      <xdr:colOff>177800</xdr:colOff>
      <xdr:row>61</xdr:row>
      <xdr:rowOff>109583</xdr:rowOff>
    </xdr:to>
    <xdr:sp macro="" textlink="">
      <xdr:nvSpPr>
        <xdr:cNvPr id="543" name="楕円 542">
          <a:extLst>
            <a:ext uri="{FF2B5EF4-FFF2-40B4-BE49-F238E27FC236}">
              <a16:creationId xmlns:a16="http://schemas.microsoft.com/office/drawing/2014/main" id="{21DF4E69-824C-4356-8492-E6BB0E9B03AB}"/>
            </a:ext>
          </a:extLst>
        </xdr:cNvPr>
        <xdr:cNvSpPr/>
      </xdr:nvSpPr>
      <xdr:spPr>
        <a:xfrm>
          <a:off x="162687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157860</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99344E9A-BFCF-4CCC-8EA6-34A9E3BC398E}"/>
            </a:ext>
          </a:extLst>
        </xdr:cNvPr>
        <xdr:cNvSpPr txBox="1"/>
      </xdr:nvSpPr>
      <xdr:spPr>
        <a:xfrm>
          <a:off x="16357600"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120650</xdr:rowOff>
    </xdr:from>
    <xdr:to>
      <xdr:col>81</xdr:col>
      <xdr:colOff>101600</xdr:colOff>
      <xdr:row>62</xdr:row>
      <xdr:rowOff>50800</xdr:rowOff>
    </xdr:to>
    <xdr:sp macro="" textlink="">
      <xdr:nvSpPr>
        <xdr:cNvPr id="545" name="楕円 544">
          <a:extLst>
            <a:ext uri="{FF2B5EF4-FFF2-40B4-BE49-F238E27FC236}">
              <a16:creationId xmlns:a16="http://schemas.microsoft.com/office/drawing/2014/main" id="{8FAAB91E-6994-4CE9-BC8D-3EEE3FDC8B97}"/>
            </a:ext>
          </a:extLst>
        </xdr:cNvPr>
        <xdr:cNvSpPr/>
      </xdr:nvSpPr>
      <xdr:spPr>
        <a:xfrm>
          <a:off x="15430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58783</xdr:rowOff>
    </xdr:from>
    <xdr:to>
      <xdr:col>85</xdr:col>
      <xdr:colOff>127000</xdr:colOff>
      <xdr:row>62</xdr:row>
      <xdr:rowOff>0</xdr:rowOff>
    </xdr:to>
    <xdr:cxnSp macro="">
      <xdr:nvCxnSpPr>
        <xdr:cNvPr id="546" name="直線コネクタ 545">
          <a:extLst>
            <a:ext uri="{FF2B5EF4-FFF2-40B4-BE49-F238E27FC236}">
              <a16:creationId xmlns:a16="http://schemas.microsoft.com/office/drawing/2014/main" id="{A6BEC081-CD34-41EE-AD79-EB0307038D1D}"/>
            </a:ext>
          </a:extLst>
        </xdr:cNvPr>
        <xdr:cNvCxnSpPr/>
      </xdr:nvCxnSpPr>
      <xdr:spPr>
        <a:xfrm flipV="1">
          <a:off x="15481300" y="10517233"/>
          <a:ext cx="8382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92891</xdr:rowOff>
    </xdr:from>
    <xdr:to>
      <xdr:col>76</xdr:col>
      <xdr:colOff>165100</xdr:colOff>
      <xdr:row>62</xdr:row>
      <xdr:rowOff>23041</xdr:rowOff>
    </xdr:to>
    <xdr:sp macro="" textlink="">
      <xdr:nvSpPr>
        <xdr:cNvPr id="547" name="楕円 546">
          <a:extLst>
            <a:ext uri="{FF2B5EF4-FFF2-40B4-BE49-F238E27FC236}">
              <a16:creationId xmlns:a16="http://schemas.microsoft.com/office/drawing/2014/main" id="{E3204ABD-F56D-435D-97DA-823BCA02C548}"/>
            </a:ext>
          </a:extLst>
        </xdr:cNvPr>
        <xdr:cNvSpPr/>
      </xdr:nvSpPr>
      <xdr:spPr>
        <a:xfrm>
          <a:off x="14541500" y="105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143691</xdr:rowOff>
    </xdr:from>
    <xdr:to>
      <xdr:col>81</xdr:col>
      <xdr:colOff>50800</xdr:colOff>
      <xdr:row>62</xdr:row>
      <xdr:rowOff>0</xdr:rowOff>
    </xdr:to>
    <xdr:cxnSp macro="">
      <xdr:nvCxnSpPr>
        <xdr:cNvPr id="548" name="直線コネクタ 547">
          <a:extLst>
            <a:ext uri="{FF2B5EF4-FFF2-40B4-BE49-F238E27FC236}">
              <a16:creationId xmlns:a16="http://schemas.microsoft.com/office/drawing/2014/main" id="{771CD137-0E33-4EC3-BA2E-583D558C91AD}"/>
            </a:ext>
          </a:extLst>
        </xdr:cNvPr>
        <xdr:cNvCxnSpPr/>
      </xdr:nvCxnSpPr>
      <xdr:spPr>
        <a:xfrm>
          <a:off x="14592300" y="1060214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92891</xdr:rowOff>
    </xdr:from>
    <xdr:to>
      <xdr:col>72</xdr:col>
      <xdr:colOff>38100</xdr:colOff>
      <xdr:row>62</xdr:row>
      <xdr:rowOff>23041</xdr:rowOff>
    </xdr:to>
    <xdr:sp macro="" textlink="">
      <xdr:nvSpPr>
        <xdr:cNvPr id="549" name="楕円 548">
          <a:extLst>
            <a:ext uri="{FF2B5EF4-FFF2-40B4-BE49-F238E27FC236}">
              <a16:creationId xmlns:a16="http://schemas.microsoft.com/office/drawing/2014/main" id="{4039D4EE-83D4-40C3-8E82-C1080E91A33D}"/>
            </a:ext>
          </a:extLst>
        </xdr:cNvPr>
        <xdr:cNvSpPr/>
      </xdr:nvSpPr>
      <xdr:spPr>
        <a:xfrm>
          <a:off x="13652500" y="105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143691</xdr:rowOff>
    </xdr:from>
    <xdr:to>
      <xdr:col>76</xdr:col>
      <xdr:colOff>114300</xdr:colOff>
      <xdr:row>61</xdr:row>
      <xdr:rowOff>143691</xdr:rowOff>
    </xdr:to>
    <xdr:cxnSp macro="">
      <xdr:nvCxnSpPr>
        <xdr:cNvPr id="550" name="直線コネクタ 549">
          <a:extLst>
            <a:ext uri="{FF2B5EF4-FFF2-40B4-BE49-F238E27FC236}">
              <a16:creationId xmlns:a16="http://schemas.microsoft.com/office/drawing/2014/main" id="{10531100-2CC6-41FB-A008-8D0E4D36D1DB}"/>
            </a:ext>
          </a:extLst>
        </xdr:cNvPr>
        <xdr:cNvCxnSpPr/>
      </xdr:nvCxnSpPr>
      <xdr:spPr>
        <a:xfrm>
          <a:off x="13703300" y="106021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79828</xdr:rowOff>
    </xdr:from>
    <xdr:to>
      <xdr:col>67</xdr:col>
      <xdr:colOff>101600</xdr:colOff>
      <xdr:row>62</xdr:row>
      <xdr:rowOff>9978</xdr:rowOff>
    </xdr:to>
    <xdr:sp macro="" textlink="">
      <xdr:nvSpPr>
        <xdr:cNvPr id="551" name="楕円 550">
          <a:extLst>
            <a:ext uri="{FF2B5EF4-FFF2-40B4-BE49-F238E27FC236}">
              <a16:creationId xmlns:a16="http://schemas.microsoft.com/office/drawing/2014/main" id="{4D7F6181-7003-4B9F-90C7-F059CC72F1AB}"/>
            </a:ext>
          </a:extLst>
        </xdr:cNvPr>
        <xdr:cNvSpPr/>
      </xdr:nvSpPr>
      <xdr:spPr>
        <a:xfrm>
          <a:off x="12763500" y="105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130628</xdr:rowOff>
    </xdr:from>
    <xdr:to>
      <xdr:col>71</xdr:col>
      <xdr:colOff>177800</xdr:colOff>
      <xdr:row>61</xdr:row>
      <xdr:rowOff>143691</xdr:rowOff>
    </xdr:to>
    <xdr:cxnSp macro="">
      <xdr:nvCxnSpPr>
        <xdr:cNvPr id="552" name="直線コネクタ 551">
          <a:extLst>
            <a:ext uri="{FF2B5EF4-FFF2-40B4-BE49-F238E27FC236}">
              <a16:creationId xmlns:a16="http://schemas.microsoft.com/office/drawing/2014/main" id="{F741281E-446D-43B9-93B3-D893A5A05E06}"/>
            </a:ext>
          </a:extLst>
        </xdr:cNvPr>
        <xdr:cNvCxnSpPr/>
      </xdr:nvCxnSpPr>
      <xdr:spPr>
        <a:xfrm>
          <a:off x="12814300" y="1058907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113047</xdr:rowOff>
    </xdr:from>
    <xdr:ext cx="405111" cy="259045"/>
    <xdr:sp macro="" textlink="">
      <xdr:nvSpPr>
        <xdr:cNvPr id="553" name="n_1aveValue【学校施設】&#10;有形固定資産減価償却率">
          <a:extLst>
            <a:ext uri="{FF2B5EF4-FFF2-40B4-BE49-F238E27FC236}">
              <a16:creationId xmlns:a16="http://schemas.microsoft.com/office/drawing/2014/main" id="{4F88C031-4A00-42D6-9CD5-6A00FF6040AC}"/>
            </a:ext>
          </a:extLst>
        </xdr:cNvPr>
        <xdr:cNvSpPr txBox="1"/>
      </xdr:nvSpPr>
      <xdr:spPr>
        <a:xfrm>
          <a:off x="152660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73858</xdr:rowOff>
    </xdr:from>
    <xdr:ext cx="405111" cy="259045"/>
    <xdr:sp macro="" textlink="">
      <xdr:nvSpPr>
        <xdr:cNvPr id="554" name="n_2aveValue【学校施設】&#10;有形固定資産減価償却率">
          <a:extLst>
            <a:ext uri="{FF2B5EF4-FFF2-40B4-BE49-F238E27FC236}">
              <a16:creationId xmlns:a16="http://schemas.microsoft.com/office/drawing/2014/main" id="{E950B79A-B8E7-48F1-805F-DF9E556CAB64}"/>
            </a:ext>
          </a:extLst>
        </xdr:cNvPr>
        <xdr:cNvSpPr txBox="1"/>
      </xdr:nvSpPr>
      <xdr:spPr>
        <a:xfrm>
          <a:off x="14389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555" name="n_3aveValue【学校施設】&#10;有形固定資産減価償却率">
          <a:extLst>
            <a:ext uri="{FF2B5EF4-FFF2-40B4-BE49-F238E27FC236}">
              <a16:creationId xmlns:a16="http://schemas.microsoft.com/office/drawing/2014/main" id="{AB95E0C4-652A-44A5-8BA0-DF59AFE14BB7}"/>
            </a:ext>
          </a:extLst>
        </xdr:cNvPr>
        <xdr:cNvSpPr txBox="1"/>
      </xdr:nvSpPr>
      <xdr:spPr>
        <a:xfrm>
          <a:off x="13500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556" name="n_4aveValue【学校施設】&#10;有形固定資産減価償却率">
          <a:extLst>
            <a:ext uri="{FF2B5EF4-FFF2-40B4-BE49-F238E27FC236}">
              <a16:creationId xmlns:a16="http://schemas.microsoft.com/office/drawing/2014/main" id="{F6A30622-8C9F-457F-9393-9A88509DDA53}"/>
            </a:ext>
          </a:extLst>
        </xdr:cNvPr>
        <xdr:cNvSpPr txBox="1"/>
      </xdr:nvSpPr>
      <xdr:spPr>
        <a:xfrm>
          <a:off x="12611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41927</xdr:rowOff>
    </xdr:from>
    <xdr:ext cx="405111" cy="259045"/>
    <xdr:sp macro="" textlink="">
      <xdr:nvSpPr>
        <xdr:cNvPr id="557" name="n_1mainValue【学校施設】&#10;有形固定資産減価償却率">
          <a:extLst>
            <a:ext uri="{FF2B5EF4-FFF2-40B4-BE49-F238E27FC236}">
              <a16:creationId xmlns:a16="http://schemas.microsoft.com/office/drawing/2014/main" id="{3BD0BD55-03F6-4C58-9B0A-C00D88A6C3BD}"/>
            </a:ext>
          </a:extLst>
        </xdr:cNvPr>
        <xdr:cNvSpPr txBox="1"/>
      </xdr:nvSpPr>
      <xdr:spPr>
        <a:xfrm>
          <a:off x="152660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14168</xdr:rowOff>
    </xdr:from>
    <xdr:ext cx="405111" cy="259045"/>
    <xdr:sp macro="" textlink="">
      <xdr:nvSpPr>
        <xdr:cNvPr id="558" name="n_2mainValue【学校施設】&#10;有形固定資産減価償却率">
          <a:extLst>
            <a:ext uri="{FF2B5EF4-FFF2-40B4-BE49-F238E27FC236}">
              <a16:creationId xmlns:a16="http://schemas.microsoft.com/office/drawing/2014/main" id="{BACE347D-6C75-4405-B3EE-1FF8501F802E}"/>
            </a:ext>
          </a:extLst>
        </xdr:cNvPr>
        <xdr:cNvSpPr txBox="1"/>
      </xdr:nvSpPr>
      <xdr:spPr>
        <a:xfrm>
          <a:off x="14389744" y="1064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14168</xdr:rowOff>
    </xdr:from>
    <xdr:ext cx="405111" cy="259045"/>
    <xdr:sp macro="" textlink="">
      <xdr:nvSpPr>
        <xdr:cNvPr id="559" name="n_3mainValue【学校施設】&#10;有形固定資産減価償却率">
          <a:extLst>
            <a:ext uri="{FF2B5EF4-FFF2-40B4-BE49-F238E27FC236}">
              <a16:creationId xmlns:a16="http://schemas.microsoft.com/office/drawing/2014/main" id="{E909E103-163F-41BC-841F-60F18475E32C}"/>
            </a:ext>
          </a:extLst>
        </xdr:cNvPr>
        <xdr:cNvSpPr txBox="1"/>
      </xdr:nvSpPr>
      <xdr:spPr>
        <a:xfrm>
          <a:off x="13500744" y="1064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1105</xdr:rowOff>
    </xdr:from>
    <xdr:ext cx="405111" cy="259045"/>
    <xdr:sp macro="" textlink="">
      <xdr:nvSpPr>
        <xdr:cNvPr id="560" name="n_4mainValue【学校施設】&#10;有形固定資産減価償却率">
          <a:extLst>
            <a:ext uri="{FF2B5EF4-FFF2-40B4-BE49-F238E27FC236}">
              <a16:creationId xmlns:a16="http://schemas.microsoft.com/office/drawing/2014/main" id="{372C53E1-5DF4-4C40-8C15-D9909D5BC168}"/>
            </a:ext>
          </a:extLst>
        </xdr:cNvPr>
        <xdr:cNvSpPr txBox="1"/>
      </xdr:nvSpPr>
      <xdr:spPr>
        <a:xfrm>
          <a:off x="12611744" y="1063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5B737083-4949-4D7A-BB6E-A7DAA50D75A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43B39558-B345-4CCF-9708-EB1E646BE93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A7E77FBC-EBC8-441E-A92D-C9C34F8024B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EBFE1C01-5D35-4565-A882-D50549E6CB3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5ACD7A94-2B54-452C-99B8-8399A7CB64A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73807480-0B0B-4471-8C37-F4151520C74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70D772B9-B65E-4FF8-9D1F-73075155FFE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FC9846A1-0F38-490A-A911-2C028BD53E4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5A755E18-93B3-4454-8511-B84CED0BFC7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67575A06-C273-4C3D-8D5C-D80DF98BF9A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4BEB16B2-702D-4789-A841-175D8101D97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37CD49A7-7955-495C-B24C-69E32F62016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94C1E759-AA3E-4C92-8A78-46A893316DF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1CD41297-C14B-4EE5-85BD-E82C2B8AB65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FE18A800-7B36-4D0C-B389-9EC4BF6A114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0CCFC6B1-5FC6-4E5D-9E16-4426E6DD229F}"/>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9F7D0719-89B0-4627-A085-2359107C076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B1C77370-BDB8-4516-B1D9-AE3730F2AA3A}"/>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AD3436B7-7F93-4C5B-A63A-5F1AFAE4356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AF226838-20F5-4758-A0A4-8BDE3FF39041}"/>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D871CA26-4B34-4370-BE76-83D0693A788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B7BF4B2E-C979-4BBA-A815-A12701E80B46}"/>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E10661FF-58D5-4A96-964B-2BA6CD575FF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584" name="直線コネクタ 583">
          <a:extLst>
            <a:ext uri="{FF2B5EF4-FFF2-40B4-BE49-F238E27FC236}">
              <a16:creationId xmlns:a16="http://schemas.microsoft.com/office/drawing/2014/main" id="{C83DC420-941B-457B-9260-D2C6909D3498}"/>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585" name="【学校施設】&#10;一人当たり面積最小値テキスト">
          <a:extLst>
            <a:ext uri="{FF2B5EF4-FFF2-40B4-BE49-F238E27FC236}">
              <a16:creationId xmlns:a16="http://schemas.microsoft.com/office/drawing/2014/main" id="{CC5638C4-3272-474A-A31C-4C154F027D54}"/>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586" name="直線コネクタ 585">
          <a:extLst>
            <a:ext uri="{FF2B5EF4-FFF2-40B4-BE49-F238E27FC236}">
              <a16:creationId xmlns:a16="http://schemas.microsoft.com/office/drawing/2014/main" id="{9C8328EF-545A-44AF-BCAB-A95E57B5C6F8}"/>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587" name="【学校施設】&#10;一人当たり面積最大値テキスト">
          <a:extLst>
            <a:ext uri="{FF2B5EF4-FFF2-40B4-BE49-F238E27FC236}">
              <a16:creationId xmlns:a16="http://schemas.microsoft.com/office/drawing/2014/main" id="{08649DA9-63AA-474E-B597-37B1F39A2046}"/>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588" name="直線コネクタ 587">
          <a:extLst>
            <a:ext uri="{FF2B5EF4-FFF2-40B4-BE49-F238E27FC236}">
              <a16:creationId xmlns:a16="http://schemas.microsoft.com/office/drawing/2014/main" id="{72FA45E5-E6C0-40E8-9439-C32D1758C738}"/>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54830</xdr:rowOff>
    </xdr:from>
    <xdr:ext cx="469744" cy="259045"/>
    <xdr:sp macro="" textlink="">
      <xdr:nvSpPr>
        <xdr:cNvPr id="589" name="【学校施設】&#10;一人当たり面積平均値テキスト">
          <a:extLst>
            <a:ext uri="{FF2B5EF4-FFF2-40B4-BE49-F238E27FC236}">
              <a16:creationId xmlns:a16="http://schemas.microsoft.com/office/drawing/2014/main" id="{1019DC69-4DFE-4BD5-893D-DD6083C524B6}"/>
            </a:ext>
          </a:extLst>
        </xdr:cNvPr>
        <xdr:cNvSpPr txBox="1"/>
      </xdr:nvSpPr>
      <xdr:spPr>
        <a:xfrm>
          <a:off x="22199600" y="10513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590" name="フローチャート: 判断 589">
          <a:extLst>
            <a:ext uri="{FF2B5EF4-FFF2-40B4-BE49-F238E27FC236}">
              <a16:creationId xmlns:a16="http://schemas.microsoft.com/office/drawing/2014/main" id="{909C1FE8-5E3D-455B-BFD0-B8760060B0D5}"/>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591" name="フローチャート: 判断 590">
          <a:extLst>
            <a:ext uri="{FF2B5EF4-FFF2-40B4-BE49-F238E27FC236}">
              <a16:creationId xmlns:a16="http://schemas.microsoft.com/office/drawing/2014/main" id="{13D79539-28C8-4194-840F-950C9B262E7F}"/>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592" name="フローチャート: 判断 591">
          <a:extLst>
            <a:ext uri="{FF2B5EF4-FFF2-40B4-BE49-F238E27FC236}">
              <a16:creationId xmlns:a16="http://schemas.microsoft.com/office/drawing/2014/main" id="{59DEBEFE-8986-4BDC-99B1-E7E3A2A7F63B}"/>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54584</xdr:rowOff>
    </xdr:from>
    <xdr:to>
      <xdr:col>102</xdr:col>
      <xdr:colOff>165100</xdr:colOff>
      <xdr:row>62</xdr:row>
      <xdr:rowOff>156184</xdr:rowOff>
    </xdr:to>
    <xdr:sp macro="" textlink="">
      <xdr:nvSpPr>
        <xdr:cNvPr id="593" name="フローチャート: 判断 592">
          <a:extLst>
            <a:ext uri="{FF2B5EF4-FFF2-40B4-BE49-F238E27FC236}">
              <a16:creationId xmlns:a16="http://schemas.microsoft.com/office/drawing/2014/main" id="{49B3654E-9E40-4346-A0DD-0B0FACE4AA58}"/>
            </a:ext>
          </a:extLst>
        </xdr:cNvPr>
        <xdr:cNvSpPr/>
      </xdr:nvSpPr>
      <xdr:spPr>
        <a:xfrm>
          <a:off x="19494500" y="1068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59995</xdr:rowOff>
    </xdr:from>
    <xdr:to>
      <xdr:col>98</xdr:col>
      <xdr:colOff>38100</xdr:colOff>
      <xdr:row>62</xdr:row>
      <xdr:rowOff>161595</xdr:rowOff>
    </xdr:to>
    <xdr:sp macro="" textlink="">
      <xdr:nvSpPr>
        <xdr:cNvPr id="594" name="フローチャート: 判断 593">
          <a:extLst>
            <a:ext uri="{FF2B5EF4-FFF2-40B4-BE49-F238E27FC236}">
              <a16:creationId xmlns:a16="http://schemas.microsoft.com/office/drawing/2014/main" id="{DD87E08F-EFDB-4C4F-A67E-2C0BBDADE985}"/>
            </a:ext>
          </a:extLst>
        </xdr:cNvPr>
        <xdr:cNvSpPr/>
      </xdr:nvSpPr>
      <xdr:spPr>
        <a:xfrm>
          <a:off x="18605500" y="1068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FD38C7C7-3942-4D5D-BB95-9D90B09C53C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84865A71-533C-4009-B0D4-F642314CB9F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23DE0780-EF89-4775-A68C-E79BB544362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24232841-D0A3-4BA1-8AFB-32569BA7013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98A8BB3D-4233-46F3-93EA-34AC5C826B5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97790</xdr:rowOff>
    </xdr:from>
    <xdr:to>
      <xdr:col>116</xdr:col>
      <xdr:colOff>114300</xdr:colOff>
      <xdr:row>63</xdr:row>
      <xdr:rowOff>27940</xdr:rowOff>
    </xdr:to>
    <xdr:sp macro="" textlink="">
      <xdr:nvSpPr>
        <xdr:cNvPr id="600" name="楕円 599">
          <a:extLst>
            <a:ext uri="{FF2B5EF4-FFF2-40B4-BE49-F238E27FC236}">
              <a16:creationId xmlns:a16="http://schemas.microsoft.com/office/drawing/2014/main" id="{A44EB691-06D9-40AD-BA8B-025F351E8743}"/>
            </a:ext>
          </a:extLst>
        </xdr:cNvPr>
        <xdr:cNvSpPr/>
      </xdr:nvSpPr>
      <xdr:spPr>
        <a:xfrm>
          <a:off x="221107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76217</xdr:rowOff>
    </xdr:from>
    <xdr:ext cx="469744" cy="259045"/>
    <xdr:sp macro="" textlink="">
      <xdr:nvSpPr>
        <xdr:cNvPr id="601" name="【学校施設】&#10;一人当たり面積該当値テキスト">
          <a:extLst>
            <a:ext uri="{FF2B5EF4-FFF2-40B4-BE49-F238E27FC236}">
              <a16:creationId xmlns:a16="http://schemas.microsoft.com/office/drawing/2014/main" id="{8D5A25E4-AEF4-49B0-8639-ABF89C483BA9}"/>
            </a:ext>
          </a:extLst>
        </xdr:cNvPr>
        <xdr:cNvSpPr txBox="1"/>
      </xdr:nvSpPr>
      <xdr:spPr>
        <a:xfrm>
          <a:off x="22199600"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96038</xdr:rowOff>
    </xdr:from>
    <xdr:to>
      <xdr:col>112</xdr:col>
      <xdr:colOff>38100</xdr:colOff>
      <xdr:row>63</xdr:row>
      <xdr:rowOff>26188</xdr:rowOff>
    </xdr:to>
    <xdr:sp macro="" textlink="">
      <xdr:nvSpPr>
        <xdr:cNvPr id="602" name="楕円 601">
          <a:extLst>
            <a:ext uri="{FF2B5EF4-FFF2-40B4-BE49-F238E27FC236}">
              <a16:creationId xmlns:a16="http://schemas.microsoft.com/office/drawing/2014/main" id="{3D9C8E17-CB80-4984-AA05-68EE5EFAFBE6}"/>
            </a:ext>
          </a:extLst>
        </xdr:cNvPr>
        <xdr:cNvSpPr/>
      </xdr:nvSpPr>
      <xdr:spPr>
        <a:xfrm>
          <a:off x="21272500" y="1072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146838</xdr:rowOff>
    </xdr:from>
    <xdr:to>
      <xdr:col>116</xdr:col>
      <xdr:colOff>63500</xdr:colOff>
      <xdr:row>62</xdr:row>
      <xdr:rowOff>148590</xdr:rowOff>
    </xdr:to>
    <xdr:cxnSp macro="">
      <xdr:nvCxnSpPr>
        <xdr:cNvPr id="603" name="直線コネクタ 602">
          <a:extLst>
            <a:ext uri="{FF2B5EF4-FFF2-40B4-BE49-F238E27FC236}">
              <a16:creationId xmlns:a16="http://schemas.microsoft.com/office/drawing/2014/main" id="{44991719-F191-4CC3-ACC0-11B5A3ABEC26}"/>
            </a:ext>
          </a:extLst>
        </xdr:cNvPr>
        <xdr:cNvCxnSpPr/>
      </xdr:nvCxnSpPr>
      <xdr:spPr>
        <a:xfrm>
          <a:off x="21323300" y="10776738"/>
          <a:ext cx="8382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97942</xdr:rowOff>
    </xdr:from>
    <xdr:to>
      <xdr:col>107</xdr:col>
      <xdr:colOff>101600</xdr:colOff>
      <xdr:row>63</xdr:row>
      <xdr:rowOff>28092</xdr:rowOff>
    </xdr:to>
    <xdr:sp macro="" textlink="">
      <xdr:nvSpPr>
        <xdr:cNvPr id="604" name="楕円 603">
          <a:extLst>
            <a:ext uri="{FF2B5EF4-FFF2-40B4-BE49-F238E27FC236}">
              <a16:creationId xmlns:a16="http://schemas.microsoft.com/office/drawing/2014/main" id="{BF250CF8-2CAF-4198-9CEA-339ABA530FD9}"/>
            </a:ext>
          </a:extLst>
        </xdr:cNvPr>
        <xdr:cNvSpPr/>
      </xdr:nvSpPr>
      <xdr:spPr>
        <a:xfrm>
          <a:off x="20383500" y="1072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146838</xdr:rowOff>
    </xdr:from>
    <xdr:to>
      <xdr:col>111</xdr:col>
      <xdr:colOff>177800</xdr:colOff>
      <xdr:row>62</xdr:row>
      <xdr:rowOff>148742</xdr:rowOff>
    </xdr:to>
    <xdr:cxnSp macro="">
      <xdr:nvCxnSpPr>
        <xdr:cNvPr id="605" name="直線コネクタ 604">
          <a:extLst>
            <a:ext uri="{FF2B5EF4-FFF2-40B4-BE49-F238E27FC236}">
              <a16:creationId xmlns:a16="http://schemas.microsoft.com/office/drawing/2014/main" id="{EE7A8D81-E30E-4BD8-B062-96BECE488B5C}"/>
            </a:ext>
          </a:extLst>
        </xdr:cNvPr>
        <xdr:cNvCxnSpPr/>
      </xdr:nvCxnSpPr>
      <xdr:spPr>
        <a:xfrm flipV="1">
          <a:off x="20434300" y="10776738"/>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101371</xdr:rowOff>
    </xdr:from>
    <xdr:to>
      <xdr:col>102</xdr:col>
      <xdr:colOff>165100</xdr:colOff>
      <xdr:row>63</xdr:row>
      <xdr:rowOff>31521</xdr:rowOff>
    </xdr:to>
    <xdr:sp macro="" textlink="">
      <xdr:nvSpPr>
        <xdr:cNvPr id="606" name="楕円 605">
          <a:extLst>
            <a:ext uri="{FF2B5EF4-FFF2-40B4-BE49-F238E27FC236}">
              <a16:creationId xmlns:a16="http://schemas.microsoft.com/office/drawing/2014/main" id="{E4A15FAF-DB5D-4185-A63A-5F324403B309}"/>
            </a:ext>
          </a:extLst>
        </xdr:cNvPr>
        <xdr:cNvSpPr/>
      </xdr:nvSpPr>
      <xdr:spPr>
        <a:xfrm>
          <a:off x="19494500" y="1073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148742</xdr:rowOff>
    </xdr:from>
    <xdr:to>
      <xdr:col>107</xdr:col>
      <xdr:colOff>50800</xdr:colOff>
      <xdr:row>62</xdr:row>
      <xdr:rowOff>152171</xdr:rowOff>
    </xdr:to>
    <xdr:cxnSp macro="">
      <xdr:nvCxnSpPr>
        <xdr:cNvPr id="607" name="直線コネクタ 606">
          <a:extLst>
            <a:ext uri="{FF2B5EF4-FFF2-40B4-BE49-F238E27FC236}">
              <a16:creationId xmlns:a16="http://schemas.microsoft.com/office/drawing/2014/main" id="{1B59E2AD-AF34-4EB3-94EC-0022A07577BF}"/>
            </a:ext>
          </a:extLst>
        </xdr:cNvPr>
        <xdr:cNvCxnSpPr/>
      </xdr:nvCxnSpPr>
      <xdr:spPr>
        <a:xfrm flipV="1">
          <a:off x="19545300" y="1077864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107467</xdr:rowOff>
    </xdr:from>
    <xdr:to>
      <xdr:col>98</xdr:col>
      <xdr:colOff>38100</xdr:colOff>
      <xdr:row>63</xdr:row>
      <xdr:rowOff>37617</xdr:rowOff>
    </xdr:to>
    <xdr:sp macro="" textlink="">
      <xdr:nvSpPr>
        <xdr:cNvPr id="608" name="楕円 607">
          <a:extLst>
            <a:ext uri="{FF2B5EF4-FFF2-40B4-BE49-F238E27FC236}">
              <a16:creationId xmlns:a16="http://schemas.microsoft.com/office/drawing/2014/main" id="{73BAC6E3-7550-4427-B312-B4123AB39323}"/>
            </a:ext>
          </a:extLst>
        </xdr:cNvPr>
        <xdr:cNvSpPr/>
      </xdr:nvSpPr>
      <xdr:spPr>
        <a:xfrm>
          <a:off x="18605500" y="1073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152171</xdr:rowOff>
    </xdr:from>
    <xdr:to>
      <xdr:col>102</xdr:col>
      <xdr:colOff>114300</xdr:colOff>
      <xdr:row>62</xdr:row>
      <xdr:rowOff>158267</xdr:rowOff>
    </xdr:to>
    <xdr:cxnSp macro="">
      <xdr:nvCxnSpPr>
        <xdr:cNvPr id="609" name="直線コネクタ 608">
          <a:extLst>
            <a:ext uri="{FF2B5EF4-FFF2-40B4-BE49-F238E27FC236}">
              <a16:creationId xmlns:a16="http://schemas.microsoft.com/office/drawing/2014/main" id="{F3A03077-5942-4523-8C6C-DC99FA6A5E1D}"/>
            </a:ext>
          </a:extLst>
        </xdr:cNvPr>
        <xdr:cNvCxnSpPr/>
      </xdr:nvCxnSpPr>
      <xdr:spPr>
        <a:xfrm flipV="1">
          <a:off x="18656300" y="1078207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2329</xdr:rowOff>
    </xdr:from>
    <xdr:ext cx="469744" cy="259045"/>
    <xdr:sp macro="" textlink="">
      <xdr:nvSpPr>
        <xdr:cNvPr id="610" name="n_1aveValue【学校施設】&#10;一人当たり面積">
          <a:extLst>
            <a:ext uri="{FF2B5EF4-FFF2-40B4-BE49-F238E27FC236}">
              <a16:creationId xmlns:a16="http://schemas.microsoft.com/office/drawing/2014/main" id="{EEB6E510-429C-4E1F-9DC1-5CFB7629B791}"/>
            </a:ext>
          </a:extLst>
        </xdr:cNvPr>
        <xdr:cNvSpPr txBox="1"/>
      </xdr:nvSpPr>
      <xdr:spPr>
        <a:xfrm>
          <a:off x="21075727" y="1046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12692</xdr:rowOff>
    </xdr:from>
    <xdr:ext cx="469744" cy="259045"/>
    <xdr:sp macro="" textlink="">
      <xdr:nvSpPr>
        <xdr:cNvPr id="611" name="n_2aveValue【学校施設】&#10;一人当たり面積">
          <a:extLst>
            <a:ext uri="{FF2B5EF4-FFF2-40B4-BE49-F238E27FC236}">
              <a16:creationId xmlns:a16="http://schemas.microsoft.com/office/drawing/2014/main" id="{0ADD1767-3901-4180-AE03-9704ED9D2280}"/>
            </a:ext>
          </a:extLst>
        </xdr:cNvPr>
        <xdr:cNvSpPr txBox="1"/>
      </xdr:nvSpPr>
      <xdr:spPr>
        <a:xfrm>
          <a:off x="20199427" y="1047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1261</xdr:rowOff>
    </xdr:from>
    <xdr:ext cx="469744" cy="259045"/>
    <xdr:sp macro="" textlink="">
      <xdr:nvSpPr>
        <xdr:cNvPr id="612" name="n_3aveValue【学校施設】&#10;一人当たり面積">
          <a:extLst>
            <a:ext uri="{FF2B5EF4-FFF2-40B4-BE49-F238E27FC236}">
              <a16:creationId xmlns:a16="http://schemas.microsoft.com/office/drawing/2014/main" id="{CAC51727-A5CC-4A36-A08E-E16A7C9C8856}"/>
            </a:ext>
          </a:extLst>
        </xdr:cNvPr>
        <xdr:cNvSpPr txBox="1"/>
      </xdr:nvSpPr>
      <xdr:spPr>
        <a:xfrm>
          <a:off x="19310427" y="1045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6672</xdr:rowOff>
    </xdr:from>
    <xdr:ext cx="469744" cy="259045"/>
    <xdr:sp macro="" textlink="">
      <xdr:nvSpPr>
        <xdr:cNvPr id="613" name="n_4aveValue【学校施設】&#10;一人当たり面積">
          <a:extLst>
            <a:ext uri="{FF2B5EF4-FFF2-40B4-BE49-F238E27FC236}">
              <a16:creationId xmlns:a16="http://schemas.microsoft.com/office/drawing/2014/main" id="{FE3DBF4D-967B-49E7-A1F9-7D917F6348E8}"/>
            </a:ext>
          </a:extLst>
        </xdr:cNvPr>
        <xdr:cNvSpPr txBox="1"/>
      </xdr:nvSpPr>
      <xdr:spPr>
        <a:xfrm>
          <a:off x="18421427" y="1046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17315</xdr:rowOff>
    </xdr:from>
    <xdr:ext cx="469744" cy="259045"/>
    <xdr:sp macro="" textlink="">
      <xdr:nvSpPr>
        <xdr:cNvPr id="614" name="n_1mainValue【学校施設】&#10;一人当たり面積">
          <a:extLst>
            <a:ext uri="{FF2B5EF4-FFF2-40B4-BE49-F238E27FC236}">
              <a16:creationId xmlns:a16="http://schemas.microsoft.com/office/drawing/2014/main" id="{D5AC0D22-20C4-4A9D-BE05-F4F5B7FFA850}"/>
            </a:ext>
          </a:extLst>
        </xdr:cNvPr>
        <xdr:cNvSpPr txBox="1"/>
      </xdr:nvSpPr>
      <xdr:spPr>
        <a:xfrm>
          <a:off x="21075727" y="1081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19219</xdr:rowOff>
    </xdr:from>
    <xdr:ext cx="469744" cy="259045"/>
    <xdr:sp macro="" textlink="">
      <xdr:nvSpPr>
        <xdr:cNvPr id="615" name="n_2mainValue【学校施設】&#10;一人当たり面積">
          <a:extLst>
            <a:ext uri="{FF2B5EF4-FFF2-40B4-BE49-F238E27FC236}">
              <a16:creationId xmlns:a16="http://schemas.microsoft.com/office/drawing/2014/main" id="{F140F9FD-DF1B-4264-BE35-135483AF53F6}"/>
            </a:ext>
          </a:extLst>
        </xdr:cNvPr>
        <xdr:cNvSpPr txBox="1"/>
      </xdr:nvSpPr>
      <xdr:spPr>
        <a:xfrm>
          <a:off x="20199427" y="1082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22648</xdr:rowOff>
    </xdr:from>
    <xdr:ext cx="469744" cy="259045"/>
    <xdr:sp macro="" textlink="">
      <xdr:nvSpPr>
        <xdr:cNvPr id="616" name="n_3mainValue【学校施設】&#10;一人当たり面積">
          <a:extLst>
            <a:ext uri="{FF2B5EF4-FFF2-40B4-BE49-F238E27FC236}">
              <a16:creationId xmlns:a16="http://schemas.microsoft.com/office/drawing/2014/main" id="{EE9FEA8E-473E-4CCE-84A3-5A45BBCD5448}"/>
            </a:ext>
          </a:extLst>
        </xdr:cNvPr>
        <xdr:cNvSpPr txBox="1"/>
      </xdr:nvSpPr>
      <xdr:spPr>
        <a:xfrm>
          <a:off x="19310427" y="1082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28744</xdr:rowOff>
    </xdr:from>
    <xdr:ext cx="469744" cy="259045"/>
    <xdr:sp macro="" textlink="">
      <xdr:nvSpPr>
        <xdr:cNvPr id="617" name="n_4mainValue【学校施設】&#10;一人当たり面積">
          <a:extLst>
            <a:ext uri="{FF2B5EF4-FFF2-40B4-BE49-F238E27FC236}">
              <a16:creationId xmlns:a16="http://schemas.microsoft.com/office/drawing/2014/main" id="{EEF3DE10-9BDD-4603-A7D6-15D64B11A6AB}"/>
            </a:ext>
          </a:extLst>
        </xdr:cNvPr>
        <xdr:cNvSpPr txBox="1"/>
      </xdr:nvSpPr>
      <xdr:spPr>
        <a:xfrm>
          <a:off x="18421427" y="1083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87A26919-F810-4B7B-ADB1-21B7DD57157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D9ACD0B1-061E-4D01-BB75-1DAF0086D69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7BC6B771-AB3B-46AD-A764-1B774C4437F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4DFBF298-5EB0-4A3E-9F2B-77F77FB0A80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C090AC2-2852-42E0-8D68-42643D5507D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05B0FDC-7573-43B6-A399-5E9235AFE7E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C8FFA97D-B473-4ED3-BC3A-EFF1432F69A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C8C44F98-9F27-4C92-94EA-BBC26B450F3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752867C0-C7AB-41B5-B374-96870734931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5D65A672-EB60-4B79-97BD-0BB3DD3FE87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458D3B6F-3DF3-43C3-AFE1-574A8B9C93A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FDDA0075-94BD-49AC-9D42-071D2B47592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3FA1C7B9-989D-420D-95EB-D28CEFDD6A6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345B1DBF-22F8-43D2-9F23-9A71DC606CB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7D285E2D-967F-4316-A319-8694468728F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6BEF6709-40B5-4150-8F06-C3CC5F63F24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EC418DF7-CCDD-46E4-85FA-57A2AF19CC0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93B6560D-9B50-4871-9AE0-D24B336A9D2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AEE58DB1-D006-4C37-B7CB-63E6EF6B65B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DEDE2280-3628-4B28-B283-C26832BB8C0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A679BFCD-B95A-453E-9A95-C6757FF7D0E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408EABA0-75DA-4D5D-9F76-3380551254E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0E80C26F-AFE9-4155-A274-8D3D42E8CFA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AD8CB2EF-6E0D-4EDA-A283-742129313B6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6DA4BE01-00B4-45D2-94E9-B0E7EDBFD83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40B292AD-1F09-4FC3-A8CE-00A64AD5B92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278133A4-528E-486A-920F-4112EB21FE0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5" name="直線コネクタ 644">
          <a:extLst>
            <a:ext uri="{FF2B5EF4-FFF2-40B4-BE49-F238E27FC236}">
              <a16:creationId xmlns:a16="http://schemas.microsoft.com/office/drawing/2014/main" id="{08F51F12-F873-465B-A7DD-A98E860F33C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6" name="テキスト ボックス 645">
          <a:extLst>
            <a:ext uri="{FF2B5EF4-FFF2-40B4-BE49-F238E27FC236}">
              <a16:creationId xmlns:a16="http://schemas.microsoft.com/office/drawing/2014/main" id="{F7ABBC00-6C60-4262-940A-0BB54E47224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7" name="直線コネクタ 646">
          <a:extLst>
            <a:ext uri="{FF2B5EF4-FFF2-40B4-BE49-F238E27FC236}">
              <a16:creationId xmlns:a16="http://schemas.microsoft.com/office/drawing/2014/main" id="{EB0932F1-6239-4FB8-A5B1-8393DA62DC5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8" name="テキスト ボックス 647">
          <a:extLst>
            <a:ext uri="{FF2B5EF4-FFF2-40B4-BE49-F238E27FC236}">
              <a16:creationId xmlns:a16="http://schemas.microsoft.com/office/drawing/2014/main" id="{87E8EE61-A25A-448F-BE78-C5AF4579C91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9" name="直線コネクタ 648">
          <a:extLst>
            <a:ext uri="{FF2B5EF4-FFF2-40B4-BE49-F238E27FC236}">
              <a16:creationId xmlns:a16="http://schemas.microsoft.com/office/drawing/2014/main" id="{88AF7BC9-1754-4B89-B74E-8C90D3BF806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0" name="テキスト ボックス 649">
          <a:extLst>
            <a:ext uri="{FF2B5EF4-FFF2-40B4-BE49-F238E27FC236}">
              <a16:creationId xmlns:a16="http://schemas.microsoft.com/office/drawing/2014/main" id="{11CC2F9C-DE26-488B-AB0E-A1409D3764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1" name="直線コネクタ 650">
          <a:extLst>
            <a:ext uri="{FF2B5EF4-FFF2-40B4-BE49-F238E27FC236}">
              <a16:creationId xmlns:a16="http://schemas.microsoft.com/office/drawing/2014/main" id="{8C2AA602-CD0D-4421-A297-A358E219792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2" name="テキスト ボックス 651">
          <a:extLst>
            <a:ext uri="{FF2B5EF4-FFF2-40B4-BE49-F238E27FC236}">
              <a16:creationId xmlns:a16="http://schemas.microsoft.com/office/drawing/2014/main" id="{F598CD97-350F-445C-B183-378DB7773D9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3" name="直線コネクタ 652">
          <a:extLst>
            <a:ext uri="{FF2B5EF4-FFF2-40B4-BE49-F238E27FC236}">
              <a16:creationId xmlns:a16="http://schemas.microsoft.com/office/drawing/2014/main" id="{C8AAD6FB-DDD6-432B-9CE9-5B33AC70FAF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4" name="テキスト ボックス 653">
          <a:extLst>
            <a:ext uri="{FF2B5EF4-FFF2-40B4-BE49-F238E27FC236}">
              <a16:creationId xmlns:a16="http://schemas.microsoft.com/office/drawing/2014/main" id="{A254C4C8-2F2F-41B6-8DB2-071D1B91B58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5" name="直線コネクタ 654">
          <a:extLst>
            <a:ext uri="{FF2B5EF4-FFF2-40B4-BE49-F238E27FC236}">
              <a16:creationId xmlns:a16="http://schemas.microsoft.com/office/drawing/2014/main" id="{158BF749-282F-4A4F-8FE1-32791ABE0DA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6" name="テキスト ボックス 655">
          <a:extLst>
            <a:ext uri="{FF2B5EF4-FFF2-40B4-BE49-F238E27FC236}">
              <a16:creationId xmlns:a16="http://schemas.microsoft.com/office/drawing/2014/main" id="{449B6370-2E21-4349-B5D7-D38B0692EF9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744924E6-39AA-41FC-B81F-692E8A3537C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公民館】&#10;有形固定資産減価償却率グラフ枠">
          <a:extLst>
            <a:ext uri="{FF2B5EF4-FFF2-40B4-BE49-F238E27FC236}">
              <a16:creationId xmlns:a16="http://schemas.microsoft.com/office/drawing/2014/main" id="{99365CF1-B35B-467F-89B0-644BD17F8A3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659" name="直線コネクタ 658">
          <a:extLst>
            <a:ext uri="{FF2B5EF4-FFF2-40B4-BE49-F238E27FC236}">
              <a16:creationId xmlns:a16="http://schemas.microsoft.com/office/drawing/2014/main" id="{B96C6D22-7CD2-46C5-BCB5-031CD7D2244B}"/>
            </a:ext>
          </a:extLst>
        </xdr:cNvPr>
        <xdr:cNvCxnSpPr/>
      </xdr:nvCxnSpPr>
      <xdr:spPr>
        <a:xfrm flipV="1">
          <a:off x="16318864"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0" name="【公民館】&#10;有形固定資産減価償却率最小値テキスト">
          <a:extLst>
            <a:ext uri="{FF2B5EF4-FFF2-40B4-BE49-F238E27FC236}">
              <a16:creationId xmlns:a16="http://schemas.microsoft.com/office/drawing/2014/main" id="{96D7F5D6-5CC1-4E37-B297-1D29B793BB0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1" name="直線コネクタ 660">
          <a:extLst>
            <a:ext uri="{FF2B5EF4-FFF2-40B4-BE49-F238E27FC236}">
              <a16:creationId xmlns:a16="http://schemas.microsoft.com/office/drawing/2014/main" id="{10823740-B9B8-4ED6-9733-417EB1CD84F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662" name="【公民館】&#10;有形固定資産減価償却率最大値テキスト">
          <a:extLst>
            <a:ext uri="{FF2B5EF4-FFF2-40B4-BE49-F238E27FC236}">
              <a16:creationId xmlns:a16="http://schemas.microsoft.com/office/drawing/2014/main" id="{76C40CA1-24A4-4373-9A8A-3956E0EA10DF}"/>
            </a:ext>
          </a:extLst>
        </xdr:cNvPr>
        <xdr:cNvSpPr txBox="1"/>
      </xdr:nvSpPr>
      <xdr:spPr>
        <a:xfrm>
          <a:off x="16357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663" name="直線コネクタ 662">
          <a:extLst>
            <a:ext uri="{FF2B5EF4-FFF2-40B4-BE49-F238E27FC236}">
              <a16:creationId xmlns:a16="http://schemas.microsoft.com/office/drawing/2014/main" id="{5EDC07E1-D664-454D-9001-4FC8A8037EFC}"/>
            </a:ext>
          </a:extLst>
        </xdr:cNvPr>
        <xdr:cNvCxnSpPr/>
      </xdr:nvCxnSpPr>
      <xdr:spPr>
        <a:xfrm>
          <a:off x="16230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29953</xdr:rowOff>
    </xdr:from>
    <xdr:ext cx="405111" cy="259045"/>
    <xdr:sp macro="" textlink="">
      <xdr:nvSpPr>
        <xdr:cNvPr id="664" name="【公民館】&#10;有形固定資産減価償却率平均値テキスト">
          <a:extLst>
            <a:ext uri="{FF2B5EF4-FFF2-40B4-BE49-F238E27FC236}">
              <a16:creationId xmlns:a16="http://schemas.microsoft.com/office/drawing/2014/main" id="{915D0BEA-7F8D-4F02-A63E-91F4D2075D28}"/>
            </a:ext>
          </a:extLst>
        </xdr:cNvPr>
        <xdr:cNvSpPr txBox="1"/>
      </xdr:nvSpPr>
      <xdr:spPr>
        <a:xfrm>
          <a:off x="16357600" y="18032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665" name="フローチャート: 判断 664">
          <a:extLst>
            <a:ext uri="{FF2B5EF4-FFF2-40B4-BE49-F238E27FC236}">
              <a16:creationId xmlns:a16="http://schemas.microsoft.com/office/drawing/2014/main" id="{4B35AFAA-D781-4EDF-96E2-B60314456F0D}"/>
            </a:ext>
          </a:extLst>
        </xdr:cNvPr>
        <xdr:cNvSpPr/>
      </xdr:nvSpPr>
      <xdr:spPr>
        <a:xfrm>
          <a:off x="16268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666" name="フローチャート: 判断 665">
          <a:extLst>
            <a:ext uri="{FF2B5EF4-FFF2-40B4-BE49-F238E27FC236}">
              <a16:creationId xmlns:a16="http://schemas.microsoft.com/office/drawing/2014/main" id="{0E00AB74-0899-4FEA-AF55-C79E59EC4402}"/>
            </a:ext>
          </a:extLst>
        </xdr:cNvPr>
        <xdr:cNvSpPr/>
      </xdr:nvSpPr>
      <xdr:spPr>
        <a:xfrm>
          <a:off x="15430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667" name="フローチャート: 判断 666">
          <a:extLst>
            <a:ext uri="{FF2B5EF4-FFF2-40B4-BE49-F238E27FC236}">
              <a16:creationId xmlns:a16="http://schemas.microsoft.com/office/drawing/2014/main" id="{A4B5EE89-6F81-4F66-B149-CDC7C8D947ED}"/>
            </a:ext>
          </a:extLst>
        </xdr:cNvPr>
        <xdr:cNvSpPr/>
      </xdr:nvSpPr>
      <xdr:spPr>
        <a:xfrm>
          <a:off x="145415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668" name="フローチャート: 判断 667">
          <a:extLst>
            <a:ext uri="{FF2B5EF4-FFF2-40B4-BE49-F238E27FC236}">
              <a16:creationId xmlns:a16="http://schemas.microsoft.com/office/drawing/2014/main" id="{0C7503FC-F415-4744-AF58-611EFB4E07CB}"/>
            </a:ext>
          </a:extLst>
        </xdr:cNvPr>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669" name="フローチャート: 判断 668">
          <a:extLst>
            <a:ext uri="{FF2B5EF4-FFF2-40B4-BE49-F238E27FC236}">
              <a16:creationId xmlns:a16="http://schemas.microsoft.com/office/drawing/2014/main" id="{10C67AA6-115D-472F-B6B7-6A8C3F46350F}"/>
            </a:ext>
          </a:extLst>
        </xdr:cNvPr>
        <xdr:cNvSpPr/>
      </xdr:nvSpPr>
      <xdr:spPr>
        <a:xfrm>
          <a:off x="12763500" y="1811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4818F759-F636-49AC-B8F2-01630CEFE4B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4A298FED-49A7-406E-B544-9615A29197C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BA9D088B-2D66-4C6D-9868-70D3FA5BEEE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843B6F4B-DBB1-4F90-B3CA-672DB2E363A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F0DC88CC-39D2-48BE-8C1A-65C84A137EB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76019</xdr:rowOff>
    </xdr:from>
    <xdr:to>
      <xdr:col>85</xdr:col>
      <xdr:colOff>177800</xdr:colOff>
      <xdr:row>105</xdr:row>
      <xdr:rowOff>6169</xdr:rowOff>
    </xdr:to>
    <xdr:sp macro="" textlink="">
      <xdr:nvSpPr>
        <xdr:cNvPr id="675" name="楕円 674">
          <a:extLst>
            <a:ext uri="{FF2B5EF4-FFF2-40B4-BE49-F238E27FC236}">
              <a16:creationId xmlns:a16="http://schemas.microsoft.com/office/drawing/2014/main" id="{969A5ECA-34A8-47BD-ACA5-8BA187232FBE}"/>
            </a:ext>
          </a:extLst>
        </xdr:cNvPr>
        <xdr:cNvSpPr/>
      </xdr:nvSpPr>
      <xdr:spPr>
        <a:xfrm>
          <a:off x="16268700" y="179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98896</xdr:rowOff>
    </xdr:from>
    <xdr:ext cx="405111" cy="259045"/>
    <xdr:sp macro="" textlink="">
      <xdr:nvSpPr>
        <xdr:cNvPr id="676" name="【公民館】&#10;有形固定資産減価償却率該当値テキスト">
          <a:extLst>
            <a:ext uri="{FF2B5EF4-FFF2-40B4-BE49-F238E27FC236}">
              <a16:creationId xmlns:a16="http://schemas.microsoft.com/office/drawing/2014/main" id="{C9353AAC-4E1E-4956-941A-240F9F00AF82}"/>
            </a:ext>
          </a:extLst>
        </xdr:cNvPr>
        <xdr:cNvSpPr txBox="1"/>
      </xdr:nvSpPr>
      <xdr:spPr>
        <a:xfrm>
          <a:off x="16357600" y="1775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36830</xdr:rowOff>
    </xdr:from>
    <xdr:to>
      <xdr:col>81</xdr:col>
      <xdr:colOff>101600</xdr:colOff>
      <xdr:row>104</xdr:row>
      <xdr:rowOff>138430</xdr:rowOff>
    </xdr:to>
    <xdr:sp macro="" textlink="">
      <xdr:nvSpPr>
        <xdr:cNvPr id="677" name="楕円 676">
          <a:extLst>
            <a:ext uri="{FF2B5EF4-FFF2-40B4-BE49-F238E27FC236}">
              <a16:creationId xmlns:a16="http://schemas.microsoft.com/office/drawing/2014/main" id="{4765D840-FB59-4EBD-A14D-E67AB8B28491}"/>
            </a:ext>
          </a:extLst>
        </xdr:cNvPr>
        <xdr:cNvSpPr/>
      </xdr:nvSpPr>
      <xdr:spPr>
        <a:xfrm>
          <a:off x="15430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87630</xdr:rowOff>
    </xdr:from>
    <xdr:to>
      <xdr:col>85</xdr:col>
      <xdr:colOff>127000</xdr:colOff>
      <xdr:row>104</xdr:row>
      <xdr:rowOff>126819</xdr:rowOff>
    </xdr:to>
    <xdr:cxnSp macro="">
      <xdr:nvCxnSpPr>
        <xdr:cNvPr id="678" name="直線コネクタ 677">
          <a:extLst>
            <a:ext uri="{FF2B5EF4-FFF2-40B4-BE49-F238E27FC236}">
              <a16:creationId xmlns:a16="http://schemas.microsoft.com/office/drawing/2014/main" id="{26EE3149-F525-4017-9A07-9872C927D1C4}"/>
            </a:ext>
          </a:extLst>
        </xdr:cNvPr>
        <xdr:cNvCxnSpPr/>
      </xdr:nvCxnSpPr>
      <xdr:spPr>
        <a:xfrm>
          <a:off x="15481300" y="1791843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169092</xdr:rowOff>
    </xdr:from>
    <xdr:to>
      <xdr:col>76</xdr:col>
      <xdr:colOff>165100</xdr:colOff>
      <xdr:row>104</xdr:row>
      <xdr:rowOff>99242</xdr:rowOff>
    </xdr:to>
    <xdr:sp macro="" textlink="">
      <xdr:nvSpPr>
        <xdr:cNvPr id="679" name="楕円 678">
          <a:extLst>
            <a:ext uri="{FF2B5EF4-FFF2-40B4-BE49-F238E27FC236}">
              <a16:creationId xmlns:a16="http://schemas.microsoft.com/office/drawing/2014/main" id="{B765023F-F673-44F5-A0B2-F375057408B1}"/>
            </a:ext>
          </a:extLst>
        </xdr:cNvPr>
        <xdr:cNvSpPr/>
      </xdr:nvSpPr>
      <xdr:spPr>
        <a:xfrm>
          <a:off x="14541500" y="178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48442</xdr:rowOff>
    </xdr:from>
    <xdr:to>
      <xdr:col>81</xdr:col>
      <xdr:colOff>50800</xdr:colOff>
      <xdr:row>104</xdr:row>
      <xdr:rowOff>87630</xdr:rowOff>
    </xdr:to>
    <xdr:cxnSp macro="">
      <xdr:nvCxnSpPr>
        <xdr:cNvPr id="680" name="直線コネクタ 679">
          <a:extLst>
            <a:ext uri="{FF2B5EF4-FFF2-40B4-BE49-F238E27FC236}">
              <a16:creationId xmlns:a16="http://schemas.microsoft.com/office/drawing/2014/main" id="{49DE908A-F9FD-491D-ADB6-AE4CFDE69394}"/>
            </a:ext>
          </a:extLst>
        </xdr:cNvPr>
        <xdr:cNvCxnSpPr/>
      </xdr:nvCxnSpPr>
      <xdr:spPr>
        <a:xfrm>
          <a:off x="14592300" y="1787924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128270</xdr:rowOff>
    </xdr:from>
    <xdr:to>
      <xdr:col>72</xdr:col>
      <xdr:colOff>38100</xdr:colOff>
      <xdr:row>104</xdr:row>
      <xdr:rowOff>58420</xdr:rowOff>
    </xdr:to>
    <xdr:sp macro="" textlink="">
      <xdr:nvSpPr>
        <xdr:cNvPr id="681" name="楕円 680">
          <a:extLst>
            <a:ext uri="{FF2B5EF4-FFF2-40B4-BE49-F238E27FC236}">
              <a16:creationId xmlns:a16="http://schemas.microsoft.com/office/drawing/2014/main" id="{1CECD13C-8D6C-4D3A-93DA-B1294A78E52D}"/>
            </a:ext>
          </a:extLst>
        </xdr:cNvPr>
        <xdr:cNvSpPr/>
      </xdr:nvSpPr>
      <xdr:spPr>
        <a:xfrm>
          <a:off x="13652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7620</xdr:rowOff>
    </xdr:from>
    <xdr:to>
      <xdr:col>76</xdr:col>
      <xdr:colOff>114300</xdr:colOff>
      <xdr:row>104</xdr:row>
      <xdr:rowOff>48442</xdr:rowOff>
    </xdr:to>
    <xdr:cxnSp macro="">
      <xdr:nvCxnSpPr>
        <xdr:cNvPr id="682" name="直線コネクタ 681">
          <a:extLst>
            <a:ext uri="{FF2B5EF4-FFF2-40B4-BE49-F238E27FC236}">
              <a16:creationId xmlns:a16="http://schemas.microsoft.com/office/drawing/2014/main" id="{F9B9C491-2F2A-440C-94B0-59E3D4EE416D}"/>
            </a:ext>
          </a:extLst>
        </xdr:cNvPr>
        <xdr:cNvCxnSpPr/>
      </xdr:nvCxnSpPr>
      <xdr:spPr>
        <a:xfrm>
          <a:off x="13703300" y="17838420"/>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89081</xdr:rowOff>
    </xdr:from>
    <xdr:to>
      <xdr:col>67</xdr:col>
      <xdr:colOff>101600</xdr:colOff>
      <xdr:row>104</xdr:row>
      <xdr:rowOff>19231</xdr:rowOff>
    </xdr:to>
    <xdr:sp macro="" textlink="">
      <xdr:nvSpPr>
        <xdr:cNvPr id="683" name="楕円 682">
          <a:extLst>
            <a:ext uri="{FF2B5EF4-FFF2-40B4-BE49-F238E27FC236}">
              <a16:creationId xmlns:a16="http://schemas.microsoft.com/office/drawing/2014/main" id="{02F6EC1F-B4BF-4ABC-9E35-CB468239C452}"/>
            </a:ext>
          </a:extLst>
        </xdr:cNvPr>
        <xdr:cNvSpPr/>
      </xdr:nvSpPr>
      <xdr:spPr>
        <a:xfrm>
          <a:off x="12763500"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139881</xdr:rowOff>
    </xdr:from>
    <xdr:to>
      <xdr:col>71</xdr:col>
      <xdr:colOff>177800</xdr:colOff>
      <xdr:row>104</xdr:row>
      <xdr:rowOff>7620</xdr:rowOff>
    </xdr:to>
    <xdr:cxnSp macro="">
      <xdr:nvCxnSpPr>
        <xdr:cNvPr id="684" name="直線コネクタ 683">
          <a:extLst>
            <a:ext uri="{FF2B5EF4-FFF2-40B4-BE49-F238E27FC236}">
              <a16:creationId xmlns:a16="http://schemas.microsoft.com/office/drawing/2014/main" id="{F653E4A6-7E2D-4C4C-999E-BC12F6072042}"/>
            </a:ext>
          </a:extLst>
        </xdr:cNvPr>
        <xdr:cNvCxnSpPr/>
      </xdr:nvCxnSpPr>
      <xdr:spPr>
        <a:xfrm>
          <a:off x="12814300" y="1779923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74040</xdr:rowOff>
    </xdr:from>
    <xdr:ext cx="405111" cy="259045"/>
    <xdr:sp macro="" textlink="">
      <xdr:nvSpPr>
        <xdr:cNvPr id="685" name="n_1aveValue【公民館】&#10;有形固定資産減価償却率">
          <a:extLst>
            <a:ext uri="{FF2B5EF4-FFF2-40B4-BE49-F238E27FC236}">
              <a16:creationId xmlns:a16="http://schemas.microsoft.com/office/drawing/2014/main" id="{4A8D62C1-4C49-476B-A234-5EBAE822132D}"/>
            </a:ext>
          </a:extLst>
        </xdr:cNvPr>
        <xdr:cNvSpPr txBox="1"/>
      </xdr:nvSpPr>
      <xdr:spPr>
        <a:xfrm>
          <a:off x="152660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60977</xdr:rowOff>
    </xdr:from>
    <xdr:ext cx="405111" cy="259045"/>
    <xdr:sp macro="" textlink="">
      <xdr:nvSpPr>
        <xdr:cNvPr id="686" name="n_2aveValue【公民館】&#10;有形固定資産減価償却率">
          <a:extLst>
            <a:ext uri="{FF2B5EF4-FFF2-40B4-BE49-F238E27FC236}">
              <a16:creationId xmlns:a16="http://schemas.microsoft.com/office/drawing/2014/main" id="{F2633885-CC9C-4BC9-B4D7-6D89A47E7E3D}"/>
            </a:ext>
          </a:extLst>
        </xdr:cNvPr>
        <xdr:cNvSpPr txBox="1"/>
      </xdr:nvSpPr>
      <xdr:spPr>
        <a:xfrm>
          <a:off x="14389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13625</xdr:rowOff>
    </xdr:from>
    <xdr:ext cx="405111" cy="259045"/>
    <xdr:sp macro="" textlink="">
      <xdr:nvSpPr>
        <xdr:cNvPr id="687" name="n_3aveValue【公民館】&#10;有形固定資産減価償却率">
          <a:extLst>
            <a:ext uri="{FF2B5EF4-FFF2-40B4-BE49-F238E27FC236}">
              <a16:creationId xmlns:a16="http://schemas.microsoft.com/office/drawing/2014/main" id="{39623EF5-D997-4603-B0CD-232C0CE607C0}"/>
            </a:ext>
          </a:extLst>
        </xdr:cNvPr>
        <xdr:cNvSpPr txBox="1"/>
      </xdr:nvSpPr>
      <xdr:spPr>
        <a:xfrm>
          <a:off x="13500744" y="1818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34851</xdr:rowOff>
    </xdr:from>
    <xdr:ext cx="405111" cy="259045"/>
    <xdr:sp macro="" textlink="">
      <xdr:nvSpPr>
        <xdr:cNvPr id="688" name="n_4aveValue【公民館】&#10;有形固定資産減価償却率">
          <a:extLst>
            <a:ext uri="{FF2B5EF4-FFF2-40B4-BE49-F238E27FC236}">
              <a16:creationId xmlns:a16="http://schemas.microsoft.com/office/drawing/2014/main" id="{376D347F-11F2-4A0A-B148-AE3C5518D98E}"/>
            </a:ext>
          </a:extLst>
        </xdr:cNvPr>
        <xdr:cNvSpPr txBox="1"/>
      </xdr:nvSpPr>
      <xdr:spPr>
        <a:xfrm>
          <a:off x="12611744"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154957</xdr:rowOff>
    </xdr:from>
    <xdr:ext cx="405111" cy="259045"/>
    <xdr:sp macro="" textlink="">
      <xdr:nvSpPr>
        <xdr:cNvPr id="689" name="n_1mainValue【公民館】&#10;有形固定資産減価償却率">
          <a:extLst>
            <a:ext uri="{FF2B5EF4-FFF2-40B4-BE49-F238E27FC236}">
              <a16:creationId xmlns:a16="http://schemas.microsoft.com/office/drawing/2014/main" id="{BE60C9A4-3B74-46B6-9BE5-C5DB17325AEE}"/>
            </a:ext>
          </a:extLst>
        </xdr:cNvPr>
        <xdr:cNvSpPr txBox="1"/>
      </xdr:nvSpPr>
      <xdr:spPr>
        <a:xfrm>
          <a:off x="15266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115769</xdr:rowOff>
    </xdr:from>
    <xdr:ext cx="405111" cy="259045"/>
    <xdr:sp macro="" textlink="">
      <xdr:nvSpPr>
        <xdr:cNvPr id="690" name="n_2mainValue【公民館】&#10;有形固定資産減価償却率">
          <a:extLst>
            <a:ext uri="{FF2B5EF4-FFF2-40B4-BE49-F238E27FC236}">
              <a16:creationId xmlns:a16="http://schemas.microsoft.com/office/drawing/2014/main" id="{59D1F820-C19A-4CC9-AD20-71107090D630}"/>
            </a:ext>
          </a:extLst>
        </xdr:cNvPr>
        <xdr:cNvSpPr txBox="1"/>
      </xdr:nvSpPr>
      <xdr:spPr>
        <a:xfrm>
          <a:off x="14389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74947</xdr:rowOff>
    </xdr:from>
    <xdr:ext cx="405111" cy="259045"/>
    <xdr:sp macro="" textlink="">
      <xdr:nvSpPr>
        <xdr:cNvPr id="691" name="n_3mainValue【公民館】&#10;有形固定資産減価償却率">
          <a:extLst>
            <a:ext uri="{FF2B5EF4-FFF2-40B4-BE49-F238E27FC236}">
              <a16:creationId xmlns:a16="http://schemas.microsoft.com/office/drawing/2014/main" id="{EAF0B46C-5FFE-4DC4-887A-FABD3905A979}"/>
            </a:ext>
          </a:extLst>
        </xdr:cNvPr>
        <xdr:cNvSpPr txBox="1"/>
      </xdr:nvSpPr>
      <xdr:spPr>
        <a:xfrm>
          <a:off x="13500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35758</xdr:rowOff>
    </xdr:from>
    <xdr:ext cx="405111" cy="259045"/>
    <xdr:sp macro="" textlink="">
      <xdr:nvSpPr>
        <xdr:cNvPr id="692" name="n_4mainValue【公民館】&#10;有形固定資産減価償却率">
          <a:extLst>
            <a:ext uri="{FF2B5EF4-FFF2-40B4-BE49-F238E27FC236}">
              <a16:creationId xmlns:a16="http://schemas.microsoft.com/office/drawing/2014/main" id="{27E0C5D9-978E-4A30-A926-2697FE52B067}"/>
            </a:ext>
          </a:extLst>
        </xdr:cNvPr>
        <xdr:cNvSpPr txBox="1"/>
      </xdr:nvSpPr>
      <xdr:spPr>
        <a:xfrm>
          <a:off x="126117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a:extLst>
            <a:ext uri="{FF2B5EF4-FFF2-40B4-BE49-F238E27FC236}">
              <a16:creationId xmlns:a16="http://schemas.microsoft.com/office/drawing/2014/main" id="{82CB3402-D2EA-48DC-91C9-C3C00959C51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a:extLst>
            <a:ext uri="{FF2B5EF4-FFF2-40B4-BE49-F238E27FC236}">
              <a16:creationId xmlns:a16="http://schemas.microsoft.com/office/drawing/2014/main" id="{122D820B-C54E-4F28-887E-7169DEC8B29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a:extLst>
            <a:ext uri="{FF2B5EF4-FFF2-40B4-BE49-F238E27FC236}">
              <a16:creationId xmlns:a16="http://schemas.microsoft.com/office/drawing/2014/main" id="{FBA2991B-662C-47A1-826E-34100D6E0B7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a:extLst>
            <a:ext uri="{FF2B5EF4-FFF2-40B4-BE49-F238E27FC236}">
              <a16:creationId xmlns:a16="http://schemas.microsoft.com/office/drawing/2014/main" id="{3EBA1B21-6852-4C21-A359-42369C51FC0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a:extLst>
            <a:ext uri="{FF2B5EF4-FFF2-40B4-BE49-F238E27FC236}">
              <a16:creationId xmlns:a16="http://schemas.microsoft.com/office/drawing/2014/main" id="{3BAB5A76-2FFB-4430-8845-DAA74D83C29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a:extLst>
            <a:ext uri="{FF2B5EF4-FFF2-40B4-BE49-F238E27FC236}">
              <a16:creationId xmlns:a16="http://schemas.microsoft.com/office/drawing/2014/main" id="{EE80786E-1968-467C-9181-9996A2D6847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a:extLst>
            <a:ext uri="{FF2B5EF4-FFF2-40B4-BE49-F238E27FC236}">
              <a16:creationId xmlns:a16="http://schemas.microsoft.com/office/drawing/2014/main" id="{37414547-38BB-480E-9DCC-BB6C7D0A906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a:extLst>
            <a:ext uri="{FF2B5EF4-FFF2-40B4-BE49-F238E27FC236}">
              <a16:creationId xmlns:a16="http://schemas.microsoft.com/office/drawing/2014/main" id="{A234E16E-2AFD-4A86-B089-A0EAF6AE5EC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a:extLst>
            <a:ext uri="{FF2B5EF4-FFF2-40B4-BE49-F238E27FC236}">
              <a16:creationId xmlns:a16="http://schemas.microsoft.com/office/drawing/2014/main" id="{9D7273DF-3DC1-493E-AE25-566512C793D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a:extLst>
            <a:ext uri="{FF2B5EF4-FFF2-40B4-BE49-F238E27FC236}">
              <a16:creationId xmlns:a16="http://schemas.microsoft.com/office/drawing/2014/main" id="{7FB0AD43-5AC1-4D6E-8C41-DEC738DD312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3" name="直線コネクタ 702">
          <a:extLst>
            <a:ext uri="{FF2B5EF4-FFF2-40B4-BE49-F238E27FC236}">
              <a16:creationId xmlns:a16="http://schemas.microsoft.com/office/drawing/2014/main" id="{77F54959-3050-448D-9BB9-99196E6ECC5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4" name="テキスト ボックス 703">
          <a:extLst>
            <a:ext uri="{FF2B5EF4-FFF2-40B4-BE49-F238E27FC236}">
              <a16:creationId xmlns:a16="http://schemas.microsoft.com/office/drawing/2014/main" id="{1876C07E-EAB0-45CA-ACEA-41190753091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5" name="直線コネクタ 704">
          <a:extLst>
            <a:ext uri="{FF2B5EF4-FFF2-40B4-BE49-F238E27FC236}">
              <a16:creationId xmlns:a16="http://schemas.microsoft.com/office/drawing/2014/main" id="{9D592FFD-0C12-45AB-A749-333AF0D63FC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6" name="テキスト ボックス 705">
          <a:extLst>
            <a:ext uri="{FF2B5EF4-FFF2-40B4-BE49-F238E27FC236}">
              <a16:creationId xmlns:a16="http://schemas.microsoft.com/office/drawing/2014/main" id="{38C255D7-6875-4DBC-AC0E-B540A0C3C40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a:extLst>
            <a:ext uri="{FF2B5EF4-FFF2-40B4-BE49-F238E27FC236}">
              <a16:creationId xmlns:a16="http://schemas.microsoft.com/office/drawing/2014/main" id="{2DFB903C-8FC0-43FF-81D9-E2907B4D35D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a:extLst>
            <a:ext uri="{FF2B5EF4-FFF2-40B4-BE49-F238E27FC236}">
              <a16:creationId xmlns:a16="http://schemas.microsoft.com/office/drawing/2014/main" id="{193E6730-C9F6-43CE-8628-53E768DF854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9" name="直線コネクタ 708">
          <a:extLst>
            <a:ext uri="{FF2B5EF4-FFF2-40B4-BE49-F238E27FC236}">
              <a16:creationId xmlns:a16="http://schemas.microsoft.com/office/drawing/2014/main" id="{A6832950-D87E-41BD-B167-431622EBE23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0" name="テキスト ボックス 709">
          <a:extLst>
            <a:ext uri="{FF2B5EF4-FFF2-40B4-BE49-F238E27FC236}">
              <a16:creationId xmlns:a16="http://schemas.microsoft.com/office/drawing/2014/main" id="{0217262C-D78D-4EE1-8F33-FBBEEE8B2B5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1" name="直線コネクタ 710">
          <a:extLst>
            <a:ext uri="{FF2B5EF4-FFF2-40B4-BE49-F238E27FC236}">
              <a16:creationId xmlns:a16="http://schemas.microsoft.com/office/drawing/2014/main" id="{3FE6C89F-25A1-45C0-A0BC-7394268148E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2" name="テキスト ボックス 711">
          <a:extLst>
            <a:ext uri="{FF2B5EF4-FFF2-40B4-BE49-F238E27FC236}">
              <a16:creationId xmlns:a16="http://schemas.microsoft.com/office/drawing/2014/main" id="{269E8569-807F-432B-AC9D-A527B0E2CA7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BD97970B-7315-4145-8456-1FC8B5C9C62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4" name="テキスト ボックス 713">
          <a:extLst>
            <a:ext uri="{FF2B5EF4-FFF2-40B4-BE49-F238E27FC236}">
              <a16:creationId xmlns:a16="http://schemas.microsoft.com/office/drawing/2014/main" id="{AFACF186-DB25-41FC-8509-404619C36ED2}"/>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a:extLst>
            <a:ext uri="{FF2B5EF4-FFF2-40B4-BE49-F238E27FC236}">
              <a16:creationId xmlns:a16="http://schemas.microsoft.com/office/drawing/2014/main" id="{639EFE99-4614-422B-A09A-7CD6786E10B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716" name="直線コネクタ 715">
          <a:extLst>
            <a:ext uri="{FF2B5EF4-FFF2-40B4-BE49-F238E27FC236}">
              <a16:creationId xmlns:a16="http://schemas.microsoft.com/office/drawing/2014/main" id="{59228496-F51D-4CCD-B792-2F4CB7331FCB}"/>
            </a:ext>
          </a:extLst>
        </xdr:cNvPr>
        <xdr:cNvCxnSpPr/>
      </xdr:nvCxnSpPr>
      <xdr:spPr>
        <a:xfrm flipV="1">
          <a:off x="22160864" y="17250918"/>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717" name="【公民館】&#10;一人当たり面積最小値テキスト">
          <a:extLst>
            <a:ext uri="{FF2B5EF4-FFF2-40B4-BE49-F238E27FC236}">
              <a16:creationId xmlns:a16="http://schemas.microsoft.com/office/drawing/2014/main" id="{A12719C9-164C-409B-AD4F-9D960C671B62}"/>
            </a:ext>
          </a:extLst>
        </xdr:cNvPr>
        <xdr:cNvSpPr txBox="1"/>
      </xdr:nvSpPr>
      <xdr:spPr>
        <a:xfrm>
          <a:off x="22199600" y="186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718" name="直線コネクタ 717">
          <a:extLst>
            <a:ext uri="{FF2B5EF4-FFF2-40B4-BE49-F238E27FC236}">
              <a16:creationId xmlns:a16="http://schemas.microsoft.com/office/drawing/2014/main" id="{8588155E-80F9-4183-B20C-7CE50A16A10A}"/>
            </a:ext>
          </a:extLst>
        </xdr:cNvPr>
        <xdr:cNvCxnSpPr/>
      </xdr:nvCxnSpPr>
      <xdr:spPr>
        <a:xfrm>
          <a:off x="22072600" y="18650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719" name="【公民館】&#10;一人当たり面積最大値テキスト">
          <a:extLst>
            <a:ext uri="{FF2B5EF4-FFF2-40B4-BE49-F238E27FC236}">
              <a16:creationId xmlns:a16="http://schemas.microsoft.com/office/drawing/2014/main" id="{EA669A87-B8B0-420C-970E-72E2B2A1A8BD}"/>
            </a:ext>
          </a:extLst>
        </xdr:cNvPr>
        <xdr:cNvSpPr txBox="1"/>
      </xdr:nvSpPr>
      <xdr:spPr>
        <a:xfrm>
          <a:off x="22199600" y="1702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720" name="直線コネクタ 719">
          <a:extLst>
            <a:ext uri="{FF2B5EF4-FFF2-40B4-BE49-F238E27FC236}">
              <a16:creationId xmlns:a16="http://schemas.microsoft.com/office/drawing/2014/main" id="{CF886A61-F3A4-44F0-B6A3-DC7FC148F8EA}"/>
            </a:ext>
          </a:extLst>
        </xdr:cNvPr>
        <xdr:cNvCxnSpPr/>
      </xdr:nvCxnSpPr>
      <xdr:spPr>
        <a:xfrm>
          <a:off x="22072600" y="1725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117809</xdr:rowOff>
    </xdr:from>
    <xdr:ext cx="469744" cy="259045"/>
    <xdr:sp macro="" textlink="">
      <xdr:nvSpPr>
        <xdr:cNvPr id="721" name="【公民館】&#10;一人当たり面積平均値テキスト">
          <a:extLst>
            <a:ext uri="{FF2B5EF4-FFF2-40B4-BE49-F238E27FC236}">
              <a16:creationId xmlns:a16="http://schemas.microsoft.com/office/drawing/2014/main" id="{167B2E28-A5A0-4BF2-83AF-23BB017E8A86}"/>
            </a:ext>
          </a:extLst>
        </xdr:cNvPr>
        <xdr:cNvSpPr txBox="1"/>
      </xdr:nvSpPr>
      <xdr:spPr>
        <a:xfrm>
          <a:off x="22199600" y="18291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722" name="フローチャート: 判断 721">
          <a:extLst>
            <a:ext uri="{FF2B5EF4-FFF2-40B4-BE49-F238E27FC236}">
              <a16:creationId xmlns:a16="http://schemas.microsoft.com/office/drawing/2014/main" id="{CA2718B6-88E4-45F2-8759-77FA6076F541}"/>
            </a:ext>
          </a:extLst>
        </xdr:cNvPr>
        <xdr:cNvSpPr/>
      </xdr:nvSpPr>
      <xdr:spPr>
        <a:xfrm>
          <a:off x="22110700" y="184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723" name="フローチャート: 判断 722">
          <a:extLst>
            <a:ext uri="{FF2B5EF4-FFF2-40B4-BE49-F238E27FC236}">
              <a16:creationId xmlns:a16="http://schemas.microsoft.com/office/drawing/2014/main" id="{9AA3E962-CFBF-48A2-9730-811971A9CF26}"/>
            </a:ext>
          </a:extLst>
        </xdr:cNvPr>
        <xdr:cNvSpPr/>
      </xdr:nvSpPr>
      <xdr:spPr>
        <a:xfrm>
          <a:off x="21272500" y="1845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724" name="フローチャート: 判断 723">
          <a:extLst>
            <a:ext uri="{FF2B5EF4-FFF2-40B4-BE49-F238E27FC236}">
              <a16:creationId xmlns:a16="http://schemas.microsoft.com/office/drawing/2014/main" id="{094F3055-16D3-4E2B-9B2E-E1301B44E4F4}"/>
            </a:ext>
          </a:extLst>
        </xdr:cNvPr>
        <xdr:cNvSpPr/>
      </xdr:nvSpPr>
      <xdr:spPr>
        <a:xfrm>
          <a:off x="20383500" y="1846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87503</xdr:rowOff>
    </xdr:from>
    <xdr:to>
      <xdr:col>102</xdr:col>
      <xdr:colOff>165100</xdr:colOff>
      <xdr:row>108</xdr:row>
      <xdr:rowOff>17653</xdr:rowOff>
    </xdr:to>
    <xdr:sp macro="" textlink="">
      <xdr:nvSpPr>
        <xdr:cNvPr id="725" name="フローチャート: 判断 724">
          <a:extLst>
            <a:ext uri="{FF2B5EF4-FFF2-40B4-BE49-F238E27FC236}">
              <a16:creationId xmlns:a16="http://schemas.microsoft.com/office/drawing/2014/main" id="{C46A6117-0238-45D7-849E-A2CB3DFF6D7D}"/>
            </a:ext>
          </a:extLst>
        </xdr:cNvPr>
        <xdr:cNvSpPr/>
      </xdr:nvSpPr>
      <xdr:spPr>
        <a:xfrm>
          <a:off x="19494500" y="1843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86170</xdr:rowOff>
    </xdr:from>
    <xdr:to>
      <xdr:col>98</xdr:col>
      <xdr:colOff>38100</xdr:colOff>
      <xdr:row>108</xdr:row>
      <xdr:rowOff>16320</xdr:rowOff>
    </xdr:to>
    <xdr:sp macro="" textlink="">
      <xdr:nvSpPr>
        <xdr:cNvPr id="726" name="フローチャート: 判断 725">
          <a:extLst>
            <a:ext uri="{FF2B5EF4-FFF2-40B4-BE49-F238E27FC236}">
              <a16:creationId xmlns:a16="http://schemas.microsoft.com/office/drawing/2014/main" id="{C64F8B58-C860-483E-A287-B97D7E8F79B4}"/>
            </a:ext>
          </a:extLst>
        </xdr:cNvPr>
        <xdr:cNvSpPr/>
      </xdr:nvSpPr>
      <xdr:spPr>
        <a:xfrm>
          <a:off x="18605500" y="1843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DCD3EF49-5A78-42AA-8D76-18BBCF98B83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E9EE651F-2255-4047-9FEC-11B51E301E9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1C782E94-CCE3-47A9-A24C-9DDA0FC0D78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93B0C5BA-A228-4A60-A5BE-549B0912903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3354AFE9-728F-46DE-BFFE-202EF8DDF53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142557</xdr:rowOff>
    </xdr:from>
    <xdr:to>
      <xdr:col>116</xdr:col>
      <xdr:colOff>114300</xdr:colOff>
      <xdr:row>108</xdr:row>
      <xdr:rowOff>72707</xdr:rowOff>
    </xdr:to>
    <xdr:sp macro="" textlink="">
      <xdr:nvSpPr>
        <xdr:cNvPr id="732" name="楕円 731">
          <a:extLst>
            <a:ext uri="{FF2B5EF4-FFF2-40B4-BE49-F238E27FC236}">
              <a16:creationId xmlns:a16="http://schemas.microsoft.com/office/drawing/2014/main" id="{A5030D67-2F20-4424-B3BF-00265201ACFD}"/>
            </a:ext>
          </a:extLst>
        </xdr:cNvPr>
        <xdr:cNvSpPr/>
      </xdr:nvSpPr>
      <xdr:spPr>
        <a:xfrm>
          <a:off x="22110700" y="1848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73359</xdr:rowOff>
    </xdr:from>
    <xdr:ext cx="469744" cy="259045"/>
    <xdr:sp macro="" textlink="">
      <xdr:nvSpPr>
        <xdr:cNvPr id="733" name="【公民館】&#10;一人当たり面積該当値テキスト">
          <a:extLst>
            <a:ext uri="{FF2B5EF4-FFF2-40B4-BE49-F238E27FC236}">
              <a16:creationId xmlns:a16="http://schemas.microsoft.com/office/drawing/2014/main" id="{73D0DE37-E156-42DC-B8FC-311BB1343CCA}"/>
            </a:ext>
          </a:extLst>
        </xdr:cNvPr>
        <xdr:cNvSpPr txBox="1"/>
      </xdr:nvSpPr>
      <xdr:spPr>
        <a:xfrm>
          <a:off x="22199600" y="1841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141605</xdr:rowOff>
    </xdr:from>
    <xdr:to>
      <xdr:col>112</xdr:col>
      <xdr:colOff>38100</xdr:colOff>
      <xdr:row>108</xdr:row>
      <xdr:rowOff>71755</xdr:rowOff>
    </xdr:to>
    <xdr:sp macro="" textlink="">
      <xdr:nvSpPr>
        <xdr:cNvPr id="734" name="楕円 733">
          <a:extLst>
            <a:ext uri="{FF2B5EF4-FFF2-40B4-BE49-F238E27FC236}">
              <a16:creationId xmlns:a16="http://schemas.microsoft.com/office/drawing/2014/main" id="{0D38AA96-0126-4DDC-82F6-3258788417E4}"/>
            </a:ext>
          </a:extLst>
        </xdr:cNvPr>
        <xdr:cNvSpPr/>
      </xdr:nvSpPr>
      <xdr:spPr>
        <a:xfrm>
          <a:off x="21272500" y="1848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20955</xdr:rowOff>
    </xdr:from>
    <xdr:to>
      <xdr:col>116</xdr:col>
      <xdr:colOff>63500</xdr:colOff>
      <xdr:row>108</xdr:row>
      <xdr:rowOff>21907</xdr:rowOff>
    </xdr:to>
    <xdr:cxnSp macro="">
      <xdr:nvCxnSpPr>
        <xdr:cNvPr id="735" name="直線コネクタ 734">
          <a:extLst>
            <a:ext uri="{FF2B5EF4-FFF2-40B4-BE49-F238E27FC236}">
              <a16:creationId xmlns:a16="http://schemas.microsoft.com/office/drawing/2014/main" id="{698588CC-ADB7-4F83-986B-64F9ECE9789B}"/>
            </a:ext>
          </a:extLst>
        </xdr:cNvPr>
        <xdr:cNvCxnSpPr/>
      </xdr:nvCxnSpPr>
      <xdr:spPr>
        <a:xfrm>
          <a:off x="21323300" y="18537555"/>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142557</xdr:rowOff>
    </xdr:from>
    <xdr:to>
      <xdr:col>107</xdr:col>
      <xdr:colOff>101600</xdr:colOff>
      <xdr:row>108</xdr:row>
      <xdr:rowOff>72707</xdr:rowOff>
    </xdr:to>
    <xdr:sp macro="" textlink="">
      <xdr:nvSpPr>
        <xdr:cNvPr id="736" name="楕円 735">
          <a:extLst>
            <a:ext uri="{FF2B5EF4-FFF2-40B4-BE49-F238E27FC236}">
              <a16:creationId xmlns:a16="http://schemas.microsoft.com/office/drawing/2014/main" id="{A8DBC317-B1AE-4DE9-AA22-F958E8473436}"/>
            </a:ext>
          </a:extLst>
        </xdr:cNvPr>
        <xdr:cNvSpPr/>
      </xdr:nvSpPr>
      <xdr:spPr>
        <a:xfrm>
          <a:off x="20383500" y="1848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20955</xdr:rowOff>
    </xdr:from>
    <xdr:to>
      <xdr:col>111</xdr:col>
      <xdr:colOff>177800</xdr:colOff>
      <xdr:row>108</xdr:row>
      <xdr:rowOff>21907</xdr:rowOff>
    </xdr:to>
    <xdr:cxnSp macro="">
      <xdr:nvCxnSpPr>
        <xdr:cNvPr id="737" name="直線コネクタ 736">
          <a:extLst>
            <a:ext uri="{FF2B5EF4-FFF2-40B4-BE49-F238E27FC236}">
              <a16:creationId xmlns:a16="http://schemas.microsoft.com/office/drawing/2014/main" id="{4496B40D-0F1F-4B5D-B536-02BBE334D4E9}"/>
            </a:ext>
          </a:extLst>
        </xdr:cNvPr>
        <xdr:cNvCxnSpPr/>
      </xdr:nvCxnSpPr>
      <xdr:spPr>
        <a:xfrm flipV="1">
          <a:off x="20434300" y="18537555"/>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144272</xdr:rowOff>
    </xdr:from>
    <xdr:to>
      <xdr:col>102</xdr:col>
      <xdr:colOff>165100</xdr:colOff>
      <xdr:row>108</xdr:row>
      <xdr:rowOff>74422</xdr:rowOff>
    </xdr:to>
    <xdr:sp macro="" textlink="">
      <xdr:nvSpPr>
        <xdr:cNvPr id="738" name="楕円 737">
          <a:extLst>
            <a:ext uri="{FF2B5EF4-FFF2-40B4-BE49-F238E27FC236}">
              <a16:creationId xmlns:a16="http://schemas.microsoft.com/office/drawing/2014/main" id="{26EF317B-555C-4BDB-802A-E9D8D782B690}"/>
            </a:ext>
          </a:extLst>
        </xdr:cNvPr>
        <xdr:cNvSpPr/>
      </xdr:nvSpPr>
      <xdr:spPr>
        <a:xfrm>
          <a:off x="19494500" y="1848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21907</xdr:rowOff>
    </xdr:from>
    <xdr:to>
      <xdr:col>107</xdr:col>
      <xdr:colOff>50800</xdr:colOff>
      <xdr:row>108</xdr:row>
      <xdr:rowOff>23622</xdr:rowOff>
    </xdr:to>
    <xdr:cxnSp macro="">
      <xdr:nvCxnSpPr>
        <xdr:cNvPr id="739" name="直線コネクタ 738">
          <a:extLst>
            <a:ext uri="{FF2B5EF4-FFF2-40B4-BE49-F238E27FC236}">
              <a16:creationId xmlns:a16="http://schemas.microsoft.com/office/drawing/2014/main" id="{AD1580AF-4559-4824-B393-6E18ADEF89A6}"/>
            </a:ext>
          </a:extLst>
        </xdr:cNvPr>
        <xdr:cNvCxnSpPr/>
      </xdr:nvCxnSpPr>
      <xdr:spPr>
        <a:xfrm flipV="1">
          <a:off x="19545300" y="18538507"/>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147129</xdr:rowOff>
    </xdr:from>
    <xdr:to>
      <xdr:col>98</xdr:col>
      <xdr:colOff>38100</xdr:colOff>
      <xdr:row>108</xdr:row>
      <xdr:rowOff>77279</xdr:rowOff>
    </xdr:to>
    <xdr:sp macro="" textlink="">
      <xdr:nvSpPr>
        <xdr:cNvPr id="740" name="楕円 739">
          <a:extLst>
            <a:ext uri="{FF2B5EF4-FFF2-40B4-BE49-F238E27FC236}">
              <a16:creationId xmlns:a16="http://schemas.microsoft.com/office/drawing/2014/main" id="{4DBD394A-1362-4440-97D7-E4EA62CD1C6A}"/>
            </a:ext>
          </a:extLst>
        </xdr:cNvPr>
        <xdr:cNvSpPr/>
      </xdr:nvSpPr>
      <xdr:spPr>
        <a:xfrm>
          <a:off x="18605500" y="1849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23622</xdr:rowOff>
    </xdr:from>
    <xdr:to>
      <xdr:col>102</xdr:col>
      <xdr:colOff>114300</xdr:colOff>
      <xdr:row>108</xdr:row>
      <xdr:rowOff>26479</xdr:rowOff>
    </xdr:to>
    <xdr:cxnSp macro="">
      <xdr:nvCxnSpPr>
        <xdr:cNvPr id="741" name="直線コネクタ 740">
          <a:extLst>
            <a:ext uri="{FF2B5EF4-FFF2-40B4-BE49-F238E27FC236}">
              <a16:creationId xmlns:a16="http://schemas.microsoft.com/office/drawing/2014/main" id="{EC002B32-8BC7-412F-8EC7-DBB2F5DE2ACB}"/>
            </a:ext>
          </a:extLst>
        </xdr:cNvPr>
        <xdr:cNvCxnSpPr/>
      </xdr:nvCxnSpPr>
      <xdr:spPr>
        <a:xfrm flipV="1">
          <a:off x="18656300" y="18540222"/>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58565</xdr:rowOff>
    </xdr:from>
    <xdr:ext cx="469744" cy="259045"/>
    <xdr:sp macro="" textlink="">
      <xdr:nvSpPr>
        <xdr:cNvPr id="742" name="n_1aveValue【公民館】&#10;一人当たり面積">
          <a:extLst>
            <a:ext uri="{FF2B5EF4-FFF2-40B4-BE49-F238E27FC236}">
              <a16:creationId xmlns:a16="http://schemas.microsoft.com/office/drawing/2014/main" id="{AB9C12B7-C7B8-4BDA-951D-028FCAC95620}"/>
            </a:ext>
          </a:extLst>
        </xdr:cNvPr>
        <xdr:cNvSpPr txBox="1"/>
      </xdr:nvSpPr>
      <xdr:spPr>
        <a:xfrm>
          <a:off x="21075727" y="1823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63898</xdr:rowOff>
    </xdr:from>
    <xdr:ext cx="469744" cy="259045"/>
    <xdr:sp macro="" textlink="">
      <xdr:nvSpPr>
        <xdr:cNvPr id="743" name="n_2aveValue【公民館】&#10;一人当たり面積">
          <a:extLst>
            <a:ext uri="{FF2B5EF4-FFF2-40B4-BE49-F238E27FC236}">
              <a16:creationId xmlns:a16="http://schemas.microsoft.com/office/drawing/2014/main" id="{EFA2231D-2420-4BFF-B2AF-366A621DFCD2}"/>
            </a:ext>
          </a:extLst>
        </xdr:cNvPr>
        <xdr:cNvSpPr txBox="1"/>
      </xdr:nvSpPr>
      <xdr:spPr>
        <a:xfrm>
          <a:off x="20199427" y="1823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34180</xdr:rowOff>
    </xdr:from>
    <xdr:ext cx="469744" cy="259045"/>
    <xdr:sp macro="" textlink="">
      <xdr:nvSpPr>
        <xdr:cNvPr id="744" name="n_3aveValue【公民館】&#10;一人当たり面積">
          <a:extLst>
            <a:ext uri="{FF2B5EF4-FFF2-40B4-BE49-F238E27FC236}">
              <a16:creationId xmlns:a16="http://schemas.microsoft.com/office/drawing/2014/main" id="{37FC8096-B4B0-4DF5-A233-DADD09CE597F}"/>
            </a:ext>
          </a:extLst>
        </xdr:cNvPr>
        <xdr:cNvSpPr txBox="1"/>
      </xdr:nvSpPr>
      <xdr:spPr>
        <a:xfrm>
          <a:off x="19310427" y="1820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32847</xdr:rowOff>
    </xdr:from>
    <xdr:ext cx="469744" cy="259045"/>
    <xdr:sp macro="" textlink="">
      <xdr:nvSpPr>
        <xdr:cNvPr id="745" name="n_4aveValue【公民館】&#10;一人当たり面積">
          <a:extLst>
            <a:ext uri="{FF2B5EF4-FFF2-40B4-BE49-F238E27FC236}">
              <a16:creationId xmlns:a16="http://schemas.microsoft.com/office/drawing/2014/main" id="{1BC6B108-DB38-4418-910E-157047E1F9F5}"/>
            </a:ext>
          </a:extLst>
        </xdr:cNvPr>
        <xdr:cNvSpPr txBox="1"/>
      </xdr:nvSpPr>
      <xdr:spPr>
        <a:xfrm>
          <a:off x="18421427" y="1820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62882</xdr:rowOff>
    </xdr:from>
    <xdr:ext cx="469744" cy="259045"/>
    <xdr:sp macro="" textlink="">
      <xdr:nvSpPr>
        <xdr:cNvPr id="746" name="n_1mainValue【公民館】&#10;一人当たり面積">
          <a:extLst>
            <a:ext uri="{FF2B5EF4-FFF2-40B4-BE49-F238E27FC236}">
              <a16:creationId xmlns:a16="http://schemas.microsoft.com/office/drawing/2014/main" id="{C82281F2-8D28-41F8-BAB1-BF23B6BDB993}"/>
            </a:ext>
          </a:extLst>
        </xdr:cNvPr>
        <xdr:cNvSpPr txBox="1"/>
      </xdr:nvSpPr>
      <xdr:spPr>
        <a:xfrm>
          <a:off x="21075727" y="1857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63834</xdr:rowOff>
    </xdr:from>
    <xdr:ext cx="469744" cy="259045"/>
    <xdr:sp macro="" textlink="">
      <xdr:nvSpPr>
        <xdr:cNvPr id="747" name="n_2mainValue【公民館】&#10;一人当たり面積">
          <a:extLst>
            <a:ext uri="{FF2B5EF4-FFF2-40B4-BE49-F238E27FC236}">
              <a16:creationId xmlns:a16="http://schemas.microsoft.com/office/drawing/2014/main" id="{3870F0DE-577B-4418-9CB1-F1B6BBE7B4B2}"/>
            </a:ext>
          </a:extLst>
        </xdr:cNvPr>
        <xdr:cNvSpPr txBox="1"/>
      </xdr:nvSpPr>
      <xdr:spPr>
        <a:xfrm>
          <a:off x="20199427" y="1858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65549</xdr:rowOff>
    </xdr:from>
    <xdr:ext cx="469744" cy="259045"/>
    <xdr:sp macro="" textlink="">
      <xdr:nvSpPr>
        <xdr:cNvPr id="748" name="n_3mainValue【公民館】&#10;一人当たり面積">
          <a:extLst>
            <a:ext uri="{FF2B5EF4-FFF2-40B4-BE49-F238E27FC236}">
              <a16:creationId xmlns:a16="http://schemas.microsoft.com/office/drawing/2014/main" id="{69B21DA3-D3AB-470F-B118-65EA21E1E438}"/>
            </a:ext>
          </a:extLst>
        </xdr:cNvPr>
        <xdr:cNvSpPr txBox="1"/>
      </xdr:nvSpPr>
      <xdr:spPr>
        <a:xfrm>
          <a:off x="19310427" y="1858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68406</xdr:rowOff>
    </xdr:from>
    <xdr:ext cx="469744" cy="259045"/>
    <xdr:sp macro="" textlink="">
      <xdr:nvSpPr>
        <xdr:cNvPr id="749" name="n_4mainValue【公民館】&#10;一人当たり面積">
          <a:extLst>
            <a:ext uri="{FF2B5EF4-FFF2-40B4-BE49-F238E27FC236}">
              <a16:creationId xmlns:a16="http://schemas.microsoft.com/office/drawing/2014/main" id="{5BF7279F-C538-4634-871A-FD0A45A925ED}"/>
            </a:ext>
          </a:extLst>
        </xdr:cNvPr>
        <xdr:cNvSpPr txBox="1"/>
      </xdr:nvSpPr>
      <xdr:spPr>
        <a:xfrm>
          <a:off x="18421427" y="1858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F5147AE0-D493-4FE7-BBB9-8892EF39C03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C893DF55-E0AD-4D66-A004-FAF022D81B8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80BD766A-9AAC-4A92-9EEF-0C0BBBBD47B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有形固定資産減価償却率について類似団体と比較すると、</a:t>
          </a:r>
          <a:r>
            <a:rPr kumimoji="1" lang="en-US" altLang="ja-JP" sz="1300">
              <a:latin typeface="ＭＳ Ｐゴシック" panose="020B0600070205080204" pitchFamily="50" charset="-128"/>
              <a:ea typeface="ＭＳ Ｐゴシック" panose="020B0600070205080204" pitchFamily="50" charset="-128"/>
            </a:rPr>
            <a:t>R04</a:t>
          </a:r>
          <a:r>
            <a:rPr kumimoji="1" lang="ja-JP" altLang="en-US" sz="1300">
              <a:latin typeface="ＭＳ Ｐゴシック" panose="020B0600070205080204" pitchFamily="50" charset="-128"/>
              <a:ea typeface="ＭＳ Ｐゴシック" panose="020B0600070205080204" pitchFamily="50" charset="-128"/>
            </a:rPr>
            <a:t>年度から傾向に大きな変化はなく、道路・学校施設・公営住宅が上回っている一方、認定こども園・幼稚園・保育施設、橋りょう・トンネル、公民館は下回っている。</a:t>
          </a:r>
        </a:p>
        <a:p>
          <a:r>
            <a:rPr kumimoji="1" lang="ja-JP" altLang="en-US" sz="1300">
              <a:latin typeface="ＭＳ Ｐゴシック" panose="020B0600070205080204" pitchFamily="50" charset="-128"/>
              <a:ea typeface="ＭＳ Ｐゴシック" panose="020B0600070205080204" pitchFamily="50" charset="-128"/>
            </a:rPr>
            <a:t>学校施設においては、市原小学校およびりんどうヶ丘小学校の屋内運動場における長寿命化改修工事を実施したことにより、</a:t>
          </a:r>
          <a:r>
            <a:rPr kumimoji="1" lang="en-US" altLang="ja-JP" sz="1300">
              <a:latin typeface="ＭＳ Ｐゴシック" panose="020B0600070205080204" pitchFamily="50" charset="-128"/>
              <a:ea typeface="ＭＳ Ｐゴシック" panose="020B0600070205080204" pitchFamily="50" charset="-128"/>
            </a:rPr>
            <a:t>71.0</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64.1</a:t>
          </a:r>
          <a:r>
            <a:rPr kumimoji="1" lang="ja-JP" altLang="en-US" sz="1300">
              <a:latin typeface="ＭＳ Ｐゴシック" panose="020B0600070205080204" pitchFamily="50" charset="-128"/>
              <a:ea typeface="ＭＳ Ｐゴシック" panose="020B0600070205080204" pitchFamily="50" charset="-128"/>
            </a:rPr>
            <a:t>％へと改善が見られる。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インフラ資産を除いた箱物系施設類型においては、主要な工事は前述のものが中心であるが、今後も個別資産の老朽化比率や現地の状況を踏まえ、個別計画等に基づいた適切な施設マネジメントを推進していくことが求めら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363CAD1-B941-47A2-854B-D98004C2D94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CB4952B-0D57-46D7-B21B-A3627715B3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23B7123-1719-46C8-9AC4-D9BA34C34A9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4DB6DB2-9A67-4F00-9822-B0BBEA958CB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0E9BCF8-E1E8-47C7-AA31-CDF834A304D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987FB31-5A7B-4FF3-A1C4-CD1E7E2D2D4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BBC1B28-237B-41BF-96DA-C02F8586CA9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E51D3D5-4F54-4103-9DAF-806545A49AE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7F8A41E-9D4B-4244-BA6C-B4AFD2977B9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A1A6B6B-C238-4F71-801B-19F23AB9195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3,875
3,679
115.90
6,348,077
5,890,995
372,844
2,588,813
3,074,683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14619EA-7B8A-40DC-9EA6-8FA615E914B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B4C2EFE-8B3F-4473-BBFB-26AF06C7754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9572094-D231-41EE-A8C6-86176F40A9D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0CF4C38-66EA-407D-9B16-A20F6FADD0F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BDECCD8-D151-4574-BD48-E9001B5CA13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110632E-B6C0-42BA-BBB1-7A40829552D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1955175-335F-48C0-9644-5B566FE3786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BBFE778-CD90-418E-AE86-05B76317D1B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D509DFD-8B76-4525-9A77-D7FBE75C837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CB85D5B-8D51-4CA0-9BA9-90B4F4F65EE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5E6B5F0-2221-444D-A587-EB69E5DE10E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22F2368-5312-4E75-A089-43EB013DFA6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796EF5C-52C7-432D-B8D0-D8DE249C333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BC1BE3D-05CC-41A9-8B97-508E64EAC19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D99EDA9-D1C5-480E-BF78-701CECF185E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48D350D-7018-4B30-AA5A-5E4D8BF4393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5CD4653-FD5A-4267-938C-1AFA00E3169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458D0E3-7E60-4605-9AF8-708A4850190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4937F3B-76E4-4898-AE21-8EB6949B48E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7C9B4A6-4B5F-4533-B615-D575609853C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12B6B15-8C71-4139-A8EC-7015EE5BEAC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5DAB536-2573-4E07-94ED-0B5ECB1432C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CA6B2B1-19C4-4300-BAE0-BBA8D97ADF8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68B6477-CDAA-4814-9647-EA7D1C6B5A5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ED0A02B-8C33-4FA5-8ABD-A18560253DA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CB1C4EA-5EF4-458A-BAC9-414192B3DA3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ECE50BD-6AE9-4FCB-AB3B-AD6CB5DF450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97BF41D-D6A7-4153-93CB-6DB4BEC3332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EE35B38-7CE0-4420-A38D-CB08D893BD76}"/>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FF06381-01CA-4857-A755-0060DB6726B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3C193EF3-5513-4E90-BA69-6A108222825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E5CBB5DC-8A42-41EB-BA1C-493E8AD04B7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359AC5D9-E0B3-46FE-B391-574FAFE7366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C5CFE4F-349A-4C93-9582-FBC64141FA3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56F8DAE8-500B-42AB-931E-44A1C60608D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8C138658-9FDB-4652-9C26-A2977697F08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901DFD42-0330-4C6B-9759-41D014E4348A}"/>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BE564CCF-2DD3-46C2-9A92-D942BC43B56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5A0B9F16-C2E0-4048-9642-281454CD868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39794F34-B427-475A-9C47-115779EF545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F32BEAC0-58FB-4C77-89B6-544996CFB9F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75729A82-89BD-4467-92D5-59D6E7EC36E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2BED08B2-3D7F-4B77-9800-66A87B08E5D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19DA76B7-26D8-4EDB-AA52-36DFF694C5A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44E71EE6-5958-4584-8303-C68B4F2BA1C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D9471D40-6E9A-471E-8AE9-58D44F3D797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8AE638F8-4690-4C99-9139-620EFC6B14E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B3DB7E3F-6902-49B0-BA04-129BEB9DCB9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CD58F8D6-BF94-486D-9DBC-12E826BED7D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D8F91883-ABB9-4094-8950-CEB329B217F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E3BA30EE-3652-4C5D-A731-55FCD4816A1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2D533C34-746E-46B3-9EC7-A5380F0D360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E47D92B6-C5C4-4C4C-86BF-97C04C83010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49C80326-2AE4-4120-906B-97B49AA5E6B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FCC8D2E3-AB07-4A04-93D6-83548057CBC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44FABF05-E9C1-4E28-B21D-89AF50A29DB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E82DB6B9-64F2-49C7-B9F1-175B1BDE604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A5E999AE-B215-4FFF-A5DD-464EE6F926D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DE571AF1-431E-491C-9E02-B4C6E2606CB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D38AB53F-B7F6-47CD-8D65-FC4D5FF4CFA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75B9FD2-63F1-43B1-B752-B3514BD4E20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28464421-B2BA-4A87-B594-B01C80EDB10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B3B7ACF7-31B9-4D3B-9C7F-2AC5345965D4}"/>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EE6DCB51-68FD-4319-916B-AF888D804498}"/>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EFBC4FDA-FFE7-477A-9136-847C7450EEC7}"/>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D3AB8192-F557-49F5-BA36-98F9D8A1BBDC}"/>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91C41FF5-49FD-447A-BA9C-E26D19443B79}"/>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6367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2D5B76C9-E1A1-4D89-89B8-A2CDD272B366}"/>
            </a:ext>
          </a:extLst>
        </xdr:cNvPr>
        <xdr:cNvSpPr txBox="1"/>
      </xdr:nvSpPr>
      <xdr:spPr>
        <a:xfrm>
          <a:off x="4673600" y="10464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80" name="フローチャート: 判断 79">
          <a:extLst>
            <a:ext uri="{FF2B5EF4-FFF2-40B4-BE49-F238E27FC236}">
              <a16:creationId xmlns:a16="http://schemas.microsoft.com/office/drawing/2014/main" id="{3A3E866B-4B7D-4C21-9B73-A4FCD679025D}"/>
            </a:ext>
          </a:extLst>
        </xdr:cNvPr>
        <xdr:cNvSpPr/>
      </xdr:nvSpPr>
      <xdr:spPr>
        <a:xfrm>
          <a:off x="4584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81" name="フローチャート: 判断 80">
          <a:extLst>
            <a:ext uri="{FF2B5EF4-FFF2-40B4-BE49-F238E27FC236}">
              <a16:creationId xmlns:a16="http://schemas.microsoft.com/office/drawing/2014/main" id="{24BD4999-80AC-463E-B384-D605A1DE7048}"/>
            </a:ext>
          </a:extLst>
        </xdr:cNvPr>
        <xdr:cNvSpPr/>
      </xdr:nvSpPr>
      <xdr:spPr>
        <a:xfrm>
          <a:off x="3746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82" name="フローチャート: 判断 81">
          <a:extLst>
            <a:ext uri="{FF2B5EF4-FFF2-40B4-BE49-F238E27FC236}">
              <a16:creationId xmlns:a16="http://schemas.microsoft.com/office/drawing/2014/main" id="{F943C612-CCF3-4D64-9E77-F825DEE8A880}"/>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99423</xdr:rowOff>
    </xdr:from>
    <xdr:to>
      <xdr:col>10</xdr:col>
      <xdr:colOff>165100</xdr:colOff>
      <xdr:row>62</xdr:row>
      <xdr:rowOff>29573</xdr:rowOff>
    </xdr:to>
    <xdr:sp macro="" textlink="">
      <xdr:nvSpPr>
        <xdr:cNvPr id="83" name="フローチャート: 判断 82">
          <a:extLst>
            <a:ext uri="{FF2B5EF4-FFF2-40B4-BE49-F238E27FC236}">
              <a16:creationId xmlns:a16="http://schemas.microsoft.com/office/drawing/2014/main" id="{3D476327-8E68-4F1F-A276-99196B34C68A}"/>
            </a:ext>
          </a:extLst>
        </xdr:cNvPr>
        <xdr:cNvSpPr/>
      </xdr:nvSpPr>
      <xdr:spPr>
        <a:xfrm>
          <a:off x="19685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123916</xdr:rowOff>
    </xdr:from>
    <xdr:to>
      <xdr:col>6</xdr:col>
      <xdr:colOff>38100</xdr:colOff>
      <xdr:row>62</xdr:row>
      <xdr:rowOff>54066</xdr:rowOff>
    </xdr:to>
    <xdr:sp macro="" textlink="">
      <xdr:nvSpPr>
        <xdr:cNvPr id="84" name="フローチャート: 判断 83">
          <a:extLst>
            <a:ext uri="{FF2B5EF4-FFF2-40B4-BE49-F238E27FC236}">
              <a16:creationId xmlns:a16="http://schemas.microsoft.com/office/drawing/2014/main" id="{DBC5F4BC-0736-4BC2-8E1F-B51DBA36A6B4}"/>
            </a:ext>
          </a:extLst>
        </xdr:cNvPr>
        <xdr:cNvSpPr/>
      </xdr:nvSpPr>
      <xdr:spPr>
        <a:xfrm>
          <a:off x="1079500" y="1058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BFBF432-3F0E-46BE-AF80-AD9BCF7A28C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132DDA01-857F-4F1E-BA62-BB8FB720D44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9A3B43F4-F186-4857-973C-A41CA743410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25CD4289-280C-4190-811F-67CEEDD6A91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99E9B1D4-99D2-46F6-A267-E8C72866766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6350</xdr:rowOff>
    </xdr:from>
    <xdr:to>
      <xdr:col>24</xdr:col>
      <xdr:colOff>114300</xdr:colOff>
      <xdr:row>64</xdr:row>
      <xdr:rowOff>107950</xdr:rowOff>
    </xdr:to>
    <xdr:sp macro="" textlink="">
      <xdr:nvSpPr>
        <xdr:cNvPr id="90" name="楕円 89">
          <a:extLst>
            <a:ext uri="{FF2B5EF4-FFF2-40B4-BE49-F238E27FC236}">
              <a16:creationId xmlns:a16="http://schemas.microsoft.com/office/drawing/2014/main" id="{A57C4B97-BF1C-43A3-90BD-3A5CD1554DD4}"/>
            </a:ext>
          </a:extLst>
        </xdr:cNvPr>
        <xdr:cNvSpPr/>
      </xdr:nvSpPr>
      <xdr:spPr>
        <a:xfrm>
          <a:off x="4584700" y="1097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92727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DBC50994-A06E-49D1-9089-8386E15732DB}"/>
            </a:ext>
          </a:extLst>
        </xdr:cNvPr>
        <xdr:cNvSpPr txBox="1"/>
      </xdr:nvSpPr>
      <xdr:spPr>
        <a:xfrm>
          <a:off x="4673600" y="10894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3084</xdr:rowOff>
    </xdr:from>
    <xdr:to>
      <xdr:col>20</xdr:col>
      <xdr:colOff>38100</xdr:colOff>
      <xdr:row>64</xdr:row>
      <xdr:rowOff>104684</xdr:rowOff>
    </xdr:to>
    <xdr:sp macro="" textlink="">
      <xdr:nvSpPr>
        <xdr:cNvPr id="92" name="楕円 91">
          <a:extLst>
            <a:ext uri="{FF2B5EF4-FFF2-40B4-BE49-F238E27FC236}">
              <a16:creationId xmlns:a16="http://schemas.microsoft.com/office/drawing/2014/main" id="{3EDFD57B-59F5-4995-8912-AE5936BE6F76}"/>
            </a:ext>
          </a:extLst>
        </xdr:cNvPr>
        <xdr:cNvSpPr/>
      </xdr:nvSpPr>
      <xdr:spPr>
        <a:xfrm>
          <a:off x="3746500" y="1097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53884</xdr:rowOff>
    </xdr:from>
    <xdr:to>
      <xdr:col>24</xdr:col>
      <xdr:colOff>63500</xdr:colOff>
      <xdr:row>64</xdr:row>
      <xdr:rowOff>57150</xdr:rowOff>
    </xdr:to>
    <xdr:cxnSp macro="">
      <xdr:nvCxnSpPr>
        <xdr:cNvPr id="93" name="直線コネクタ 92">
          <a:extLst>
            <a:ext uri="{FF2B5EF4-FFF2-40B4-BE49-F238E27FC236}">
              <a16:creationId xmlns:a16="http://schemas.microsoft.com/office/drawing/2014/main" id="{74BF781D-96E2-4F26-AE53-27777538D69D}"/>
            </a:ext>
          </a:extLst>
        </xdr:cNvPr>
        <xdr:cNvCxnSpPr/>
      </xdr:nvCxnSpPr>
      <xdr:spPr>
        <a:xfrm>
          <a:off x="3797300" y="1102668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171269</xdr:rowOff>
    </xdr:from>
    <xdr:to>
      <xdr:col>15</xdr:col>
      <xdr:colOff>101600</xdr:colOff>
      <xdr:row>64</xdr:row>
      <xdr:rowOff>101419</xdr:rowOff>
    </xdr:to>
    <xdr:sp macro="" textlink="">
      <xdr:nvSpPr>
        <xdr:cNvPr id="94" name="楕円 93">
          <a:extLst>
            <a:ext uri="{FF2B5EF4-FFF2-40B4-BE49-F238E27FC236}">
              <a16:creationId xmlns:a16="http://schemas.microsoft.com/office/drawing/2014/main" id="{CDD47F28-157A-4416-AA1D-541BE12AD8FF}"/>
            </a:ext>
          </a:extLst>
        </xdr:cNvPr>
        <xdr:cNvSpPr/>
      </xdr:nvSpPr>
      <xdr:spPr>
        <a:xfrm>
          <a:off x="2857500" y="1097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50619</xdr:rowOff>
    </xdr:from>
    <xdr:to>
      <xdr:col>19</xdr:col>
      <xdr:colOff>177800</xdr:colOff>
      <xdr:row>64</xdr:row>
      <xdr:rowOff>53884</xdr:rowOff>
    </xdr:to>
    <xdr:cxnSp macro="">
      <xdr:nvCxnSpPr>
        <xdr:cNvPr id="95" name="直線コネクタ 94">
          <a:extLst>
            <a:ext uri="{FF2B5EF4-FFF2-40B4-BE49-F238E27FC236}">
              <a16:creationId xmlns:a16="http://schemas.microsoft.com/office/drawing/2014/main" id="{C586D194-FDD6-4827-9F4B-EBD2F5174A48}"/>
            </a:ext>
          </a:extLst>
        </xdr:cNvPr>
        <xdr:cNvCxnSpPr/>
      </xdr:nvCxnSpPr>
      <xdr:spPr>
        <a:xfrm>
          <a:off x="2908300" y="1102341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168003</xdr:rowOff>
    </xdr:from>
    <xdr:to>
      <xdr:col>10</xdr:col>
      <xdr:colOff>165100</xdr:colOff>
      <xdr:row>64</xdr:row>
      <xdr:rowOff>98153</xdr:rowOff>
    </xdr:to>
    <xdr:sp macro="" textlink="">
      <xdr:nvSpPr>
        <xdr:cNvPr id="96" name="楕円 95">
          <a:extLst>
            <a:ext uri="{FF2B5EF4-FFF2-40B4-BE49-F238E27FC236}">
              <a16:creationId xmlns:a16="http://schemas.microsoft.com/office/drawing/2014/main" id="{5C2F23F7-76E7-42C8-AE1D-FC84706868AB}"/>
            </a:ext>
          </a:extLst>
        </xdr:cNvPr>
        <xdr:cNvSpPr/>
      </xdr:nvSpPr>
      <xdr:spPr>
        <a:xfrm>
          <a:off x="1968500" y="1096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47353</xdr:rowOff>
    </xdr:from>
    <xdr:to>
      <xdr:col>15</xdr:col>
      <xdr:colOff>50800</xdr:colOff>
      <xdr:row>64</xdr:row>
      <xdr:rowOff>50619</xdr:rowOff>
    </xdr:to>
    <xdr:cxnSp macro="">
      <xdr:nvCxnSpPr>
        <xdr:cNvPr id="97" name="直線コネクタ 96">
          <a:extLst>
            <a:ext uri="{FF2B5EF4-FFF2-40B4-BE49-F238E27FC236}">
              <a16:creationId xmlns:a16="http://schemas.microsoft.com/office/drawing/2014/main" id="{44956884-0329-413E-807E-99CCD06B2D0E}"/>
            </a:ext>
          </a:extLst>
        </xdr:cNvPr>
        <xdr:cNvCxnSpPr/>
      </xdr:nvCxnSpPr>
      <xdr:spPr>
        <a:xfrm>
          <a:off x="2019300" y="1102015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164737</xdr:rowOff>
    </xdr:from>
    <xdr:to>
      <xdr:col>6</xdr:col>
      <xdr:colOff>38100</xdr:colOff>
      <xdr:row>64</xdr:row>
      <xdr:rowOff>94887</xdr:rowOff>
    </xdr:to>
    <xdr:sp macro="" textlink="">
      <xdr:nvSpPr>
        <xdr:cNvPr id="98" name="楕円 97">
          <a:extLst>
            <a:ext uri="{FF2B5EF4-FFF2-40B4-BE49-F238E27FC236}">
              <a16:creationId xmlns:a16="http://schemas.microsoft.com/office/drawing/2014/main" id="{69821FF5-B906-413C-A0CC-C964C51AE3F6}"/>
            </a:ext>
          </a:extLst>
        </xdr:cNvPr>
        <xdr:cNvSpPr/>
      </xdr:nvSpPr>
      <xdr:spPr>
        <a:xfrm>
          <a:off x="1079500" y="1096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44087</xdr:rowOff>
    </xdr:from>
    <xdr:to>
      <xdr:col>10</xdr:col>
      <xdr:colOff>114300</xdr:colOff>
      <xdr:row>64</xdr:row>
      <xdr:rowOff>47353</xdr:rowOff>
    </xdr:to>
    <xdr:cxnSp macro="">
      <xdr:nvCxnSpPr>
        <xdr:cNvPr id="99" name="直線コネクタ 98">
          <a:extLst>
            <a:ext uri="{FF2B5EF4-FFF2-40B4-BE49-F238E27FC236}">
              <a16:creationId xmlns:a16="http://schemas.microsoft.com/office/drawing/2014/main" id="{DB68140D-F76D-42D9-910E-C103A3C1C96E}"/>
            </a:ext>
          </a:extLst>
        </xdr:cNvPr>
        <xdr:cNvCxnSpPr/>
      </xdr:nvCxnSpPr>
      <xdr:spPr>
        <a:xfrm>
          <a:off x="1130300" y="1101688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31404</xdr:rowOff>
    </xdr:from>
    <xdr:ext cx="405111" cy="259045"/>
    <xdr:sp macro="" textlink="">
      <xdr:nvSpPr>
        <xdr:cNvPr id="100" name="n_1aveValue【体育館・プール】&#10;有形固定資産減価償却率">
          <a:extLst>
            <a:ext uri="{FF2B5EF4-FFF2-40B4-BE49-F238E27FC236}">
              <a16:creationId xmlns:a16="http://schemas.microsoft.com/office/drawing/2014/main" id="{5DA661A8-B377-4055-AB08-76ABCDFDE93B}"/>
            </a:ext>
          </a:extLst>
        </xdr:cNvPr>
        <xdr:cNvSpPr txBox="1"/>
      </xdr:nvSpPr>
      <xdr:spPr>
        <a:xfrm>
          <a:off x="3582044" y="1031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101" name="n_2aveValue【体育館・プール】&#10;有形固定資産減価償却率">
          <a:extLst>
            <a:ext uri="{FF2B5EF4-FFF2-40B4-BE49-F238E27FC236}">
              <a16:creationId xmlns:a16="http://schemas.microsoft.com/office/drawing/2014/main" id="{1E66293A-13FE-4389-8E8B-1973F2BC9D7E}"/>
            </a:ext>
          </a:extLst>
        </xdr:cNvPr>
        <xdr:cNvSpPr txBox="1"/>
      </xdr:nvSpPr>
      <xdr:spPr>
        <a:xfrm>
          <a:off x="2705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46100</xdr:rowOff>
    </xdr:from>
    <xdr:ext cx="405111" cy="259045"/>
    <xdr:sp macro="" textlink="">
      <xdr:nvSpPr>
        <xdr:cNvPr id="102" name="n_3aveValue【体育館・プール】&#10;有形固定資産減価償却率">
          <a:extLst>
            <a:ext uri="{FF2B5EF4-FFF2-40B4-BE49-F238E27FC236}">
              <a16:creationId xmlns:a16="http://schemas.microsoft.com/office/drawing/2014/main" id="{8BD8AAB9-0241-423D-BFA1-89D76B9AFC16}"/>
            </a:ext>
          </a:extLst>
        </xdr:cNvPr>
        <xdr:cNvSpPr txBox="1"/>
      </xdr:nvSpPr>
      <xdr:spPr>
        <a:xfrm>
          <a:off x="1816744" y="10333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70593</xdr:rowOff>
    </xdr:from>
    <xdr:ext cx="405111" cy="259045"/>
    <xdr:sp macro="" textlink="">
      <xdr:nvSpPr>
        <xdr:cNvPr id="103" name="n_4aveValue【体育館・プール】&#10;有形固定資産減価償却率">
          <a:extLst>
            <a:ext uri="{FF2B5EF4-FFF2-40B4-BE49-F238E27FC236}">
              <a16:creationId xmlns:a16="http://schemas.microsoft.com/office/drawing/2014/main" id="{3D78598C-87E1-4E6A-91EA-8850C6154F31}"/>
            </a:ext>
          </a:extLst>
        </xdr:cNvPr>
        <xdr:cNvSpPr txBox="1"/>
      </xdr:nvSpPr>
      <xdr:spPr>
        <a:xfrm>
          <a:off x="927744" y="1035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95811</xdr:rowOff>
    </xdr:from>
    <xdr:ext cx="405111" cy="259045"/>
    <xdr:sp macro="" textlink="">
      <xdr:nvSpPr>
        <xdr:cNvPr id="104" name="n_1mainValue【体育館・プール】&#10;有形固定資産減価償却率">
          <a:extLst>
            <a:ext uri="{FF2B5EF4-FFF2-40B4-BE49-F238E27FC236}">
              <a16:creationId xmlns:a16="http://schemas.microsoft.com/office/drawing/2014/main" id="{C7B32F51-B8FA-4B09-A578-D111DA761040}"/>
            </a:ext>
          </a:extLst>
        </xdr:cNvPr>
        <xdr:cNvSpPr txBox="1"/>
      </xdr:nvSpPr>
      <xdr:spPr>
        <a:xfrm>
          <a:off x="3582044" y="1106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92546</xdr:rowOff>
    </xdr:from>
    <xdr:ext cx="405111" cy="259045"/>
    <xdr:sp macro="" textlink="">
      <xdr:nvSpPr>
        <xdr:cNvPr id="105" name="n_2mainValue【体育館・プール】&#10;有形固定資産減価償却率">
          <a:extLst>
            <a:ext uri="{FF2B5EF4-FFF2-40B4-BE49-F238E27FC236}">
              <a16:creationId xmlns:a16="http://schemas.microsoft.com/office/drawing/2014/main" id="{01B3FF32-6368-4AF3-98EC-FFF88F06E8B6}"/>
            </a:ext>
          </a:extLst>
        </xdr:cNvPr>
        <xdr:cNvSpPr txBox="1"/>
      </xdr:nvSpPr>
      <xdr:spPr>
        <a:xfrm>
          <a:off x="2705744" y="1106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89280</xdr:rowOff>
    </xdr:from>
    <xdr:ext cx="405111" cy="259045"/>
    <xdr:sp macro="" textlink="">
      <xdr:nvSpPr>
        <xdr:cNvPr id="106" name="n_3mainValue【体育館・プール】&#10;有形固定資産減価償却率">
          <a:extLst>
            <a:ext uri="{FF2B5EF4-FFF2-40B4-BE49-F238E27FC236}">
              <a16:creationId xmlns:a16="http://schemas.microsoft.com/office/drawing/2014/main" id="{C23FCFA9-3DCB-4243-ADA7-52A571FD391F}"/>
            </a:ext>
          </a:extLst>
        </xdr:cNvPr>
        <xdr:cNvSpPr txBox="1"/>
      </xdr:nvSpPr>
      <xdr:spPr>
        <a:xfrm>
          <a:off x="1816744" y="11062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86014</xdr:rowOff>
    </xdr:from>
    <xdr:ext cx="405111" cy="259045"/>
    <xdr:sp macro="" textlink="">
      <xdr:nvSpPr>
        <xdr:cNvPr id="107" name="n_4mainValue【体育館・プール】&#10;有形固定資産減価償却率">
          <a:extLst>
            <a:ext uri="{FF2B5EF4-FFF2-40B4-BE49-F238E27FC236}">
              <a16:creationId xmlns:a16="http://schemas.microsoft.com/office/drawing/2014/main" id="{1FC9E98E-4887-4CCB-BA59-92706B1DD9C5}"/>
            </a:ext>
          </a:extLst>
        </xdr:cNvPr>
        <xdr:cNvSpPr txBox="1"/>
      </xdr:nvSpPr>
      <xdr:spPr>
        <a:xfrm>
          <a:off x="927744" y="1105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D82F35B-6C51-44A2-B158-B3D4ECE0EEA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FEEF2C8A-D8BD-4A2E-8DEE-A5B578B6167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E4C98EF7-0DAE-4A24-953D-34CF019A6AE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8902256B-457C-42FD-934C-4F074E70667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3A7D1294-E29B-4A7D-A9CC-CF9B8B1C789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6449F9A5-D2DA-427C-BB92-6621D32164B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B3CD2140-78A7-4F82-89C8-11D3BC5229A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431E054F-86E1-4934-A39B-8F7291CC975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F54D21B9-93D0-420B-89F7-221788111E2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52A21747-CFE9-4EB5-B8D0-3ED7FD2F7B2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C9264844-B3B8-4786-B666-0840A9A6B85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1FD83765-47B0-40C3-A8E8-1BC1E2373C4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EE944E13-F6C4-4550-8C9D-A50D1384B3F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84183A10-16FF-4973-B13B-359F6BC4EE1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B114FF66-C455-4F6B-ABD7-2CB22796E52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D54F9017-1B3D-4C5A-BBD0-29194A4132E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0CC3DEDF-42FD-4D01-AD20-0689CB11C75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836AA86F-FB14-4A93-8A63-F523830FEDA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8C49D712-C084-43EF-978F-A1DEB6B9B36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6F122087-D313-418A-BD41-CE88B9A05E2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B32165AB-C0BE-4BC3-899F-38223861E2D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1A3BE28E-FE83-46AB-AC1F-8259D764290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021F6C3A-A3ED-430D-9113-FBA52F02FA8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9B73236D-59D4-4F70-BF78-FB5EDC34CCAD}"/>
            </a:ext>
          </a:extLst>
        </xdr:cNvPr>
        <xdr:cNvCxnSpPr/>
      </xdr:nvCxnSpPr>
      <xdr:spPr>
        <a:xfrm flipV="1">
          <a:off x="10476865" y="9475851"/>
          <a:ext cx="0" cy="157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5B93D47C-60F1-41FB-9F39-5022458DD2B5}"/>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15F9AC9D-03EE-4A99-B679-2F390811CC13}"/>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134" name="【体育館・プール】&#10;一人当たり面積最大値テキスト">
          <a:extLst>
            <a:ext uri="{FF2B5EF4-FFF2-40B4-BE49-F238E27FC236}">
              <a16:creationId xmlns:a16="http://schemas.microsoft.com/office/drawing/2014/main" id="{8E0A7097-21E4-4C51-B46B-D62F4327A361}"/>
            </a:ext>
          </a:extLst>
        </xdr:cNvPr>
        <xdr:cNvSpPr txBox="1"/>
      </xdr:nvSpPr>
      <xdr:spPr>
        <a:xfrm>
          <a:off x="10515600" y="925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135" name="直線コネクタ 134">
          <a:extLst>
            <a:ext uri="{FF2B5EF4-FFF2-40B4-BE49-F238E27FC236}">
              <a16:creationId xmlns:a16="http://schemas.microsoft.com/office/drawing/2014/main" id="{195FE8C3-62AC-4095-8DDA-C7C609B9FA26}"/>
            </a:ext>
          </a:extLst>
        </xdr:cNvPr>
        <xdr:cNvCxnSpPr/>
      </xdr:nvCxnSpPr>
      <xdr:spPr>
        <a:xfrm>
          <a:off x="10388600" y="947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6176</xdr:rowOff>
    </xdr:from>
    <xdr:ext cx="469744" cy="259045"/>
    <xdr:sp macro="" textlink="">
      <xdr:nvSpPr>
        <xdr:cNvPr id="136" name="【体育館・プール】&#10;一人当たり面積平均値テキスト">
          <a:extLst>
            <a:ext uri="{FF2B5EF4-FFF2-40B4-BE49-F238E27FC236}">
              <a16:creationId xmlns:a16="http://schemas.microsoft.com/office/drawing/2014/main" id="{6382040E-CC17-4570-8D52-45064F353F01}"/>
            </a:ext>
          </a:extLst>
        </xdr:cNvPr>
        <xdr:cNvSpPr txBox="1"/>
      </xdr:nvSpPr>
      <xdr:spPr>
        <a:xfrm>
          <a:off x="10515600" y="10636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137" name="フローチャート: 判断 136">
          <a:extLst>
            <a:ext uri="{FF2B5EF4-FFF2-40B4-BE49-F238E27FC236}">
              <a16:creationId xmlns:a16="http://schemas.microsoft.com/office/drawing/2014/main" id="{C02F3DD2-0C95-4293-AFCF-43980025B620}"/>
            </a:ext>
          </a:extLst>
        </xdr:cNvPr>
        <xdr:cNvSpPr/>
      </xdr:nvSpPr>
      <xdr:spPr>
        <a:xfrm>
          <a:off x="10426700" y="107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138" name="フローチャート: 判断 137">
          <a:extLst>
            <a:ext uri="{FF2B5EF4-FFF2-40B4-BE49-F238E27FC236}">
              <a16:creationId xmlns:a16="http://schemas.microsoft.com/office/drawing/2014/main" id="{84C5F4B1-325D-4551-810A-9C2D5115578C}"/>
            </a:ext>
          </a:extLst>
        </xdr:cNvPr>
        <xdr:cNvSpPr/>
      </xdr:nvSpPr>
      <xdr:spPr>
        <a:xfrm>
          <a:off x="9588500" y="1078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139" name="フローチャート: 判断 138">
          <a:extLst>
            <a:ext uri="{FF2B5EF4-FFF2-40B4-BE49-F238E27FC236}">
              <a16:creationId xmlns:a16="http://schemas.microsoft.com/office/drawing/2014/main" id="{4DA82E62-9476-45CA-B6F2-77D9D6CE1F25}"/>
            </a:ext>
          </a:extLst>
        </xdr:cNvPr>
        <xdr:cNvSpPr/>
      </xdr:nvSpPr>
      <xdr:spPr>
        <a:xfrm>
          <a:off x="8699500" y="107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5207</xdr:rowOff>
    </xdr:from>
    <xdr:to>
      <xdr:col>41</xdr:col>
      <xdr:colOff>101600</xdr:colOff>
      <xdr:row>63</xdr:row>
      <xdr:rowOff>106807</xdr:rowOff>
    </xdr:to>
    <xdr:sp macro="" textlink="">
      <xdr:nvSpPr>
        <xdr:cNvPr id="140" name="フローチャート: 判断 139">
          <a:extLst>
            <a:ext uri="{FF2B5EF4-FFF2-40B4-BE49-F238E27FC236}">
              <a16:creationId xmlns:a16="http://schemas.microsoft.com/office/drawing/2014/main" id="{BBD40B4D-8D4F-4D07-A6F5-6762F2CA4453}"/>
            </a:ext>
          </a:extLst>
        </xdr:cNvPr>
        <xdr:cNvSpPr/>
      </xdr:nvSpPr>
      <xdr:spPr>
        <a:xfrm>
          <a:off x="7810500" y="108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3302</xdr:rowOff>
    </xdr:from>
    <xdr:to>
      <xdr:col>36</xdr:col>
      <xdr:colOff>165100</xdr:colOff>
      <xdr:row>63</xdr:row>
      <xdr:rowOff>104902</xdr:rowOff>
    </xdr:to>
    <xdr:sp macro="" textlink="">
      <xdr:nvSpPr>
        <xdr:cNvPr id="141" name="フローチャート: 判断 140">
          <a:extLst>
            <a:ext uri="{FF2B5EF4-FFF2-40B4-BE49-F238E27FC236}">
              <a16:creationId xmlns:a16="http://schemas.microsoft.com/office/drawing/2014/main" id="{B19F09F0-065C-4BFC-98F6-4FF3F7188C98}"/>
            </a:ext>
          </a:extLst>
        </xdr:cNvPr>
        <xdr:cNvSpPr/>
      </xdr:nvSpPr>
      <xdr:spPr>
        <a:xfrm>
          <a:off x="6921500" y="1080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BDDB7C6A-4776-49EA-8607-00809B30FBE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8CE51641-7FE8-42D1-8632-43ECA77EF24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49EC3A2F-339C-4DC2-B805-43D5566AA5F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CAABC5F4-CE64-48B9-8F2A-ABFBF76712E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9B0252C6-34E8-4EC8-AB14-121B2875EF4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141795</xdr:rowOff>
    </xdr:from>
    <xdr:to>
      <xdr:col>55</xdr:col>
      <xdr:colOff>50800</xdr:colOff>
      <xdr:row>64</xdr:row>
      <xdr:rowOff>71945</xdr:rowOff>
    </xdr:to>
    <xdr:sp macro="" textlink="">
      <xdr:nvSpPr>
        <xdr:cNvPr id="147" name="楕円 146">
          <a:extLst>
            <a:ext uri="{FF2B5EF4-FFF2-40B4-BE49-F238E27FC236}">
              <a16:creationId xmlns:a16="http://schemas.microsoft.com/office/drawing/2014/main" id="{6776B5BF-2808-442B-BCA4-1FC5DD5EC411}"/>
            </a:ext>
          </a:extLst>
        </xdr:cNvPr>
        <xdr:cNvSpPr/>
      </xdr:nvSpPr>
      <xdr:spPr>
        <a:xfrm>
          <a:off x="10426700" y="1094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56722</xdr:rowOff>
    </xdr:from>
    <xdr:ext cx="469744" cy="259045"/>
    <xdr:sp macro="" textlink="">
      <xdr:nvSpPr>
        <xdr:cNvPr id="148" name="【体育館・プール】&#10;一人当たり面積該当値テキスト">
          <a:extLst>
            <a:ext uri="{FF2B5EF4-FFF2-40B4-BE49-F238E27FC236}">
              <a16:creationId xmlns:a16="http://schemas.microsoft.com/office/drawing/2014/main" id="{7A90FE16-D1B3-4452-A957-3BF8AE7CF695}"/>
            </a:ext>
          </a:extLst>
        </xdr:cNvPr>
        <xdr:cNvSpPr txBox="1"/>
      </xdr:nvSpPr>
      <xdr:spPr>
        <a:xfrm>
          <a:off x="10515600" y="1085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159893</xdr:rowOff>
    </xdr:from>
    <xdr:to>
      <xdr:col>50</xdr:col>
      <xdr:colOff>165100</xdr:colOff>
      <xdr:row>64</xdr:row>
      <xdr:rowOff>90043</xdr:rowOff>
    </xdr:to>
    <xdr:sp macro="" textlink="">
      <xdr:nvSpPr>
        <xdr:cNvPr id="149" name="楕円 148">
          <a:extLst>
            <a:ext uri="{FF2B5EF4-FFF2-40B4-BE49-F238E27FC236}">
              <a16:creationId xmlns:a16="http://schemas.microsoft.com/office/drawing/2014/main" id="{D5CA4BC0-263C-45E4-96A7-BDF1322A8368}"/>
            </a:ext>
          </a:extLst>
        </xdr:cNvPr>
        <xdr:cNvSpPr/>
      </xdr:nvSpPr>
      <xdr:spPr>
        <a:xfrm>
          <a:off x="9588500" y="1096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21145</xdr:rowOff>
    </xdr:from>
    <xdr:to>
      <xdr:col>55</xdr:col>
      <xdr:colOff>0</xdr:colOff>
      <xdr:row>64</xdr:row>
      <xdr:rowOff>39243</xdr:rowOff>
    </xdr:to>
    <xdr:cxnSp macro="">
      <xdr:nvCxnSpPr>
        <xdr:cNvPr id="150" name="直線コネクタ 149">
          <a:extLst>
            <a:ext uri="{FF2B5EF4-FFF2-40B4-BE49-F238E27FC236}">
              <a16:creationId xmlns:a16="http://schemas.microsoft.com/office/drawing/2014/main" id="{01119E7E-F289-4A77-9261-3D1752630ED0}"/>
            </a:ext>
          </a:extLst>
        </xdr:cNvPr>
        <xdr:cNvCxnSpPr/>
      </xdr:nvCxnSpPr>
      <xdr:spPr>
        <a:xfrm flipV="1">
          <a:off x="9639300" y="10993945"/>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160274</xdr:rowOff>
    </xdr:from>
    <xdr:to>
      <xdr:col>46</xdr:col>
      <xdr:colOff>38100</xdr:colOff>
      <xdr:row>64</xdr:row>
      <xdr:rowOff>90424</xdr:rowOff>
    </xdr:to>
    <xdr:sp macro="" textlink="">
      <xdr:nvSpPr>
        <xdr:cNvPr id="151" name="楕円 150">
          <a:extLst>
            <a:ext uri="{FF2B5EF4-FFF2-40B4-BE49-F238E27FC236}">
              <a16:creationId xmlns:a16="http://schemas.microsoft.com/office/drawing/2014/main" id="{BF8D7C30-657D-490E-A91B-E5ECC802D5EA}"/>
            </a:ext>
          </a:extLst>
        </xdr:cNvPr>
        <xdr:cNvSpPr/>
      </xdr:nvSpPr>
      <xdr:spPr>
        <a:xfrm>
          <a:off x="8699500" y="1096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39243</xdr:rowOff>
    </xdr:from>
    <xdr:to>
      <xdr:col>50</xdr:col>
      <xdr:colOff>114300</xdr:colOff>
      <xdr:row>64</xdr:row>
      <xdr:rowOff>39624</xdr:rowOff>
    </xdr:to>
    <xdr:cxnSp macro="">
      <xdr:nvCxnSpPr>
        <xdr:cNvPr id="152" name="直線コネクタ 151">
          <a:extLst>
            <a:ext uri="{FF2B5EF4-FFF2-40B4-BE49-F238E27FC236}">
              <a16:creationId xmlns:a16="http://schemas.microsoft.com/office/drawing/2014/main" id="{0CD53D9D-296E-4AD8-9E27-265600A9B417}"/>
            </a:ext>
          </a:extLst>
        </xdr:cNvPr>
        <xdr:cNvCxnSpPr/>
      </xdr:nvCxnSpPr>
      <xdr:spPr>
        <a:xfrm flipV="1">
          <a:off x="8750300" y="1101204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160655</xdr:rowOff>
    </xdr:from>
    <xdr:to>
      <xdr:col>41</xdr:col>
      <xdr:colOff>101600</xdr:colOff>
      <xdr:row>64</xdr:row>
      <xdr:rowOff>90805</xdr:rowOff>
    </xdr:to>
    <xdr:sp macro="" textlink="">
      <xdr:nvSpPr>
        <xdr:cNvPr id="153" name="楕円 152">
          <a:extLst>
            <a:ext uri="{FF2B5EF4-FFF2-40B4-BE49-F238E27FC236}">
              <a16:creationId xmlns:a16="http://schemas.microsoft.com/office/drawing/2014/main" id="{AAD4165B-760C-42C8-8567-C807CE0672E2}"/>
            </a:ext>
          </a:extLst>
        </xdr:cNvPr>
        <xdr:cNvSpPr/>
      </xdr:nvSpPr>
      <xdr:spPr>
        <a:xfrm>
          <a:off x="7810500" y="1096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39624</xdr:rowOff>
    </xdr:from>
    <xdr:to>
      <xdr:col>45</xdr:col>
      <xdr:colOff>177800</xdr:colOff>
      <xdr:row>64</xdr:row>
      <xdr:rowOff>40005</xdr:rowOff>
    </xdr:to>
    <xdr:cxnSp macro="">
      <xdr:nvCxnSpPr>
        <xdr:cNvPr id="154" name="直線コネクタ 153">
          <a:extLst>
            <a:ext uri="{FF2B5EF4-FFF2-40B4-BE49-F238E27FC236}">
              <a16:creationId xmlns:a16="http://schemas.microsoft.com/office/drawing/2014/main" id="{1D671E4D-4BF3-4DF3-B5BB-D881389D966F}"/>
            </a:ext>
          </a:extLst>
        </xdr:cNvPr>
        <xdr:cNvCxnSpPr/>
      </xdr:nvCxnSpPr>
      <xdr:spPr>
        <a:xfrm flipV="1">
          <a:off x="7861300" y="1101242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161607</xdr:rowOff>
    </xdr:from>
    <xdr:to>
      <xdr:col>36</xdr:col>
      <xdr:colOff>165100</xdr:colOff>
      <xdr:row>64</xdr:row>
      <xdr:rowOff>91757</xdr:rowOff>
    </xdr:to>
    <xdr:sp macro="" textlink="">
      <xdr:nvSpPr>
        <xdr:cNvPr id="155" name="楕円 154">
          <a:extLst>
            <a:ext uri="{FF2B5EF4-FFF2-40B4-BE49-F238E27FC236}">
              <a16:creationId xmlns:a16="http://schemas.microsoft.com/office/drawing/2014/main" id="{2669C27B-8BD2-481B-B666-C9534BD7FCB2}"/>
            </a:ext>
          </a:extLst>
        </xdr:cNvPr>
        <xdr:cNvSpPr/>
      </xdr:nvSpPr>
      <xdr:spPr>
        <a:xfrm>
          <a:off x="6921500" y="1096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40005</xdr:rowOff>
    </xdr:from>
    <xdr:to>
      <xdr:col>41</xdr:col>
      <xdr:colOff>50800</xdr:colOff>
      <xdr:row>64</xdr:row>
      <xdr:rowOff>40957</xdr:rowOff>
    </xdr:to>
    <xdr:cxnSp macro="">
      <xdr:nvCxnSpPr>
        <xdr:cNvPr id="156" name="直線コネクタ 155">
          <a:extLst>
            <a:ext uri="{FF2B5EF4-FFF2-40B4-BE49-F238E27FC236}">
              <a16:creationId xmlns:a16="http://schemas.microsoft.com/office/drawing/2014/main" id="{73496FB9-2919-4D98-B980-14A372E1F4C9}"/>
            </a:ext>
          </a:extLst>
        </xdr:cNvPr>
        <xdr:cNvCxnSpPr/>
      </xdr:nvCxnSpPr>
      <xdr:spPr>
        <a:xfrm flipV="1">
          <a:off x="6972300" y="11012805"/>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103141</xdr:rowOff>
    </xdr:from>
    <xdr:ext cx="469744" cy="259045"/>
    <xdr:sp macro="" textlink="">
      <xdr:nvSpPr>
        <xdr:cNvPr id="157" name="n_1aveValue【体育館・プール】&#10;一人当たり面積">
          <a:extLst>
            <a:ext uri="{FF2B5EF4-FFF2-40B4-BE49-F238E27FC236}">
              <a16:creationId xmlns:a16="http://schemas.microsoft.com/office/drawing/2014/main" id="{0C787EBF-FDA3-40E7-9CC6-A6B387DDB91C}"/>
            </a:ext>
          </a:extLst>
        </xdr:cNvPr>
        <xdr:cNvSpPr txBox="1"/>
      </xdr:nvSpPr>
      <xdr:spPr>
        <a:xfrm>
          <a:off x="9391727" y="1056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109046</xdr:rowOff>
    </xdr:from>
    <xdr:ext cx="469744" cy="259045"/>
    <xdr:sp macro="" textlink="">
      <xdr:nvSpPr>
        <xdr:cNvPr id="158" name="n_2aveValue【体育館・プール】&#10;一人当たり面積">
          <a:extLst>
            <a:ext uri="{FF2B5EF4-FFF2-40B4-BE49-F238E27FC236}">
              <a16:creationId xmlns:a16="http://schemas.microsoft.com/office/drawing/2014/main" id="{C06967C0-5DC3-4867-AD28-88367859527C}"/>
            </a:ext>
          </a:extLst>
        </xdr:cNvPr>
        <xdr:cNvSpPr txBox="1"/>
      </xdr:nvSpPr>
      <xdr:spPr>
        <a:xfrm>
          <a:off x="8515427" y="1056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123334</xdr:rowOff>
    </xdr:from>
    <xdr:ext cx="469744" cy="259045"/>
    <xdr:sp macro="" textlink="">
      <xdr:nvSpPr>
        <xdr:cNvPr id="159" name="n_3aveValue【体育館・プール】&#10;一人当たり面積">
          <a:extLst>
            <a:ext uri="{FF2B5EF4-FFF2-40B4-BE49-F238E27FC236}">
              <a16:creationId xmlns:a16="http://schemas.microsoft.com/office/drawing/2014/main" id="{BE1B028D-7779-461E-A488-CE7F1428FA01}"/>
            </a:ext>
          </a:extLst>
        </xdr:cNvPr>
        <xdr:cNvSpPr txBox="1"/>
      </xdr:nvSpPr>
      <xdr:spPr>
        <a:xfrm>
          <a:off x="7626427" y="1058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121429</xdr:rowOff>
    </xdr:from>
    <xdr:ext cx="469744" cy="259045"/>
    <xdr:sp macro="" textlink="">
      <xdr:nvSpPr>
        <xdr:cNvPr id="160" name="n_4aveValue【体育館・プール】&#10;一人当たり面積">
          <a:extLst>
            <a:ext uri="{FF2B5EF4-FFF2-40B4-BE49-F238E27FC236}">
              <a16:creationId xmlns:a16="http://schemas.microsoft.com/office/drawing/2014/main" id="{0AF80B88-4DA8-46F2-9753-277D61025950}"/>
            </a:ext>
          </a:extLst>
        </xdr:cNvPr>
        <xdr:cNvSpPr txBox="1"/>
      </xdr:nvSpPr>
      <xdr:spPr>
        <a:xfrm>
          <a:off x="6737427" y="1057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81170</xdr:rowOff>
    </xdr:from>
    <xdr:ext cx="469744" cy="259045"/>
    <xdr:sp macro="" textlink="">
      <xdr:nvSpPr>
        <xdr:cNvPr id="161" name="n_1mainValue【体育館・プール】&#10;一人当たり面積">
          <a:extLst>
            <a:ext uri="{FF2B5EF4-FFF2-40B4-BE49-F238E27FC236}">
              <a16:creationId xmlns:a16="http://schemas.microsoft.com/office/drawing/2014/main" id="{FF4675C5-9A22-4E49-9C0F-72045C6EC96A}"/>
            </a:ext>
          </a:extLst>
        </xdr:cNvPr>
        <xdr:cNvSpPr txBox="1"/>
      </xdr:nvSpPr>
      <xdr:spPr>
        <a:xfrm>
          <a:off x="9391727" y="1105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81551</xdr:rowOff>
    </xdr:from>
    <xdr:ext cx="469744" cy="259045"/>
    <xdr:sp macro="" textlink="">
      <xdr:nvSpPr>
        <xdr:cNvPr id="162" name="n_2mainValue【体育館・プール】&#10;一人当たり面積">
          <a:extLst>
            <a:ext uri="{FF2B5EF4-FFF2-40B4-BE49-F238E27FC236}">
              <a16:creationId xmlns:a16="http://schemas.microsoft.com/office/drawing/2014/main" id="{D6DD1377-2508-4BF8-805C-4D3AAE686503}"/>
            </a:ext>
          </a:extLst>
        </xdr:cNvPr>
        <xdr:cNvSpPr txBox="1"/>
      </xdr:nvSpPr>
      <xdr:spPr>
        <a:xfrm>
          <a:off x="8515427" y="1105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81932</xdr:rowOff>
    </xdr:from>
    <xdr:ext cx="469744" cy="259045"/>
    <xdr:sp macro="" textlink="">
      <xdr:nvSpPr>
        <xdr:cNvPr id="163" name="n_3mainValue【体育館・プール】&#10;一人当たり面積">
          <a:extLst>
            <a:ext uri="{FF2B5EF4-FFF2-40B4-BE49-F238E27FC236}">
              <a16:creationId xmlns:a16="http://schemas.microsoft.com/office/drawing/2014/main" id="{56FD5057-46E5-46A8-AC8B-CFF8E48E6747}"/>
            </a:ext>
          </a:extLst>
        </xdr:cNvPr>
        <xdr:cNvSpPr txBox="1"/>
      </xdr:nvSpPr>
      <xdr:spPr>
        <a:xfrm>
          <a:off x="7626427"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82884</xdr:rowOff>
    </xdr:from>
    <xdr:ext cx="469744" cy="259045"/>
    <xdr:sp macro="" textlink="">
      <xdr:nvSpPr>
        <xdr:cNvPr id="164" name="n_4mainValue【体育館・プール】&#10;一人当たり面積">
          <a:extLst>
            <a:ext uri="{FF2B5EF4-FFF2-40B4-BE49-F238E27FC236}">
              <a16:creationId xmlns:a16="http://schemas.microsoft.com/office/drawing/2014/main" id="{FE8D4FBC-59DF-439A-BC68-90F5928142C8}"/>
            </a:ext>
          </a:extLst>
        </xdr:cNvPr>
        <xdr:cNvSpPr txBox="1"/>
      </xdr:nvSpPr>
      <xdr:spPr>
        <a:xfrm>
          <a:off x="6737427" y="1105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94070447-11C2-4456-B798-B8899424A0C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0790FE93-DE7F-43F3-8A08-8FAAF3FFF4F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A3C6F27-E781-454B-B21E-3AC625587D1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9F993B7D-6A9C-491E-A48C-C11614AA442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B52285C4-E85E-4BC3-8EC8-12237E93C86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355CE64C-6BC9-42D3-B825-3ACDEC0178E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A897D3BA-1F59-4641-B1F9-3321F9CC1E0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E2EEAE11-2FC1-4903-AC04-8B858271449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8E36FB72-A959-4ED6-A4AC-1F084058B15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075F085D-7080-4D96-9C77-16A5F223B64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5793E20A-2862-4543-AB18-4C80955A0BE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02B86BE0-3215-4D6A-8500-22F1331A7A1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9E529F6F-0432-4F0A-B25C-8E85B57D3F1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4B6A0638-9C65-465F-BB46-CCADF2B6272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1AF6B522-6137-4C68-B101-31F6474DBF4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951298E7-085E-4B28-8A7C-444981167C8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4C82D719-B2BE-4B1C-8826-AF14CFEC728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89FF9E3E-044B-44D9-BCEC-AB56CD36AD6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05040F84-FF6D-4ACF-A2DD-091E5858412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4320AF69-82A6-464A-AD96-46523870E33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5" name="テキスト ボックス 184">
          <a:extLst>
            <a:ext uri="{FF2B5EF4-FFF2-40B4-BE49-F238E27FC236}">
              <a16:creationId xmlns:a16="http://schemas.microsoft.com/office/drawing/2014/main" id="{10DF9627-31C6-468A-8B5B-AB3941592BF3}"/>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42720CA4-9526-417C-9087-E4B6227CA8E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40135BFF-FE14-4F40-8047-858341C0E64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8" name="直線コネクタ 187">
          <a:extLst>
            <a:ext uri="{FF2B5EF4-FFF2-40B4-BE49-F238E27FC236}">
              <a16:creationId xmlns:a16="http://schemas.microsoft.com/office/drawing/2014/main" id="{842F6E61-1F55-4884-9A0B-C6839BFBF11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915F879B-D5CA-448C-B48D-A86F9749CD23}"/>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90" name="直線コネクタ 189">
          <a:extLst>
            <a:ext uri="{FF2B5EF4-FFF2-40B4-BE49-F238E27FC236}">
              <a16:creationId xmlns:a16="http://schemas.microsoft.com/office/drawing/2014/main" id="{7D3B3CDD-B3B8-44F1-BA1E-256B820C8CC3}"/>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78956279-629F-44BE-AAF1-6BA237EEE8DC}"/>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92" name="直線コネクタ 191">
          <a:extLst>
            <a:ext uri="{FF2B5EF4-FFF2-40B4-BE49-F238E27FC236}">
              <a16:creationId xmlns:a16="http://schemas.microsoft.com/office/drawing/2014/main" id="{FC18D649-AB05-493A-975A-E5718A773331}"/>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92727</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BB64307E-E1B1-4411-A371-6579CA3153EA}"/>
            </a:ext>
          </a:extLst>
        </xdr:cNvPr>
        <xdr:cNvSpPr txBox="1"/>
      </xdr:nvSpPr>
      <xdr:spPr>
        <a:xfrm>
          <a:off x="4673600" y="13808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194" name="フローチャート: 判断 193">
          <a:extLst>
            <a:ext uri="{FF2B5EF4-FFF2-40B4-BE49-F238E27FC236}">
              <a16:creationId xmlns:a16="http://schemas.microsoft.com/office/drawing/2014/main" id="{FD47D669-C98F-4901-A778-6530A0119DBB}"/>
            </a:ext>
          </a:extLst>
        </xdr:cNvPr>
        <xdr:cNvSpPr/>
      </xdr:nvSpPr>
      <xdr:spPr>
        <a:xfrm>
          <a:off x="45847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195" name="フローチャート: 判断 194">
          <a:extLst>
            <a:ext uri="{FF2B5EF4-FFF2-40B4-BE49-F238E27FC236}">
              <a16:creationId xmlns:a16="http://schemas.microsoft.com/office/drawing/2014/main" id="{0F14B97F-2403-4D03-86A8-E6E95B3B25C4}"/>
            </a:ext>
          </a:extLst>
        </xdr:cNvPr>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196" name="フローチャート: 判断 195">
          <a:extLst>
            <a:ext uri="{FF2B5EF4-FFF2-40B4-BE49-F238E27FC236}">
              <a16:creationId xmlns:a16="http://schemas.microsoft.com/office/drawing/2014/main" id="{B4FD879D-478A-4D23-B73C-AC46250154AE}"/>
            </a:ext>
          </a:extLst>
        </xdr:cNvPr>
        <xdr:cNvSpPr/>
      </xdr:nvSpPr>
      <xdr:spPr>
        <a:xfrm>
          <a:off x="2857500" y="1399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68580</xdr:rowOff>
    </xdr:from>
    <xdr:to>
      <xdr:col>10</xdr:col>
      <xdr:colOff>165100</xdr:colOff>
      <xdr:row>81</xdr:row>
      <xdr:rowOff>170180</xdr:rowOff>
    </xdr:to>
    <xdr:sp macro="" textlink="">
      <xdr:nvSpPr>
        <xdr:cNvPr id="197" name="フローチャート: 判断 196">
          <a:extLst>
            <a:ext uri="{FF2B5EF4-FFF2-40B4-BE49-F238E27FC236}">
              <a16:creationId xmlns:a16="http://schemas.microsoft.com/office/drawing/2014/main" id="{72B37E8D-83BE-41AB-A4B0-2BB5E0D4D86F}"/>
            </a:ext>
          </a:extLst>
        </xdr:cNvPr>
        <xdr:cNvSpPr/>
      </xdr:nvSpPr>
      <xdr:spPr>
        <a:xfrm>
          <a:off x="1968500" y="13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198" name="フローチャート: 判断 197">
          <a:extLst>
            <a:ext uri="{FF2B5EF4-FFF2-40B4-BE49-F238E27FC236}">
              <a16:creationId xmlns:a16="http://schemas.microsoft.com/office/drawing/2014/main" id="{A04B766E-64CA-43C7-8BE5-2FD8BD7AF483}"/>
            </a:ext>
          </a:extLst>
        </xdr:cNvPr>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34881398-8C04-4B5B-9AB6-CD855964486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35C2E923-A091-4D57-9D42-56985C0496B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EF08D4F7-B9C2-439E-8FAA-5B2F096B8C1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E52F01F8-009F-4075-A8BC-CC32C516B05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470DE9CC-859F-4098-9AB3-A6687B2A797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127000</xdr:rowOff>
    </xdr:from>
    <xdr:to>
      <xdr:col>24</xdr:col>
      <xdr:colOff>114300</xdr:colOff>
      <xdr:row>83</xdr:row>
      <xdr:rowOff>57150</xdr:rowOff>
    </xdr:to>
    <xdr:sp macro="" textlink="">
      <xdr:nvSpPr>
        <xdr:cNvPr id="204" name="楕円 203">
          <a:extLst>
            <a:ext uri="{FF2B5EF4-FFF2-40B4-BE49-F238E27FC236}">
              <a16:creationId xmlns:a16="http://schemas.microsoft.com/office/drawing/2014/main" id="{13B1592F-5297-4EE2-AB44-E63D238EB3F5}"/>
            </a:ext>
          </a:extLst>
        </xdr:cNvPr>
        <xdr:cNvSpPr/>
      </xdr:nvSpPr>
      <xdr:spPr>
        <a:xfrm>
          <a:off x="4584700" y="1418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105427</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977699AD-C832-4CD0-9F42-FD7958061791}"/>
            </a:ext>
          </a:extLst>
        </xdr:cNvPr>
        <xdr:cNvSpPr txBox="1"/>
      </xdr:nvSpPr>
      <xdr:spPr>
        <a:xfrm>
          <a:off x="4673600" y="1416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87630</xdr:rowOff>
    </xdr:from>
    <xdr:to>
      <xdr:col>20</xdr:col>
      <xdr:colOff>38100</xdr:colOff>
      <xdr:row>83</xdr:row>
      <xdr:rowOff>17780</xdr:rowOff>
    </xdr:to>
    <xdr:sp macro="" textlink="">
      <xdr:nvSpPr>
        <xdr:cNvPr id="206" name="楕円 205">
          <a:extLst>
            <a:ext uri="{FF2B5EF4-FFF2-40B4-BE49-F238E27FC236}">
              <a16:creationId xmlns:a16="http://schemas.microsoft.com/office/drawing/2014/main" id="{5EEA418D-E7AF-41BD-B6D2-4D4BA3A9D93C}"/>
            </a:ext>
          </a:extLst>
        </xdr:cNvPr>
        <xdr:cNvSpPr/>
      </xdr:nvSpPr>
      <xdr:spPr>
        <a:xfrm>
          <a:off x="3746500" y="1414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138430</xdr:rowOff>
    </xdr:from>
    <xdr:to>
      <xdr:col>24</xdr:col>
      <xdr:colOff>63500</xdr:colOff>
      <xdr:row>83</xdr:row>
      <xdr:rowOff>6350</xdr:rowOff>
    </xdr:to>
    <xdr:cxnSp macro="">
      <xdr:nvCxnSpPr>
        <xdr:cNvPr id="207" name="直線コネクタ 206">
          <a:extLst>
            <a:ext uri="{FF2B5EF4-FFF2-40B4-BE49-F238E27FC236}">
              <a16:creationId xmlns:a16="http://schemas.microsoft.com/office/drawing/2014/main" id="{296067B6-8BCF-4425-9491-B26929BDCC3F}"/>
            </a:ext>
          </a:extLst>
        </xdr:cNvPr>
        <xdr:cNvCxnSpPr/>
      </xdr:nvCxnSpPr>
      <xdr:spPr>
        <a:xfrm>
          <a:off x="3797300" y="14197330"/>
          <a:ext cx="8382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48261</xdr:rowOff>
    </xdr:from>
    <xdr:to>
      <xdr:col>15</xdr:col>
      <xdr:colOff>101600</xdr:colOff>
      <xdr:row>82</xdr:row>
      <xdr:rowOff>149861</xdr:rowOff>
    </xdr:to>
    <xdr:sp macro="" textlink="">
      <xdr:nvSpPr>
        <xdr:cNvPr id="208" name="楕円 207">
          <a:extLst>
            <a:ext uri="{FF2B5EF4-FFF2-40B4-BE49-F238E27FC236}">
              <a16:creationId xmlns:a16="http://schemas.microsoft.com/office/drawing/2014/main" id="{F758F7C1-2831-42B3-B57A-DD893CF2ED9B}"/>
            </a:ext>
          </a:extLst>
        </xdr:cNvPr>
        <xdr:cNvSpPr/>
      </xdr:nvSpPr>
      <xdr:spPr>
        <a:xfrm>
          <a:off x="2857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99061</xdr:rowOff>
    </xdr:from>
    <xdr:to>
      <xdr:col>19</xdr:col>
      <xdr:colOff>177800</xdr:colOff>
      <xdr:row>82</xdr:row>
      <xdr:rowOff>138430</xdr:rowOff>
    </xdr:to>
    <xdr:cxnSp macro="">
      <xdr:nvCxnSpPr>
        <xdr:cNvPr id="209" name="直線コネクタ 208">
          <a:extLst>
            <a:ext uri="{FF2B5EF4-FFF2-40B4-BE49-F238E27FC236}">
              <a16:creationId xmlns:a16="http://schemas.microsoft.com/office/drawing/2014/main" id="{19A1C2E6-2E42-4900-A0D0-F1DE65C25114}"/>
            </a:ext>
          </a:extLst>
        </xdr:cNvPr>
        <xdr:cNvCxnSpPr/>
      </xdr:nvCxnSpPr>
      <xdr:spPr>
        <a:xfrm>
          <a:off x="2908300" y="14157961"/>
          <a:ext cx="88900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8889</xdr:rowOff>
    </xdr:from>
    <xdr:to>
      <xdr:col>10</xdr:col>
      <xdr:colOff>165100</xdr:colOff>
      <xdr:row>82</xdr:row>
      <xdr:rowOff>110489</xdr:rowOff>
    </xdr:to>
    <xdr:sp macro="" textlink="">
      <xdr:nvSpPr>
        <xdr:cNvPr id="210" name="楕円 209">
          <a:extLst>
            <a:ext uri="{FF2B5EF4-FFF2-40B4-BE49-F238E27FC236}">
              <a16:creationId xmlns:a16="http://schemas.microsoft.com/office/drawing/2014/main" id="{A9B1B6A1-3B7F-4D1A-8428-EFD5B1897C12}"/>
            </a:ext>
          </a:extLst>
        </xdr:cNvPr>
        <xdr:cNvSpPr/>
      </xdr:nvSpPr>
      <xdr:spPr>
        <a:xfrm>
          <a:off x="1968500" y="1406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59689</xdr:rowOff>
    </xdr:from>
    <xdr:to>
      <xdr:col>15</xdr:col>
      <xdr:colOff>50800</xdr:colOff>
      <xdr:row>82</xdr:row>
      <xdr:rowOff>99061</xdr:rowOff>
    </xdr:to>
    <xdr:cxnSp macro="">
      <xdr:nvCxnSpPr>
        <xdr:cNvPr id="211" name="直線コネクタ 210">
          <a:extLst>
            <a:ext uri="{FF2B5EF4-FFF2-40B4-BE49-F238E27FC236}">
              <a16:creationId xmlns:a16="http://schemas.microsoft.com/office/drawing/2014/main" id="{63AFCB3E-0A0E-4F18-AFF4-D6CE22531305}"/>
            </a:ext>
          </a:extLst>
        </xdr:cNvPr>
        <xdr:cNvCxnSpPr/>
      </xdr:nvCxnSpPr>
      <xdr:spPr>
        <a:xfrm>
          <a:off x="2019300" y="14118589"/>
          <a:ext cx="889000" cy="3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140970</xdr:rowOff>
    </xdr:from>
    <xdr:to>
      <xdr:col>6</xdr:col>
      <xdr:colOff>38100</xdr:colOff>
      <xdr:row>82</xdr:row>
      <xdr:rowOff>71120</xdr:rowOff>
    </xdr:to>
    <xdr:sp macro="" textlink="">
      <xdr:nvSpPr>
        <xdr:cNvPr id="212" name="楕円 211">
          <a:extLst>
            <a:ext uri="{FF2B5EF4-FFF2-40B4-BE49-F238E27FC236}">
              <a16:creationId xmlns:a16="http://schemas.microsoft.com/office/drawing/2014/main" id="{6D8AA966-BE73-42AA-9001-28043127826B}"/>
            </a:ext>
          </a:extLst>
        </xdr:cNvPr>
        <xdr:cNvSpPr/>
      </xdr:nvSpPr>
      <xdr:spPr>
        <a:xfrm>
          <a:off x="1079500" y="1402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20320</xdr:rowOff>
    </xdr:from>
    <xdr:to>
      <xdr:col>10</xdr:col>
      <xdr:colOff>114300</xdr:colOff>
      <xdr:row>82</xdr:row>
      <xdr:rowOff>59689</xdr:rowOff>
    </xdr:to>
    <xdr:cxnSp macro="">
      <xdr:nvCxnSpPr>
        <xdr:cNvPr id="213" name="直線コネクタ 212">
          <a:extLst>
            <a:ext uri="{FF2B5EF4-FFF2-40B4-BE49-F238E27FC236}">
              <a16:creationId xmlns:a16="http://schemas.microsoft.com/office/drawing/2014/main" id="{B731DCE9-7851-4E9C-932C-197D61EC68BA}"/>
            </a:ext>
          </a:extLst>
        </xdr:cNvPr>
        <xdr:cNvCxnSpPr/>
      </xdr:nvCxnSpPr>
      <xdr:spPr>
        <a:xfrm>
          <a:off x="1130300" y="14079220"/>
          <a:ext cx="88900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78757</xdr:rowOff>
    </xdr:from>
    <xdr:ext cx="405111" cy="259045"/>
    <xdr:sp macro="" textlink="">
      <xdr:nvSpPr>
        <xdr:cNvPr id="214" name="n_1aveValue【福祉施設】&#10;有形固定資産減価償却率">
          <a:extLst>
            <a:ext uri="{FF2B5EF4-FFF2-40B4-BE49-F238E27FC236}">
              <a16:creationId xmlns:a16="http://schemas.microsoft.com/office/drawing/2014/main" id="{A309A519-0332-4FAF-8710-AECC5B79ED3C}"/>
            </a:ext>
          </a:extLst>
        </xdr:cNvPr>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49547</xdr:rowOff>
    </xdr:from>
    <xdr:ext cx="405111" cy="259045"/>
    <xdr:sp macro="" textlink="">
      <xdr:nvSpPr>
        <xdr:cNvPr id="215" name="n_2aveValue【福祉施設】&#10;有形固定資産減価償却率">
          <a:extLst>
            <a:ext uri="{FF2B5EF4-FFF2-40B4-BE49-F238E27FC236}">
              <a16:creationId xmlns:a16="http://schemas.microsoft.com/office/drawing/2014/main" id="{C538203F-910B-4DD0-BF8C-AF020E8F0F60}"/>
            </a:ext>
          </a:extLst>
        </xdr:cNvPr>
        <xdr:cNvSpPr txBox="1"/>
      </xdr:nvSpPr>
      <xdr:spPr>
        <a:xfrm>
          <a:off x="2705744" y="1376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15257</xdr:rowOff>
    </xdr:from>
    <xdr:ext cx="405111" cy="259045"/>
    <xdr:sp macro="" textlink="">
      <xdr:nvSpPr>
        <xdr:cNvPr id="216" name="n_3aveValue【福祉施設】&#10;有形固定資産減価償却率">
          <a:extLst>
            <a:ext uri="{FF2B5EF4-FFF2-40B4-BE49-F238E27FC236}">
              <a16:creationId xmlns:a16="http://schemas.microsoft.com/office/drawing/2014/main" id="{9B2C6CB3-9757-4A82-96F9-72183034696D}"/>
            </a:ext>
          </a:extLst>
        </xdr:cNvPr>
        <xdr:cNvSpPr txBox="1"/>
      </xdr:nvSpPr>
      <xdr:spPr>
        <a:xfrm>
          <a:off x="1816744" y="1373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170197</xdr:rowOff>
    </xdr:from>
    <xdr:ext cx="405111" cy="259045"/>
    <xdr:sp macro="" textlink="">
      <xdr:nvSpPr>
        <xdr:cNvPr id="217" name="n_4aveValue【福祉施設】&#10;有形固定資産減価償却率">
          <a:extLst>
            <a:ext uri="{FF2B5EF4-FFF2-40B4-BE49-F238E27FC236}">
              <a16:creationId xmlns:a16="http://schemas.microsoft.com/office/drawing/2014/main" id="{730006C3-5DED-4BF7-8CBA-4B35FAE0B711}"/>
            </a:ext>
          </a:extLst>
        </xdr:cNvPr>
        <xdr:cNvSpPr txBox="1"/>
      </xdr:nvSpPr>
      <xdr:spPr>
        <a:xfrm>
          <a:off x="927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8907</xdr:rowOff>
    </xdr:from>
    <xdr:ext cx="405111" cy="259045"/>
    <xdr:sp macro="" textlink="">
      <xdr:nvSpPr>
        <xdr:cNvPr id="218" name="n_1mainValue【福祉施設】&#10;有形固定資産減価償却率">
          <a:extLst>
            <a:ext uri="{FF2B5EF4-FFF2-40B4-BE49-F238E27FC236}">
              <a16:creationId xmlns:a16="http://schemas.microsoft.com/office/drawing/2014/main" id="{807C0399-EBEB-412D-B596-ACD1EE28564D}"/>
            </a:ext>
          </a:extLst>
        </xdr:cNvPr>
        <xdr:cNvSpPr txBox="1"/>
      </xdr:nvSpPr>
      <xdr:spPr>
        <a:xfrm>
          <a:off x="3582044" y="1423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140988</xdr:rowOff>
    </xdr:from>
    <xdr:ext cx="405111" cy="259045"/>
    <xdr:sp macro="" textlink="">
      <xdr:nvSpPr>
        <xdr:cNvPr id="219" name="n_2mainValue【福祉施設】&#10;有形固定資産減価償却率">
          <a:extLst>
            <a:ext uri="{FF2B5EF4-FFF2-40B4-BE49-F238E27FC236}">
              <a16:creationId xmlns:a16="http://schemas.microsoft.com/office/drawing/2014/main" id="{4866C9E8-89F6-4872-AA72-5036125E05DB}"/>
            </a:ext>
          </a:extLst>
        </xdr:cNvPr>
        <xdr:cNvSpPr txBox="1"/>
      </xdr:nvSpPr>
      <xdr:spPr>
        <a:xfrm>
          <a:off x="2705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101616</xdr:rowOff>
    </xdr:from>
    <xdr:ext cx="405111" cy="259045"/>
    <xdr:sp macro="" textlink="">
      <xdr:nvSpPr>
        <xdr:cNvPr id="220" name="n_3mainValue【福祉施設】&#10;有形固定資産減価償却率">
          <a:extLst>
            <a:ext uri="{FF2B5EF4-FFF2-40B4-BE49-F238E27FC236}">
              <a16:creationId xmlns:a16="http://schemas.microsoft.com/office/drawing/2014/main" id="{E475A4B1-0CAF-43A4-84AA-A02463B59C89}"/>
            </a:ext>
          </a:extLst>
        </xdr:cNvPr>
        <xdr:cNvSpPr txBox="1"/>
      </xdr:nvSpPr>
      <xdr:spPr>
        <a:xfrm>
          <a:off x="1816744" y="1416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62247</xdr:rowOff>
    </xdr:from>
    <xdr:ext cx="405111" cy="259045"/>
    <xdr:sp macro="" textlink="">
      <xdr:nvSpPr>
        <xdr:cNvPr id="221" name="n_4mainValue【福祉施設】&#10;有形固定資産減価償却率">
          <a:extLst>
            <a:ext uri="{FF2B5EF4-FFF2-40B4-BE49-F238E27FC236}">
              <a16:creationId xmlns:a16="http://schemas.microsoft.com/office/drawing/2014/main" id="{EE5F772E-7CEC-4EFA-A0A0-AB09F302E0E2}"/>
            </a:ext>
          </a:extLst>
        </xdr:cNvPr>
        <xdr:cNvSpPr txBox="1"/>
      </xdr:nvSpPr>
      <xdr:spPr>
        <a:xfrm>
          <a:off x="927744" y="1412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806D01B2-2CB8-4D3D-9B7C-C35EBB32A21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807F2363-B4D9-493D-9E38-1CA420155E8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EC5F453F-717B-45BB-BA87-0A707F7C74A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9D178941-745A-48DD-91E9-6A660750CB4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CA522B34-4D0C-4D99-969F-FD7E1346F34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3CB05B40-6894-4E2A-BD44-9D0BC4955B9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7E02DCC4-4FD8-4EFF-9506-545F292CE1A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E5DB3E62-E441-40C2-8145-48CDF157C98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A422CAFF-5EDA-43A8-98A1-8A12AF9392E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46766D58-8398-4D47-8C31-48A87215AE6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a:extLst>
            <a:ext uri="{FF2B5EF4-FFF2-40B4-BE49-F238E27FC236}">
              <a16:creationId xmlns:a16="http://schemas.microsoft.com/office/drawing/2014/main" id="{E18DB918-89C0-4586-8948-15081A9D379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a:extLst>
            <a:ext uri="{FF2B5EF4-FFF2-40B4-BE49-F238E27FC236}">
              <a16:creationId xmlns:a16="http://schemas.microsoft.com/office/drawing/2014/main" id="{EA87B8C8-587B-4D1B-8DE4-5FA0715F89A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a:extLst>
            <a:ext uri="{FF2B5EF4-FFF2-40B4-BE49-F238E27FC236}">
              <a16:creationId xmlns:a16="http://schemas.microsoft.com/office/drawing/2014/main" id="{9BFAFE50-38D8-4D20-8155-2DADAEDD09F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a:extLst>
            <a:ext uri="{FF2B5EF4-FFF2-40B4-BE49-F238E27FC236}">
              <a16:creationId xmlns:a16="http://schemas.microsoft.com/office/drawing/2014/main" id="{CBB73338-1053-48FB-AFA8-1A8530663F1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a:extLst>
            <a:ext uri="{FF2B5EF4-FFF2-40B4-BE49-F238E27FC236}">
              <a16:creationId xmlns:a16="http://schemas.microsoft.com/office/drawing/2014/main" id="{B527C38B-59A5-431A-9217-034E3A84383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7" name="テキスト ボックス 236">
          <a:extLst>
            <a:ext uri="{FF2B5EF4-FFF2-40B4-BE49-F238E27FC236}">
              <a16:creationId xmlns:a16="http://schemas.microsoft.com/office/drawing/2014/main" id="{23EBA770-278D-433E-836B-4A375C6785B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a:extLst>
            <a:ext uri="{FF2B5EF4-FFF2-40B4-BE49-F238E27FC236}">
              <a16:creationId xmlns:a16="http://schemas.microsoft.com/office/drawing/2014/main" id="{0DBE8374-4B6F-4906-868B-36CA314C1DE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9" name="テキスト ボックス 238">
          <a:extLst>
            <a:ext uri="{FF2B5EF4-FFF2-40B4-BE49-F238E27FC236}">
              <a16:creationId xmlns:a16="http://schemas.microsoft.com/office/drawing/2014/main" id="{1B3B84B2-C4E5-4243-B523-1F6A7627D28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a:extLst>
            <a:ext uri="{FF2B5EF4-FFF2-40B4-BE49-F238E27FC236}">
              <a16:creationId xmlns:a16="http://schemas.microsoft.com/office/drawing/2014/main" id="{CC5B215F-BA2E-4061-86BE-22A9E3D3073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id="{AEEFF358-7199-496C-85E3-35FF55743FBA}"/>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E873B0E1-43FD-41F7-B69F-DA56648B763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3" name="テキスト ボックス 242">
          <a:extLst>
            <a:ext uri="{FF2B5EF4-FFF2-40B4-BE49-F238E27FC236}">
              <a16:creationId xmlns:a16="http://schemas.microsoft.com/office/drawing/2014/main" id="{83611C60-B937-4DA4-9CF2-FC14C3DA1D2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47DD32F8-465D-462A-8EAF-F41CCAB2B06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245" name="直線コネクタ 244">
          <a:extLst>
            <a:ext uri="{FF2B5EF4-FFF2-40B4-BE49-F238E27FC236}">
              <a16:creationId xmlns:a16="http://schemas.microsoft.com/office/drawing/2014/main" id="{06163272-9655-4D4C-9DAF-2C27DFBE5910}"/>
            </a:ext>
          </a:extLst>
        </xdr:cNvPr>
        <xdr:cNvCxnSpPr/>
      </xdr:nvCxnSpPr>
      <xdr:spPr>
        <a:xfrm flipV="1">
          <a:off x="10476865" y="13566648"/>
          <a:ext cx="0" cy="128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246" name="【福祉施設】&#10;一人当たり面積最小値テキスト">
          <a:extLst>
            <a:ext uri="{FF2B5EF4-FFF2-40B4-BE49-F238E27FC236}">
              <a16:creationId xmlns:a16="http://schemas.microsoft.com/office/drawing/2014/main" id="{D594E588-F4AE-4148-8543-B7B3ADE5BDF9}"/>
            </a:ext>
          </a:extLst>
        </xdr:cNvPr>
        <xdr:cNvSpPr txBox="1"/>
      </xdr:nvSpPr>
      <xdr:spPr>
        <a:xfrm>
          <a:off x="10515600" y="148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247" name="直線コネクタ 246">
          <a:extLst>
            <a:ext uri="{FF2B5EF4-FFF2-40B4-BE49-F238E27FC236}">
              <a16:creationId xmlns:a16="http://schemas.microsoft.com/office/drawing/2014/main" id="{4000E5F6-BEA2-4C31-9C41-02371505E472}"/>
            </a:ext>
          </a:extLst>
        </xdr:cNvPr>
        <xdr:cNvCxnSpPr/>
      </xdr:nvCxnSpPr>
      <xdr:spPr>
        <a:xfrm>
          <a:off x="10388600" y="1485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48" name="【福祉施設】&#10;一人当たり面積最大値テキスト">
          <a:extLst>
            <a:ext uri="{FF2B5EF4-FFF2-40B4-BE49-F238E27FC236}">
              <a16:creationId xmlns:a16="http://schemas.microsoft.com/office/drawing/2014/main" id="{512862C9-3FEE-4950-A106-4333C43F11BA}"/>
            </a:ext>
          </a:extLst>
        </xdr:cNvPr>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49" name="直線コネクタ 248">
          <a:extLst>
            <a:ext uri="{FF2B5EF4-FFF2-40B4-BE49-F238E27FC236}">
              <a16:creationId xmlns:a16="http://schemas.microsoft.com/office/drawing/2014/main" id="{E8314960-B429-4970-BDF6-60D8DB2DADA4}"/>
            </a:ext>
          </a:extLst>
        </xdr:cNvPr>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103140</xdr:rowOff>
    </xdr:from>
    <xdr:ext cx="469744" cy="259045"/>
    <xdr:sp macro="" textlink="">
      <xdr:nvSpPr>
        <xdr:cNvPr id="250" name="【福祉施設】&#10;一人当たり面積平均値テキスト">
          <a:extLst>
            <a:ext uri="{FF2B5EF4-FFF2-40B4-BE49-F238E27FC236}">
              <a16:creationId xmlns:a16="http://schemas.microsoft.com/office/drawing/2014/main" id="{F3E6E28A-9F27-4C28-92B3-39262707B715}"/>
            </a:ext>
          </a:extLst>
        </xdr:cNvPr>
        <xdr:cNvSpPr txBox="1"/>
      </xdr:nvSpPr>
      <xdr:spPr>
        <a:xfrm>
          <a:off x="10515600" y="1450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251" name="フローチャート: 判断 250">
          <a:extLst>
            <a:ext uri="{FF2B5EF4-FFF2-40B4-BE49-F238E27FC236}">
              <a16:creationId xmlns:a16="http://schemas.microsoft.com/office/drawing/2014/main" id="{B26436D6-09FE-4954-8178-D358F1B5BCF2}"/>
            </a:ext>
          </a:extLst>
        </xdr:cNvPr>
        <xdr:cNvSpPr/>
      </xdr:nvSpPr>
      <xdr:spPr>
        <a:xfrm>
          <a:off x="104267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252" name="フローチャート: 判断 251">
          <a:extLst>
            <a:ext uri="{FF2B5EF4-FFF2-40B4-BE49-F238E27FC236}">
              <a16:creationId xmlns:a16="http://schemas.microsoft.com/office/drawing/2014/main" id="{91C5E1C6-57D1-4DF5-AC9C-AAAFC9DC694E}"/>
            </a:ext>
          </a:extLst>
        </xdr:cNvPr>
        <xdr:cNvSpPr/>
      </xdr:nvSpPr>
      <xdr:spPr>
        <a:xfrm>
          <a:off x="9588500" y="1466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253" name="フローチャート: 判断 252">
          <a:extLst>
            <a:ext uri="{FF2B5EF4-FFF2-40B4-BE49-F238E27FC236}">
              <a16:creationId xmlns:a16="http://schemas.microsoft.com/office/drawing/2014/main" id="{B7CAB554-1C0F-4B81-A46D-FDE87E3BBBE2}"/>
            </a:ext>
          </a:extLst>
        </xdr:cNvPr>
        <xdr:cNvSpPr/>
      </xdr:nvSpPr>
      <xdr:spPr>
        <a:xfrm>
          <a:off x="86995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86550</xdr:rowOff>
    </xdr:from>
    <xdr:to>
      <xdr:col>41</xdr:col>
      <xdr:colOff>101600</xdr:colOff>
      <xdr:row>86</xdr:row>
      <xdr:rowOff>16700</xdr:rowOff>
    </xdr:to>
    <xdr:sp macro="" textlink="">
      <xdr:nvSpPr>
        <xdr:cNvPr id="254" name="フローチャート: 判断 253">
          <a:extLst>
            <a:ext uri="{FF2B5EF4-FFF2-40B4-BE49-F238E27FC236}">
              <a16:creationId xmlns:a16="http://schemas.microsoft.com/office/drawing/2014/main" id="{C3CD1DEC-CB2A-49CA-829F-335EF2AFE7F4}"/>
            </a:ext>
          </a:extLst>
        </xdr:cNvPr>
        <xdr:cNvSpPr/>
      </xdr:nvSpPr>
      <xdr:spPr>
        <a:xfrm>
          <a:off x="7810500" y="1465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66548</xdr:rowOff>
    </xdr:from>
    <xdr:to>
      <xdr:col>36</xdr:col>
      <xdr:colOff>165100</xdr:colOff>
      <xdr:row>85</xdr:row>
      <xdr:rowOff>168148</xdr:rowOff>
    </xdr:to>
    <xdr:sp macro="" textlink="">
      <xdr:nvSpPr>
        <xdr:cNvPr id="255" name="フローチャート: 判断 254">
          <a:extLst>
            <a:ext uri="{FF2B5EF4-FFF2-40B4-BE49-F238E27FC236}">
              <a16:creationId xmlns:a16="http://schemas.microsoft.com/office/drawing/2014/main" id="{F3C0E6F5-E035-4567-965F-3880D9855674}"/>
            </a:ext>
          </a:extLst>
        </xdr:cNvPr>
        <xdr:cNvSpPr/>
      </xdr:nvSpPr>
      <xdr:spPr>
        <a:xfrm>
          <a:off x="6921500" y="1463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7ABB4AF3-FB6D-4204-8F7C-D3C72D1DD6C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F5879BC3-B967-43E7-9086-F28E9CFA3FA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35E526CD-3561-49B9-B006-957AB0FE7B0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5BC9C4E5-AF36-487E-947E-EB40271D0D0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666AFBA6-5D56-42F4-B2D4-A98D66B49CE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132462</xdr:rowOff>
    </xdr:from>
    <xdr:to>
      <xdr:col>55</xdr:col>
      <xdr:colOff>50800</xdr:colOff>
      <xdr:row>86</xdr:row>
      <xdr:rowOff>62612</xdr:rowOff>
    </xdr:to>
    <xdr:sp macro="" textlink="">
      <xdr:nvSpPr>
        <xdr:cNvPr id="261" name="楕円 260">
          <a:extLst>
            <a:ext uri="{FF2B5EF4-FFF2-40B4-BE49-F238E27FC236}">
              <a16:creationId xmlns:a16="http://schemas.microsoft.com/office/drawing/2014/main" id="{5E8F9393-F85D-494B-85C0-A1B78A34DA5E}"/>
            </a:ext>
          </a:extLst>
        </xdr:cNvPr>
        <xdr:cNvSpPr/>
      </xdr:nvSpPr>
      <xdr:spPr>
        <a:xfrm>
          <a:off x="10426700" y="1470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58692</xdr:rowOff>
    </xdr:from>
    <xdr:ext cx="469744" cy="259045"/>
    <xdr:sp macro="" textlink="">
      <xdr:nvSpPr>
        <xdr:cNvPr id="262" name="【福祉施設】&#10;一人当たり面積該当値テキスト">
          <a:extLst>
            <a:ext uri="{FF2B5EF4-FFF2-40B4-BE49-F238E27FC236}">
              <a16:creationId xmlns:a16="http://schemas.microsoft.com/office/drawing/2014/main" id="{ABD7E3CD-D994-4342-BE7C-238506BE6637}"/>
            </a:ext>
          </a:extLst>
        </xdr:cNvPr>
        <xdr:cNvSpPr txBox="1"/>
      </xdr:nvSpPr>
      <xdr:spPr>
        <a:xfrm>
          <a:off x="10515600" y="146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131890</xdr:rowOff>
    </xdr:from>
    <xdr:to>
      <xdr:col>50</xdr:col>
      <xdr:colOff>165100</xdr:colOff>
      <xdr:row>86</xdr:row>
      <xdr:rowOff>62040</xdr:rowOff>
    </xdr:to>
    <xdr:sp macro="" textlink="">
      <xdr:nvSpPr>
        <xdr:cNvPr id="263" name="楕円 262">
          <a:extLst>
            <a:ext uri="{FF2B5EF4-FFF2-40B4-BE49-F238E27FC236}">
              <a16:creationId xmlns:a16="http://schemas.microsoft.com/office/drawing/2014/main" id="{D33178CD-1303-4B9F-BE14-B4CB7EDA455A}"/>
            </a:ext>
          </a:extLst>
        </xdr:cNvPr>
        <xdr:cNvSpPr/>
      </xdr:nvSpPr>
      <xdr:spPr>
        <a:xfrm>
          <a:off x="9588500" y="1470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11240</xdr:rowOff>
    </xdr:from>
    <xdr:to>
      <xdr:col>55</xdr:col>
      <xdr:colOff>0</xdr:colOff>
      <xdr:row>86</xdr:row>
      <xdr:rowOff>11812</xdr:rowOff>
    </xdr:to>
    <xdr:cxnSp macro="">
      <xdr:nvCxnSpPr>
        <xdr:cNvPr id="264" name="直線コネクタ 263">
          <a:extLst>
            <a:ext uri="{FF2B5EF4-FFF2-40B4-BE49-F238E27FC236}">
              <a16:creationId xmlns:a16="http://schemas.microsoft.com/office/drawing/2014/main" id="{D4C2D05D-C9EA-42A3-8ABC-94A29598770D}"/>
            </a:ext>
          </a:extLst>
        </xdr:cNvPr>
        <xdr:cNvCxnSpPr/>
      </xdr:nvCxnSpPr>
      <xdr:spPr>
        <a:xfrm>
          <a:off x="9639300" y="14755940"/>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132462</xdr:rowOff>
    </xdr:from>
    <xdr:to>
      <xdr:col>46</xdr:col>
      <xdr:colOff>38100</xdr:colOff>
      <xdr:row>86</xdr:row>
      <xdr:rowOff>62612</xdr:rowOff>
    </xdr:to>
    <xdr:sp macro="" textlink="">
      <xdr:nvSpPr>
        <xdr:cNvPr id="265" name="楕円 264">
          <a:extLst>
            <a:ext uri="{FF2B5EF4-FFF2-40B4-BE49-F238E27FC236}">
              <a16:creationId xmlns:a16="http://schemas.microsoft.com/office/drawing/2014/main" id="{9E97EB99-9BDF-49EE-99CF-914C53641273}"/>
            </a:ext>
          </a:extLst>
        </xdr:cNvPr>
        <xdr:cNvSpPr/>
      </xdr:nvSpPr>
      <xdr:spPr>
        <a:xfrm>
          <a:off x="8699500" y="1470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11240</xdr:rowOff>
    </xdr:from>
    <xdr:to>
      <xdr:col>50</xdr:col>
      <xdr:colOff>114300</xdr:colOff>
      <xdr:row>86</xdr:row>
      <xdr:rowOff>11812</xdr:rowOff>
    </xdr:to>
    <xdr:cxnSp macro="">
      <xdr:nvCxnSpPr>
        <xdr:cNvPr id="266" name="直線コネクタ 265">
          <a:extLst>
            <a:ext uri="{FF2B5EF4-FFF2-40B4-BE49-F238E27FC236}">
              <a16:creationId xmlns:a16="http://schemas.microsoft.com/office/drawing/2014/main" id="{538A5DCD-83B6-4985-A6FF-C247002BA8F7}"/>
            </a:ext>
          </a:extLst>
        </xdr:cNvPr>
        <xdr:cNvCxnSpPr/>
      </xdr:nvCxnSpPr>
      <xdr:spPr>
        <a:xfrm flipV="1">
          <a:off x="8750300" y="14755940"/>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133795</xdr:rowOff>
    </xdr:from>
    <xdr:to>
      <xdr:col>41</xdr:col>
      <xdr:colOff>101600</xdr:colOff>
      <xdr:row>86</xdr:row>
      <xdr:rowOff>63945</xdr:rowOff>
    </xdr:to>
    <xdr:sp macro="" textlink="">
      <xdr:nvSpPr>
        <xdr:cNvPr id="267" name="楕円 266">
          <a:extLst>
            <a:ext uri="{FF2B5EF4-FFF2-40B4-BE49-F238E27FC236}">
              <a16:creationId xmlns:a16="http://schemas.microsoft.com/office/drawing/2014/main" id="{8A346F81-F68F-481A-AA30-34E4A7CBF53F}"/>
            </a:ext>
          </a:extLst>
        </xdr:cNvPr>
        <xdr:cNvSpPr/>
      </xdr:nvSpPr>
      <xdr:spPr>
        <a:xfrm>
          <a:off x="7810500" y="1470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11812</xdr:rowOff>
    </xdr:from>
    <xdr:to>
      <xdr:col>45</xdr:col>
      <xdr:colOff>177800</xdr:colOff>
      <xdr:row>86</xdr:row>
      <xdr:rowOff>13145</xdr:rowOff>
    </xdr:to>
    <xdr:cxnSp macro="">
      <xdr:nvCxnSpPr>
        <xdr:cNvPr id="268" name="直線コネクタ 267">
          <a:extLst>
            <a:ext uri="{FF2B5EF4-FFF2-40B4-BE49-F238E27FC236}">
              <a16:creationId xmlns:a16="http://schemas.microsoft.com/office/drawing/2014/main" id="{CC2EA46A-B865-4182-B99A-FC5597A39816}"/>
            </a:ext>
          </a:extLst>
        </xdr:cNvPr>
        <xdr:cNvCxnSpPr/>
      </xdr:nvCxnSpPr>
      <xdr:spPr>
        <a:xfrm flipV="1">
          <a:off x="7861300" y="14756512"/>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136080</xdr:rowOff>
    </xdr:from>
    <xdr:to>
      <xdr:col>36</xdr:col>
      <xdr:colOff>165100</xdr:colOff>
      <xdr:row>86</xdr:row>
      <xdr:rowOff>66230</xdr:rowOff>
    </xdr:to>
    <xdr:sp macro="" textlink="">
      <xdr:nvSpPr>
        <xdr:cNvPr id="269" name="楕円 268">
          <a:extLst>
            <a:ext uri="{FF2B5EF4-FFF2-40B4-BE49-F238E27FC236}">
              <a16:creationId xmlns:a16="http://schemas.microsoft.com/office/drawing/2014/main" id="{79047647-D934-4397-8003-F61A3CEFC77D}"/>
            </a:ext>
          </a:extLst>
        </xdr:cNvPr>
        <xdr:cNvSpPr/>
      </xdr:nvSpPr>
      <xdr:spPr>
        <a:xfrm>
          <a:off x="6921500" y="1470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13145</xdr:rowOff>
    </xdr:from>
    <xdr:to>
      <xdr:col>41</xdr:col>
      <xdr:colOff>50800</xdr:colOff>
      <xdr:row>86</xdr:row>
      <xdr:rowOff>15430</xdr:rowOff>
    </xdr:to>
    <xdr:cxnSp macro="">
      <xdr:nvCxnSpPr>
        <xdr:cNvPr id="270" name="直線コネクタ 269">
          <a:extLst>
            <a:ext uri="{FF2B5EF4-FFF2-40B4-BE49-F238E27FC236}">
              <a16:creationId xmlns:a16="http://schemas.microsoft.com/office/drawing/2014/main" id="{7AD69D92-B0B8-4FBF-B23D-97F4A4B61E25}"/>
            </a:ext>
          </a:extLst>
        </xdr:cNvPr>
        <xdr:cNvCxnSpPr/>
      </xdr:nvCxnSpPr>
      <xdr:spPr>
        <a:xfrm flipV="1">
          <a:off x="6972300" y="1475784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40276</xdr:rowOff>
    </xdr:from>
    <xdr:ext cx="469744" cy="259045"/>
    <xdr:sp macro="" textlink="">
      <xdr:nvSpPr>
        <xdr:cNvPr id="271" name="n_1aveValue【福祉施設】&#10;一人当たり面積">
          <a:extLst>
            <a:ext uri="{FF2B5EF4-FFF2-40B4-BE49-F238E27FC236}">
              <a16:creationId xmlns:a16="http://schemas.microsoft.com/office/drawing/2014/main" id="{79F8D3AD-6433-48B5-97E5-255E31E6DAD7}"/>
            </a:ext>
          </a:extLst>
        </xdr:cNvPr>
        <xdr:cNvSpPr txBox="1"/>
      </xdr:nvSpPr>
      <xdr:spPr>
        <a:xfrm>
          <a:off x="9391727" y="1444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50564</xdr:rowOff>
    </xdr:from>
    <xdr:ext cx="469744" cy="259045"/>
    <xdr:sp macro="" textlink="">
      <xdr:nvSpPr>
        <xdr:cNvPr id="272" name="n_2aveValue【福祉施設】&#10;一人当たり面積">
          <a:extLst>
            <a:ext uri="{FF2B5EF4-FFF2-40B4-BE49-F238E27FC236}">
              <a16:creationId xmlns:a16="http://schemas.microsoft.com/office/drawing/2014/main" id="{36720C03-464F-4031-82A6-7A2041E5887B}"/>
            </a:ext>
          </a:extLst>
        </xdr:cNvPr>
        <xdr:cNvSpPr txBox="1"/>
      </xdr:nvSpPr>
      <xdr:spPr>
        <a:xfrm>
          <a:off x="8515427" y="1445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33227</xdr:rowOff>
    </xdr:from>
    <xdr:ext cx="469744" cy="259045"/>
    <xdr:sp macro="" textlink="">
      <xdr:nvSpPr>
        <xdr:cNvPr id="273" name="n_3aveValue【福祉施設】&#10;一人当たり面積">
          <a:extLst>
            <a:ext uri="{FF2B5EF4-FFF2-40B4-BE49-F238E27FC236}">
              <a16:creationId xmlns:a16="http://schemas.microsoft.com/office/drawing/2014/main" id="{47C5E942-466F-4068-A1E3-B913F9DC0AC1}"/>
            </a:ext>
          </a:extLst>
        </xdr:cNvPr>
        <xdr:cNvSpPr txBox="1"/>
      </xdr:nvSpPr>
      <xdr:spPr>
        <a:xfrm>
          <a:off x="7626427" y="1443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13225</xdr:rowOff>
    </xdr:from>
    <xdr:ext cx="469744" cy="259045"/>
    <xdr:sp macro="" textlink="">
      <xdr:nvSpPr>
        <xdr:cNvPr id="274" name="n_4aveValue【福祉施設】&#10;一人当たり面積">
          <a:extLst>
            <a:ext uri="{FF2B5EF4-FFF2-40B4-BE49-F238E27FC236}">
              <a16:creationId xmlns:a16="http://schemas.microsoft.com/office/drawing/2014/main" id="{8F1C0658-BBD1-4062-975A-1283484E270E}"/>
            </a:ext>
          </a:extLst>
        </xdr:cNvPr>
        <xdr:cNvSpPr txBox="1"/>
      </xdr:nvSpPr>
      <xdr:spPr>
        <a:xfrm>
          <a:off x="6737427" y="1441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53167</xdr:rowOff>
    </xdr:from>
    <xdr:ext cx="469744" cy="259045"/>
    <xdr:sp macro="" textlink="">
      <xdr:nvSpPr>
        <xdr:cNvPr id="275" name="n_1mainValue【福祉施設】&#10;一人当たり面積">
          <a:extLst>
            <a:ext uri="{FF2B5EF4-FFF2-40B4-BE49-F238E27FC236}">
              <a16:creationId xmlns:a16="http://schemas.microsoft.com/office/drawing/2014/main" id="{80E9A83D-E9E4-49AA-8D5D-0B067231E413}"/>
            </a:ext>
          </a:extLst>
        </xdr:cNvPr>
        <xdr:cNvSpPr txBox="1"/>
      </xdr:nvSpPr>
      <xdr:spPr>
        <a:xfrm>
          <a:off x="9391727" y="1479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53739</xdr:rowOff>
    </xdr:from>
    <xdr:ext cx="469744" cy="259045"/>
    <xdr:sp macro="" textlink="">
      <xdr:nvSpPr>
        <xdr:cNvPr id="276" name="n_2mainValue【福祉施設】&#10;一人当たり面積">
          <a:extLst>
            <a:ext uri="{FF2B5EF4-FFF2-40B4-BE49-F238E27FC236}">
              <a16:creationId xmlns:a16="http://schemas.microsoft.com/office/drawing/2014/main" id="{E050C842-DD5A-40A2-88BA-1BE50C80DBC7}"/>
            </a:ext>
          </a:extLst>
        </xdr:cNvPr>
        <xdr:cNvSpPr txBox="1"/>
      </xdr:nvSpPr>
      <xdr:spPr>
        <a:xfrm>
          <a:off x="8515427" y="1479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55072</xdr:rowOff>
    </xdr:from>
    <xdr:ext cx="469744" cy="259045"/>
    <xdr:sp macro="" textlink="">
      <xdr:nvSpPr>
        <xdr:cNvPr id="277" name="n_3mainValue【福祉施設】&#10;一人当たり面積">
          <a:extLst>
            <a:ext uri="{FF2B5EF4-FFF2-40B4-BE49-F238E27FC236}">
              <a16:creationId xmlns:a16="http://schemas.microsoft.com/office/drawing/2014/main" id="{64DFD2C0-6242-4812-9420-BF0909C736EC}"/>
            </a:ext>
          </a:extLst>
        </xdr:cNvPr>
        <xdr:cNvSpPr txBox="1"/>
      </xdr:nvSpPr>
      <xdr:spPr>
        <a:xfrm>
          <a:off x="7626427" y="147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57357</xdr:rowOff>
    </xdr:from>
    <xdr:ext cx="469744" cy="259045"/>
    <xdr:sp macro="" textlink="">
      <xdr:nvSpPr>
        <xdr:cNvPr id="278" name="n_4mainValue【福祉施設】&#10;一人当たり面積">
          <a:extLst>
            <a:ext uri="{FF2B5EF4-FFF2-40B4-BE49-F238E27FC236}">
              <a16:creationId xmlns:a16="http://schemas.microsoft.com/office/drawing/2014/main" id="{0B00879B-A60D-4534-8174-22EE79A61D76}"/>
            </a:ext>
          </a:extLst>
        </xdr:cNvPr>
        <xdr:cNvSpPr txBox="1"/>
      </xdr:nvSpPr>
      <xdr:spPr>
        <a:xfrm>
          <a:off x="6737427" y="14802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887C8DAA-03E9-4759-B6AB-DFE17EE128A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93B655F1-3470-4E73-ADB3-A23976AEF74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C0D137E3-01BF-40F8-8F60-7528DEF1963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9991CB98-2860-4E58-9E80-A9179B57F18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4521FEF9-0A71-49A1-B260-D7FE1C998A6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7D867A5C-1F6B-4D16-B0CE-B22AA92F30B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7D9E4F04-166B-495C-9301-6930E2E51D2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945B6196-1405-4262-B79E-16FEBE28D84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0B273BFE-7D80-4465-B653-C862B2F863B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028E9D7F-9A02-45F6-B35A-3673C5B3A3C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866B548B-D4D7-4BB6-A3A7-8047F9B480A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62BB3213-83E5-4433-A8B3-15C3E8AEC5A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0FA93C79-DEFE-4D5A-B954-2DCA95686EC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4473697F-3782-4845-AD9E-DAB920B014C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C8DB9A70-B716-4D6A-B72C-875FB85B2BF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403BBD13-AED5-4CCC-8C95-AD92F90F0FD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C10C95B0-2282-48AE-AD36-F99EAC9EF77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A764D2AE-DF0F-422A-AC9F-033A4EB412D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AF7C947F-3487-4AC6-BB30-EB34355C8F4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FBA0CDEF-C2E6-4924-A159-36B94D274BD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0D7EDE7A-8E2E-4A18-A4A2-6DE5E20FC84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31CFB790-8E67-4C16-92C3-73EB349F057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5C5AC528-5626-447C-8416-9B84BED3248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B5EB3795-54E8-4AE1-8256-FAD79295AAA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7AD6F7A9-90A3-4CE8-9E79-509DFB30BD1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B8AAEDE4-0D43-4399-905B-FF8D0063002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D657D071-9047-4ED5-AFA9-CA8C8C2F9DD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a:extLst>
            <a:ext uri="{FF2B5EF4-FFF2-40B4-BE49-F238E27FC236}">
              <a16:creationId xmlns:a16="http://schemas.microsoft.com/office/drawing/2014/main" id="{63F76EA4-C387-481C-958D-6421AC11371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a:extLst>
            <a:ext uri="{FF2B5EF4-FFF2-40B4-BE49-F238E27FC236}">
              <a16:creationId xmlns:a16="http://schemas.microsoft.com/office/drawing/2014/main" id="{9896E199-53EC-4D75-B7E6-5252168384A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a:extLst>
            <a:ext uri="{FF2B5EF4-FFF2-40B4-BE49-F238E27FC236}">
              <a16:creationId xmlns:a16="http://schemas.microsoft.com/office/drawing/2014/main" id="{8131837C-D97C-4010-801F-C1C3F73F0E2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a:extLst>
            <a:ext uri="{FF2B5EF4-FFF2-40B4-BE49-F238E27FC236}">
              <a16:creationId xmlns:a16="http://schemas.microsoft.com/office/drawing/2014/main" id="{5C2FFF8A-FA29-4BC7-AD94-94D3BA35183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a:extLst>
            <a:ext uri="{FF2B5EF4-FFF2-40B4-BE49-F238E27FC236}">
              <a16:creationId xmlns:a16="http://schemas.microsoft.com/office/drawing/2014/main" id="{5265A440-9626-4319-AA83-9918AE52A53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a:extLst>
            <a:ext uri="{FF2B5EF4-FFF2-40B4-BE49-F238E27FC236}">
              <a16:creationId xmlns:a16="http://schemas.microsoft.com/office/drawing/2014/main" id="{1405A634-946D-4259-A4B1-ABC935EF886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a:extLst>
            <a:ext uri="{FF2B5EF4-FFF2-40B4-BE49-F238E27FC236}">
              <a16:creationId xmlns:a16="http://schemas.microsoft.com/office/drawing/2014/main" id="{88EB4FA6-E8D1-47EB-B592-ED8634DE8E4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a:extLst>
            <a:ext uri="{FF2B5EF4-FFF2-40B4-BE49-F238E27FC236}">
              <a16:creationId xmlns:a16="http://schemas.microsoft.com/office/drawing/2014/main" id="{F758CFB8-A4E3-40FD-9997-2CBF226D174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a:extLst>
            <a:ext uri="{FF2B5EF4-FFF2-40B4-BE49-F238E27FC236}">
              <a16:creationId xmlns:a16="http://schemas.microsoft.com/office/drawing/2014/main" id="{34F937DC-5E07-4F2E-AA7D-6CCF217924A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a:extLst>
            <a:ext uri="{FF2B5EF4-FFF2-40B4-BE49-F238E27FC236}">
              <a16:creationId xmlns:a16="http://schemas.microsoft.com/office/drawing/2014/main" id="{14C8EE84-3339-4343-A0AA-464ACCFC5D7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E0A19DAB-FC9F-4A69-9911-B350CC767CF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a:extLst>
            <a:ext uri="{FF2B5EF4-FFF2-40B4-BE49-F238E27FC236}">
              <a16:creationId xmlns:a16="http://schemas.microsoft.com/office/drawing/2014/main" id="{0E3180FA-5EB6-400C-851B-3E152591887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a:extLst>
            <a:ext uri="{FF2B5EF4-FFF2-40B4-BE49-F238E27FC236}">
              <a16:creationId xmlns:a16="http://schemas.microsoft.com/office/drawing/2014/main" id="{1C86F9D3-E478-4D48-9807-1D0459D07AD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319" name="直線コネクタ 318">
          <a:extLst>
            <a:ext uri="{FF2B5EF4-FFF2-40B4-BE49-F238E27FC236}">
              <a16:creationId xmlns:a16="http://schemas.microsoft.com/office/drawing/2014/main" id="{17F1B8BE-7067-4836-A3F0-BBD36699DD3B}"/>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0" name="【一般廃棄物処理施設】&#10;有形固定資産減価償却率最小値テキスト">
          <a:extLst>
            <a:ext uri="{FF2B5EF4-FFF2-40B4-BE49-F238E27FC236}">
              <a16:creationId xmlns:a16="http://schemas.microsoft.com/office/drawing/2014/main" id="{614CBC1A-17BE-40F9-BE60-FBDF512AE7C8}"/>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1" name="直線コネクタ 320">
          <a:extLst>
            <a:ext uri="{FF2B5EF4-FFF2-40B4-BE49-F238E27FC236}">
              <a16:creationId xmlns:a16="http://schemas.microsoft.com/office/drawing/2014/main" id="{D01268C2-6DFA-4D8F-95B7-8F41531663F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322" name="【一般廃棄物処理施設】&#10;有形固定資産減価償却率最大値テキスト">
          <a:extLst>
            <a:ext uri="{FF2B5EF4-FFF2-40B4-BE49-F238E27FC236}">
              <a16:creationId xmlns:a16="http://schemas.microsoft.com/office/drawing/2014/main" id="{1E5F199A-1A5A-45B0-A518-C4245701925D}"/>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323" name="直線コネクタ 322">
          <a:extLst>
            <a:ext uri="{FF2B5EF4-FFF2-40B4-BE49-F238E27FC236}">
              <a16:creationId xmlns:a16="http://schemas.microsoft.com/office/drawing/2014/main" id="{B8C87B72-616E-4B7B-B428-3112AC071117}"/>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78122</xdr:rowOff>
    </xdr:from>
    <xdr:ext cx="405111" cy="259045"/>
    <xdr:sp macro="" textlink="">
      <xdr:nvSpPr>
        <xdr:cNvPr id="324" name="【一般廃棄物処理施設】&#10;有形固定資産減価償却率平均値テキスト">
          <a:extLst>
            <a:ext uri="{FF2B5EF4-FFF2-40B4-BE49-F238E27FC236}">
              <a16:creationId xmlns:a16="http://schemas.microsoft.com/office/drawing/2014/main" id="{CBD628D5-2D21-40D6-A470-05391B50D065}"/>
            </a:ext>
          </a:extLst>
        </xdr:cNvPr>
        <xdr:cNvSpPr txBox="1"/>
      </xdr:nvSpPr>
      <xdr:spPr>
        <a:xfrm>
          <a:off x="16357600" y="625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325" name="フローチャート: 判断 324">
          <a:extLst>
            <a:ext uri="{FF2B5EF4-FFF2-40B4-BE49-F238E27FC236}">
              <a16:creationId xmlns:a16="http://schemas.microsoft.com/office/drawing/2014/main" id="{C5F0FB84-DE01-436E-AF64-45EC632ECF95}"/>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326" name="フローチャート: 判断 325">
          <a:extLst>
            <a:ext uri="{FF2B5EF4-FFF2-40B4-BE49-F238E27FC236}">
              <a16:creationId xmlns:a16="http://schemas.microsoft.com/office/drawing/2014/main" id="{6FA8CFE1-3390-449D-BAA6-64886FE064DC}"/>
            </a:ext>
          </a:extLst>
        </xdr:cNvPr>
        <xdr:cNvSpPr/>
      </xdr:nvSpPr>
      <xdr:spPr>
        <a:xfrm>
          <a:off x="15430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327" name="フローチャート: 判断 326">
          <a:extLst>
            <a:ext uri="{FF2B5EF4-FFF2-40B4-BE49-F238E27FC236}">
              <a16:creationId xmlns:a16="http://schemas.microsoft.com/office/drawing/2014/main" id="{49FBE175-379D-49AC-8C08-FE142890DD76}"/>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36830</xdr:rowOff>
    </xdr:from>
    <xdr:to>
      <xdr:col>72</xdr:col>
      <xdr:colOff>38100</xdr:colOff>
      <xdr:row>37</xdr:row>
      <xdr:rowOff>138430</xdr:rowOff>
    </xdr:to>
    <xdr:sp macro="" textlink="">
      <xdr:nvSpPr>
        <xdr:cNvPr id="328" name="フローチャート: 判断 327">
          <a:extLst>
            <a:ext uri="{FF2B5EF4-FFF2-40B4-BE49-F238E27FC236}">
              <a16:creationId xmlns:a16="http://schemas.microsoft.com/office/drawing/2014/main" id="{51B55391-42B8-4C4F-8767-3856D8327080}"/>
            </a:ext>
          </a:extLst>
        </xdr:cNvPr>
        <xdr:cNvSpPr/>
      </xdr:nvSpPr>
      <xdr:spPr>
        <a:xfrm>
          <a:off x="13652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38735</xdr:rowOff>
    </xdr:from>
    <xdr:to>
      <xdr:col>67</xdr:col>
      <xdr:colOff>101600</xdr:colOff>
      <xdr:row>37</xdr:row>
      <xdr:rowOff>140335</xdr:rowOff>
    </xdr:to>
    <xdr:sp macro="" textlink="">
      <xdr:nvSpPr>
        <xdr:cNvPr id="329" name="フローチャート: 判断 328">
          <a:extLst>
            <a:ext uri="{FF2B5EF4-FFF2-40B4-BE49-F238E27FC236}">
              <a16:creationId xmlns:a16="http://schemas.microsoft.com/office/drawing/2014/main" id="{0D19E8F7-2EE6-45D8-AA77-89A8EA2402F6}"/>
            </a:ext>
          </a:extLst>
        </xdr:cNvPr>
        <xdr:cNvSpPr/>
      </xdr:nvSpPr>
      <xdr:spPr>
        <a:xfrm>
          <a:off x="12763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39A5D149-85BF-40DD-974E-DAD0FE8BFE2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537E4D28-0270-4F10-A679-C4967FEEB86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3F63FAD-88D8-42E7-A543-FC2D57C1B4D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595DBB6-97F1-4DB6-B274-5A583BC8DD9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9BE2DFF4-C58C-4E08-BE05-812F1C4EF68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92075</xdr:rowOff>
    </xdr:from>
    <xdr:to>
      <xdr:col>85</xdr:col>
      <xdr:colOff>177800</xdr:colOff>
      <xdr:row>37</xdr:row>
      <xdr:rowOff>22225</xdr:rowOff>
    </xdr:to>
    <xdr:sp macro="" textlink="">
      <xdr:nvSpPr>
        <xdr:cNvPr id="335" name="楕円 334">
          <a:extLst>
            <a:ext uri="{FF2B5EF4-FFF2-40B4-BE49-F238E27FC236}">
              <a16:creationId xmlns:a16="http://schemas.microsoft.com/office/drawing/2014/main" id="{3869B52D-B238-4193-9C43-03AB9E77E3A8}"/>
            </a:ext>
          </a:extLst>
        </xdr:cNvPr>
        <xdr:cNvSpPr/>
      </xdr:nvSpPr>
      <xdr:spPr>
        <a:xfrm>
          <a:off x="162687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114952</xdr:rowOff>
    </xdr:from>
    <xdr:ext cx="405111" cy="259045"/>
    <xdr:sp macro="" textlink="">
      <xdr:nvSpPr>
        <xdr:cNvPr id="336" name="【一般廃棄物処理施設】&#10;有形固定資産減価償却率該当値テキスト">
          <a:extLst>
            <a:ext uri="{FF2B5EF4-FFF2-40B4-BE49-F238E27FC236}">
              <a16:creationId xmlns:a16="http://schemas.microsoft.com/office/drawing/2014/main" id="{4B655C1C-A92E-4203-97D1-AAA3ADC99AFF}"/>
            </a:ext>
          </a:extLst>
        </xdr:cNvPr>
        <xdr:cNvSpPr txBox="1"/>
      </xdr:nvSpPr>
      <xdr:spPr>
        <a:xfrm>
          <a:off x="16357600"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74930</xdr:rowOff>
    </xdr:from>
    <xdr:to>
      <xdr:col>81</xdr:col>
      <xdr:colOff>101600</xdr:colOff>
      <xdr:row>37</xdr:row>
      <xdr:rowOff>5080</xdr:rowOff>
    </xdr:to>
    <xdr:sp macro="" textlink="">
      <xdr:nvSpPr>
        <xdr:cNvPr id="337" name="楕円 336">
          <a:extLst>
            <a:ext uri="{FF2B5EF4-FFF2-40B4-BE49-F238E27FC236}">
              <a16:creationId xmlns:a16="http://schemas.microsoft.com/office/drawing/2014/main" id="{258981BC-8335-41AE-A096-7153A4D47CC4}"/>
            </a:ext>
          </a:extLst>
        </xdr:cNvPr>
        <xdr:cNvSpPr/>
      </xdr:nvSpPr>
      <xdr:spPr>
        <a:xfrm>
          <a:off x="15430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125730</xdr:rowOff>
    </xdr:from>
    <xdr:to>
      <xdr:col>85</xdr:col>
      <xdr:colOff>127000</xdr:colOff>
      <xdr:row>36</xdr:row>
      <xdr:rowOff>142875</xdr:rowOff>
    </xdr:to>
    <xdr:cxnSp macro="">
      <xdr:nvCxnSpPr>
        <xdr:cNvPr id="338" name="直線コネクタ 337">
          <a:extLst>
            <a:ext uri="{FF2B5EF4-FFF2-40B4-BE49-F238E27FC236}">
              <a16:creationId xmlns:a16="http://schemas.microsoft.com/office/drawing/2014/main" id="{5DAE8C40-335F-4004-94DF-2BD1ECC262B9}"/>
            </a:ext>
          </a:extLst>
        </xdr:cNvPr>
        <xdr:cNvCxnSpPr/>
      </xdr:nvCxnSpPr>
      <xdr:spPr>
        <a:xfrm>
          <a:off x="15481300" y="629793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12065</xdr:rowOff>
    </xdr:from>
    <xdr:to>
      <xdr:col>76</xdr:col>
      <xdr:colOff>165100</xdr:colOff>
      <xdr:row>36</xdr:row>
      <xdr:rowOff>113665</xdr:rowOff>
    </xdr:to>
    <xdr:sp macro="" textlink="">
      <xdr:nvSpPr>
        <xdr:cNvPr id="339" name="楕円 338">
          <a:extLst>
            <a:ext uri="{FF2B5EF4-FFF2-40B4-BE49-F238E27FC236}">
              <a16:creationId xmlns:a16="http://schemas.microsoft.com/office/drawing/2014/main" id="{A6F5DE0A-EDBE-4485-86D1-613418EAD826}"/>
            </a:ext>
          </a:extLst>
        </xdr:cNvPr>
        <xdr:cNvSpPr/>
      </xdr:nvSpPr>
      <xdr:spPr>
        <a:xfrm>
          <a:off x="14541500"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62865</xdr:rowOff>
    </xdr:from>
    <xdr:to>
      <xdr:col>81</xdr:col>
      <xdr:colOff>50800</xdr:colOff>
      <xdr:row>36</xdr:row>
      <xdr:rowOff>125730</xdr:rowOff>
    </xdr:to>
    <xdr:cxnSp macro="">
      <xdr:nvCxnSpPr>
        <xdr:cNvPr id="340" name="直線コネクタ 339">
          <a:extLst>
            <a:ext uri="{FF2B5EF4-FFF2-40B4-BE49-F238E27FC236}">
              <a16:creationId xmlns:a16="http://schemas.microsoft.com/office/drawing/2014/main" id="{A970700A-3886-41D3-ADCE-396EAC43580B}"/>
            </a:ext>
          </a:extLst>
        </xdr:cNvPr>
        <xdr:cNvCxnSpPr/>
      </xdr:nvCxnSpPr>
      <xdr:spPr>
        <a:xfrm>
          <a:off x="14592300" y="623506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15875</xdr:rowOff>
    </xdr:from>
    <xdr:to>
      <xdr:col>72</xdr:col>
      <xdr:colOff>38100</xdr:colOff>
      <xdr:row>36</xdr:row>
      <xdr:rowOff>117475</xdr:rowOff>
    </xdr:to>
    <xdr:sp macro="" textlink="">
      <xdr:nvSpPr>
        <xdr:cNvPr id="341" name="楕円 340">
          <a:extLst>
            <a:ext uri="{FF2B5EF4-FFF2-40B4-BE49-F238E27FC236}">
              <a16:creationId xmlns:a16="http://schemas.microsoft.com/office/drawing/2014/main" id="{C199FCFD-A00C-40CD-B71F-5DD102570559}"/>
            </a:ext>
          </a:extLst>
        </xdr:cNvPr>
        <xdr:cNvSpPr/>
      </xdr:nvSpPr>
      <xdr:spPr>
        <a:xfrm>
          <a:off x="136525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62865</xdr:rowOff>
    </xdr:from>
    <xdr:to>
      <xdr:col>76</xdr:col>
      <xdr:colOff>114300</xdr:colOff>
      <xdr:row>36</xdr:row>
      <xdr:rowOff>66675</xdr:rowOff>
    </xdr:to>
    <xdr:cxnSp macro="">
      <xdr:nvCxnSpPr>
        <xdr:cNvPr id="342" name="直線コネクタ 341">
          <a:extLst>
            <a:ext uri="{FF2B5EF4-FFF2-40B4-BE49-F238E27FC236}">
              <a16:creationId xmlns:a16="http://schemas.microsoft.com/office/drawing/2014/main" id="{608725E9-9872-4AC5-AB26-20CA099A1A7C}"/>
            </a:ext>
          </a:extLst>
        </xdr:cNvPr>
        <xdr:cNvCxnSpPr/>
      </xdr:nvCxnSpPr>
      <xdr:spPr>
        <a:xfrm flipV="1">
          <a:off x="13703300" y="62350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132080</xdr:rowOff>
    </xdr:from>
    <xdr:to>
      <xdr:col>67</xdr:col>
      <xdr:colOff>101600</xdr:colOff>
      <xdr:row>36</xdr:row>
      <xdr:rowOff>62230</xdr:rowOff>
    </xdr:to>
    <xdr:sp macro="" textlink="">
      <xdr:nvSpPr>
        <xdr:cNvPr id="343" name="楕円 342">
          <a:extLst>
            <a:ext uri="{FF2B5EF4-FFF2-40B4-BE49-F238E27FC236}">
              <a16:creationId xmlns:a16="http://schemas.microsoft.com/office/drawing/2014/main" id="{794B91B1-E407-4E67-A092-A53C356376D5}"/>
            </a:ext>
          </a:extLst>
        </xdr:cNvPr>
        <xdr:cNvSpPr/>
      </xdr:nvSpPr>
      <xdr:spPr>
        <a:xfrm>
          <a:off x="12763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11430</xdr:rowOff>
    </xdr:from>
    <xdr:to>
      <xdr:col>71</xdr:col>
      <xdr:colOff>177800</xdr:colOff>
      <xdr:row>36</xdr:row>
      <xdr:rowOff>66675</xdr:rowOff>
    </xdr:to>
    <xdr:cxnSp macro="">
      <xdr:nvCxnSpPr>
        <xdr:cNvPr id="344" name="直線コネクタ 343">
          <a:extLst>
            <a:ext uri="{FF2B5EF4-FFF2-40B4-BE49-F238E27FC236}">
              <a16:creationId xmlns:a16="http://schemas.microsoft.com/office/drawing/2014/main" id="{5FBFAAB6-0374-482B-AB58-CA3195512460}"/>
            </a:ext>
          </a:extLst>
        </xdr:cNvPr>
        <xdr:cNvCxnSpPr/>
      </xdr:nvCxnSpPr>
      <xdr:spPr>
        <a:xfrm>
          <a:off x="12814300" y="618363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28592</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220CEFD9-1752-410F-87F6-673435BA998F}"/>
            </a:ext>
          </a:extLst>
        </xdr:cNvPr>
        <xdr:cNvSpPr txBox="1"/>
      </xdr:nvSpPr>
      <xdr:spPr>
        <a:xfrm>
          <a:off x="15266044" y="637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85742</xdr:rowOff>
    </xdr:from>
    <xdr:ext cx="405111" cy="259045"/>
    <xdr:sp macro="" textlink="">
      <xdr:nvSpPr>
        <xdr:cNvPr id="346" name="n_2aveValue【一般廃棄物処理施設】&#10;有形固定資産減価償却率">
          <a:extLst>
            <a:ext uri="{FF2B5EF4-FFF2-40B4-BE49-F238E27FC236}">
              <a16:creationId xmlns:a16="http://schemas.microsoft.com/office/drawing/2014/main" id="{864E21EF-8FFF-4F20-8D64-46768316C680}"/>
            </a:ext>
          </a:extLst>
        </xdr:cNvPr>
        <xdr:cNvSpPr txBox="1"/>
      </xdr:nvSpPr>
      <xdr:spPr>
        <a:xfrm>
          <a:off x="14389744"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129557</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9455B256-545F-4F01-B41B-45CB602CCCA8}"/>
            </a:ext>
          </a:extLst>
        </xdr:cNvPr>
        <xdr:cNvSpPr txBox="1"/>
      </xdr:nvSpPr>
      <xdr:spPr>
        <a:xfrm>
          <a:off x="13500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131462</xdr:rowOff>
    </xdr:from>
    <xdr:ext cx="405111" cy="259045"/>
    <xdr:sp macro="" textlink="">
      <xdr:nvSpPr>
        <xdr:cNvPr id="348" name="n_4aveValue【一般廃棄物処理施設】&#10;有形固定資産減価償却率">
          <a:extLst>
            <a:ext uri="{FF2B5EF4-FFF2-40B4-BE49-F238E27FC236}">
              <a16:creationId xmlns:a16="http://schemas.microsoft.com/office/drawing/2014/main" id="{CA95D36A-1FC5-44AE-BDBB-E0A5290378ED}"/>
            </a:ext>
          </a:extLst>
        </xdr:cNvPr>
        <xdr:cNvSpPr txBox="1"/>
      </xdr:nvSpPr>
      <xdr:spPr>
        <a:xfrm>
          <a:off x="12611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21607</xdr:rowOff>
    </xdr:from>
    <xdr:ext cx="405111" cy="259045"/>
    <xdr:sp macro="" textlink="">
      <xdr:nvSpPr>
        <xdr:cNvPr id="349" name="n_1mainValue【一般廃棄物処理施設】&#10;有形固定資産減価償却率">
          <a:extLst>
            <a:ext uri="{FF2B5EF4-FFF2-40B4-BE49-F238E27FC236}">
              <a16:creationId xmlns:a16="http://schemas.microsoft.com/office/drawing/2014/main" id="{DE27C7E1-2311-42DD-859A-EA0AC4299B77}"/>
            </a:ext>
          </a:extLst>
        </xdr:cNvPr>
        <xdr:cNvSpPr txBox="1"/>
      </xdr:nvSpPr>
      <xdr:spPr>
        <a:xfrm>
          <a:off x="152660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130192</xdr:rowOff>
    </xdr:from>
    <xdr:ext cx="405111" cy="259045"/>
    <xdr:sp macro="" textlink="">
      <xdr:nvSpPr>
        <xdr:cNvPr id="350" name="n_2mainValue【一般廃棄物処理施設】&#10;有形固定資産減価償却率">
          <a:extLst>
            <a:ext uri="{FF2B5EF4-FFF2-40B4-BE49-F238E27FC236}">
              <a16:creationId xmlns:a16="http://schemas.microsoft.com/office/drawing/2014/main" id="{13E12FA3-AF0A-4A77-82F8-166C337DDC4B}"/>
            </a:ext>
          </a:extLst>
        </xdr:cNvPr>
        <xdr:cNvSpPr txBox="1"/>
      </xdr:nvSpPr>
      <xdr:spPr>
        <a:xfrm>
          <a:off x="143897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134002</xdr:rowOff>
    </xdr:from>
    <xdr:ext cx="405111" cy="259045"/>
    <xdr:sp macro="" textlink="">
      <xdr:nvSpPr>
        <xdr:cNvPr id="351" name="n_3mainValue【一般廃棄物処理施設】&#10;有形固定資産減価償却率">
          <a:extLst>
            <a:ext uri="{FF2B5EF4-FFF2-40B4-BE49-F238E27FC236}">
              <a16:creationId xmlns:a16="http://schemas.microsoft.com/office/drawing/2014/main" id="{03AE0239-7EC8-4F61-9E7E-BD7D78703F54}"/>
            </a:ext>
          </a:extLst>
        </xdr:cNvPr>
        <xdr:cNvSpPr txBox="1"/>
      </xdr:nvSpPr>
      <xdr:spPr>
        <a:xfrm>
          <a:off x="13500744" y="59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78757</xdr:rowOff>
    </xdr:from>
    <xdr:ext cx="405111" cy="259045"/>
    <xdr:sp macro="" textlink="">
      <xdr:nvSpPr>
        <xdr:cNvPr id="352" name="n_4mainValue【一般廃棄物処理施設】&#10;有形固定資産減価償却率">
          <a:extLst>
            <a:ext uri="{FF2B5EF4-FFF2-40B4-BE49-F238E27FC236}">
              <a16:creationId xmlns:a16="http://schemas.microsoft.com/office/drawing/2014/main" id="{D5AAF853-EE71-4ECA-97B7-EDE14E2C42B2}"/>
            </a:ext>
          </a:extLst>
        </xdr:cNvPr>
        <xdr:cNvSpPr txBox="1"/>
      </xdr:nvSpPr>
      <xdr:spPr>
        <a:xfrm>
          <a:off x="12611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8D54D722-F96E-42EC-8279-4558BA84FCB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889104F2-47E3-49C1-BD5B-BA0C759CC86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AC8A22CE-C61A-4ECF-BDE2-2B2C7E3D40D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7797BD87-1087-4BAB-94C5-F784E23ABE1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1FCAAB59-2B04-4749-A1A2-160BFF64C97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A60C2579-7A60-4398-8412-E0DA57ECB4B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7C5F4C58-1502-43D5-B857-EC43B4F2814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93B79877-3BAF-48B9-8EB7-223374EF19E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F25B5FD4-DC1B-4D76-ABC8-06CF6D34E47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EB764799-1968-4CEB-A5E3-C1AE9200644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a:extLst>
            <a:ext uri="{FF2B5EF4-FFF2-40B4-BE49-F238E27FC236}">
              <a16:creationId xmlns:a16="http://schemas.microsoft.com/office/drawing/2014/main" id="{537D8DCD-225A-414F-B857-E881A83FE7A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4" name="テキスト ボックス 363">
          <a:extLst>
            <a:ext uri="{FF2B5EF4-FFF2-40B4-BE49-F238E27FC236}">
              <a16:creationId xmlns:a16="http://schemas.microsoft.com/office/drawing/2014/main" id="{E051194F-1C26-4FBD-BA2D-84C114678361}"/>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a:extLst>
            <a:ext uri="{FF2B5EF4-FFF2-40B4-BE49-F238E27FC236}">
              <a16:creationId xmlns:a16="http://schemas.microsoft.com/office/drawing/2014/main" id="{B61347AB-9F1E-4221-BFAA-5B61EC0AC9E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66" name="テキスト ボックス 365">
          <a:extLst>
            <a:ext uri="{FF2B5EF4-FFF2-40B4-BE49-F238E27FC236}">
              <a16:creationId xmlns:a16="http://schemas.microsoft.com/office/drawing/2014/main" id="{E1286EAE-4997-4963-B891-55860D0055CC}"/>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a:extLst>
            <a:ext uri="{FF2B5EF4-FFF2-40B4-BE49-F238E27FC236}">
              <a16:creationId xmlns:a16="http://schemas.microsoft.com/office/drawing/2014/main" id="{4BFA68C4-C83F-42F9-B139-5B57EA3415D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68" name="テキスト ボックス 367">
          <a:extLst>
            <a:ext uri="{FF2B5EF4-FFF2-40B4-BE49-F238E27FC236}">
              <a16:creationId xmlns:a16="http://schemas.microsoft.com/office/drawing/2014/main" id="{0FADF338-82E5-4C01-9A53-72CD151E4D5C}"/>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a:extLst>
            <a:ext uri="{FF2B5EF4-FFF2-40B4-BE49-F238E27FC236}">
              <a16:creationId xmlns:a16="http://schemas.microsoft.com/office/drawing/2014/main" id="{8DF02EF6-DA89-456D-8A15-742627989F1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70" name="テキスト ボックス 369">
          <a:extLst>
            <a:ext uri="{FF2B5EF4-FFF2-40B4-BE49-F238E27FC236}">
              <a16:creationId xmlns:a16="http://schemas.microsoft.com/office/drawing/2014/main" id="{982B5B37-C881-4EDC-8044-ED5B2977BF76}"/>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CB8ABA50-46B7-4A81-9F16-86197039073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2" name="テキスト ボックス 371">
          <a:extLst>
            <a:ext uri="{FF2B5EF4-FFF2-40B4-BE49-F238E27FC236}">
              <a16:creationId xmlns:a16="http://schemas.microsoft.com/office/drawing/2014/main" id="{1EA5C9B4-63C8-4F50-8A66-2BA6592AF074}"/>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一般廃棄物処理施設】&#10;一人当たり有形固定資産（償却資産）額グラフ枠">
          <a:extLst>
            <a:ext uri="{FF2B5EF4-FFF2-40B4-BE49-F238E27FC236}">
              <a16:creationId xmlns:a16="http://schemas.microsoft.com/office/drawing/2014/main" id="{7EFF55C3-6DEB-4100-90DD-9E5A6CE3D44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374" name="直線コネクタ 373">
          <a:extLst>
            <a:ext uri="{FF2B5EF4-FFF2-40B4-BE49-F238E27FC236}">
              <a16:creationId xmlns:a16="http://schemas.microsoft.com/office/drawing/2014/main" id="{A546866D-A748-46AA-9A86-3599AD0A06B1}"/>
            </a:ext>
          </a:extLst>
        </xdr:cNvPr>
        <xdr:cNvCxnSpPr/>
      </xdr:nvCxnSpPr>
      <xdr:spPr>
        <a:xfrm flipV="1">
          <a:off x="22160864" y="5724275"/>
          <a:ext cx="0" cy="1437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375" name="【一般廃棄物処理施設】&#10;一人当たり有形固定資産（償却資産）額最小値テキスト">
          <a:extLst>
            <a:ext uri="{FF2B5EF4-FFF2-40B4-BE49-F238E27FC236}">
              <a16:creationId xmlns:a16="http://schemas.microsoft.com/office/drawing/2014/main" id="{401F22A6-17B8-43D3-A3CF-720D5C957F3F}"/>
            </a:ext>
          </a:extLst>
        </xdr:cNvPr>
        <xdr:cNvSpPr txBox="1"/>
      </xdr:nvSpPr>
      <xdr:spPr>
        <a:xfrm>
          <a:off x="22199600" y="716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376" name="直線コネクタ 375">
          <a:extLst>
            <a:ext uri="{FF2B5EF4-FFF2-40B4-BE49-F238E27FC236}">
              <a16:creationId xmlns:a16="http://schemas.microsoft.com/office/drawing/2014/main" id="{8C9A512D-6BB5-4274-ADA3-B65554E16044}"/>
            </a:ext>
          </a:extLst>
        </xdr:cNvPr>
        <xdr:cNvCxnSpPr/>
      </xdr:nvCxnSpPr>
      <xdr:spPr>
        <a:xfrm>
          <a:off x="22072600" y="716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377" name="【一般廃棄物処理施設】&#10;一人当たり有形固定資産（償却資産）額最大値テキスト">
          <a:extLst>
            <a:ext uri="{FF2B5EF4-FFF2-40B4-BE49-F238E27FC236}">
              <a16:creationId xmlns:a16="http://schemas.microsoft.com/office/drawing/2014/main" id="{D2F0079A-8493-46E6-8677-184DF2B2DA60}"/>
            </a:ext>
          </a:extLst>
        </xdr:cNvPr>
        <xdr:cNvSpPr txBox="1"/>
      </xdr:nvSpPr>
      <xdr:spPr>
        <a:xfrm>
          <a:off x="22199600" y="5499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378" name="直線コネクタ 377">
          <a:extLst>
            <a:ext uri="{FF2B5EF4-FFF2-40B4-BE49-F238E27FC236}">
              <a16:creationId xmlns:a16="http://schemas.microsoft.com/office/drawing/2014/main" id="{36EF71BA-6167-4ABF-AD62-378F51588829}"/>
            </a:ext>
          </a:extLst>
        </xdr:cNvPr>
        <xdr:cNvCxnSpPr/>
      </xdr:nvCxnSpPr>
      <xdr:spPr>
        <a:xfrm>
          <a:off x="22072600" y="572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132333</xdr:rowOff>
    </xdr:from>
    <xdr:ext cx="599010" cy="259045"/>
    <xdr:sp macro="" textlink="">
      <xdr:nvSpPr>
        <xdr:cNvPr id="379" name="【一般廃棄物処理施設】&#10;一人当たり有形固定資産（償却資産）額平均値テキスト">
          <a:extLst>
            <a:ext uri="{FF2B5EF4-FFF2-40B4-BE49-F238E27FC236}">
              <a16:creationId xmlns:a16="http://schemas.microsoft.com/office/drawing/2014/main" id="{5313CD9C-D7F5-4C1C-92F7-B6BA31A66DD3}"/>
            </a:ext>
          </a:extLst>
        </xdr:cNvPr>
        <xdr:cNvSpPr txBox="1"/>
      </xdr:nvSpPr>
      <xdr:spPr>
        <a:xfrm>
          <a:off x="22199600" y="6818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380" name="フローチャート: 判断 379">
          <a:extLst>
            <a:ext uri="{FF2B5EF4-FFF2-40B4-BE49-F238E27FC236}">
              <a16:creationId xmlns:a16="http://schemas.microsoft.com/office/drawing/2014/main" id="{7481B9ED-2981-4FB4-BABA-BD0461024710}"/>
            </a:ext>
          </a:extLst>
        </xdr:cNvPr>
        <xdr:cNvSpPr/>
      </xdr:nvSpPr>
      <xdr:spPr>
        <a:xfrm>
          <a:off x="22110700" y="69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381" name="フローチャート: 判断 380">
          <a:extLst>
            <a:ext uri="{FF2B5EF4-FFF2-40B4-BE49-F238E27FC236}">
              <a16:creationId xmlns:a16="http://schemas.microsoft.com/office/drawing/2014/main" id="{D182D783-EE83-4F53-8461-5F5CC99B6368}"/>
            </a:ext>
          </a:extLst>
        </xdr:cNvPr>
        <xdr:cNvSpPr/>
      </xdr:nvSpPr>
      <xdr:spPr>
        <a:xfrm>
          <a:off x="21272500" y="698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382" name="フローチャート: 判断 381">
          <a:extLst>
            <a:ext uri="{FF2B5EF4-FFF2-40B4-BE49-F238E27FC236}">
              <a16:creationId xmlns:a16="http://schemas.microsoft.com/office/drawing/2014/main" id="{BDE7D959-EBC1-454C-8EF8-929E5A7D1E32}"/>
            </a:ext>
          </a:extLst>
        </xdr:cNvPr>
        <xdr:cNvSpPr/>
      </xdr:nvSpPr>
      <xdr:spPr>
        <a:xfrm>
          <a:off x="20383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10902</xdr:rowOff>
    </xdr:from>
    <xdr:to>
      <xdr:col>102</xdr:col>
      <xdr:colOff>165100</xdr:colOff>
      <xdr:row>41</xdr:row>
      <xdr:rowOff>112502</xdr:rowOff>
    </xdr:to>
    <xdr:sp macro="" textlink="">
      <xdr:nvSpPr>
        <xdr:cNvPr id="383" name="フローチャート: 判断 382">
          <a:extLst>
            <a:ext uri="{FF2B5EF4-FFF2-40B4-BE49-F238E27FC236}">
              <a16:creationId xmlns:a16="http://schemas.microsoft.com/office/drawing/2014/main" id="{B40C7B89-6DCC-486D-9421-26CBD3293788}"/>
            </a:ext>
          </a:extLst>
        </xdr:cNvPr>
        <xdr:cNvSpPr/>
      </xdr:nvSpPr>
      <xdr:spPr>
        <a:xfrm>
          <a:off x="19494500" y="704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10423</xdr:rowOff>
    </xdr:from>
    <xdr:to>
      <xdr:col>98</xdr:col>
      <xdr:colOff>38100</xdr:colOff>
      <xdr:row>41</xdr:row>
      <xdr:rowOff>112023</xdr:rowOff>
    </xdr:to>
    <xdr:sp macro="" textlink="">
      <xdr:nvSpPr>
        <xdr:cNvPr id="384" name="フローチャート: 判断 383">
          <a:extLst>
            <a:ext uri="{FF2B5EF4-FFF2-40B4-BE49-F238E27FC236}">
              <a16:creationId xmlns:a16="http://schemas.microsoft.com/office/drawing/2014/main" id="{1164CCD1-C990-40B2-ADE5-7DB602A5DD2D}"/>
            </a:ext>
          </a:extLst>
        </xdr:cNvPr>
        <xdr:cNvSpPr/>
      </xdr:nvSpPr>
      <xdr:spPr>
        <a:xfrm>
          <a:off x="18605500" y="703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CE9615F-A335-4E9E-B0FC-B19E22246B0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84330D53-2A6C-4F8D-92A5-6D979F782A2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97FA9DE-286B-4C1D-BE86-CD5D73FFEDC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9E6BB45E-D37E-4FD2-AFA4-C044477A1EE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159DA982-7A49-4352-861A-39519645330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156197</xdr:rowOff>
    </xdr:from>
    <xdr:to>
      <xdr:col>116</xdr:col>
      <xdr:colOff>114300</xdr:colOff>
      <xdr:row>41</xdr:row>
      <xdr:rowOff>86347</xdr:rowOff>
    </xdr:to>
    <xdr:sp macro="" textlink="">
      <xdr:nvSpPr>
        <xdr:cNvPr id="390" name="楕円 389">
          <a:extLst>
            <a:ext uri="{FF2B5EF4-FFF2-40B4-BE49-F238E27FC236}">
              <a16:creationId xmlns:a16="http://schemas.microsoft.com/office/drawing/2014/main" id="{2DB2B252-39FD-4305-BCF5-D13D666F7EDB}"/>
            </a:ext>
          </a:extLst>
        </xdr:cNvPr>
        <xdr:cNvSpPr/>
      </xdr:nvSpPr>
      <xdr:spPr>
        <a:xfrm>
          <a:off x="22110700" y="701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87882</xdr:rowOff>
    </xdr:from>
    <xdr:ext cx="599010" cy="259045"/>
    <xdr:sp macro="" textlink="">
      <xdr:nvSpPr>
        <xdr:cNvPr id="391" name="【一般廃棄物処理施設】&#10;一人当たり有形固定資産（償却資産）額該当値テキスト">
          <a:extLst>
            <a:ext uri="{FF2B5EF4-FFF2-40B4-BE49-F238E27FC236}">
              <a16:creationId xmlns:a16="http://schemas.microsoft.com/office/drawing/2014/main" id="{677CF5AC-260C-4636-AED9-3702F8F8FA57}"/>
            </a:ext>
          </a:extLst>
        </xdr:cNvPr>
        <xdr:cNvSpPr txBox="1"/>
      </xdr:nvSpPr>
      <xdr:spPr>
        <a:xfrm>
          <a:off x="22199600" y="6945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160896</xdr:rowOff>
    </xdr:from>
    <xdr:to>
      <xdr:col>112</xdr:col>
      <xdr:colOff>38100</xdr:colOff>
      <xdr:row>41</xdr:row>
      <xdr:rowOff>91046</xdr:rowOff>
    </xdr:to>
    <xdr:sp macro="" textlink="">
      <xdr:nvSpPr>
        <xdr:cNvPr id="392" name="楕円 391">
          <a:extLst>
            <a:ext uri="{FF2B5EF4-FFF2-40B4-BE49-F238E27FC236}">
              <a16:creationId xmlns:a16="http://schemas.microsoft.com/office/drawing/2014/main" id="{DF5D06F3-99CD-4A16-B222-31A7572FC39D}"/>
            </a:ext>
          </a:extLst>
        </xdr:cNvPr>
        <xdr:cNvSpPr/>
      </xdr:nvSpPr>
      <xdr:spPr>
        <a:xfrm>
          <a:off x="21272500" y="701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35547</xdr:rowOff>
    </xdr:from>
    <xdr:to>
      <xdr:col>116</xdr:col>
      <xdr:colOff>63500</xdr:colOff>
      <xdr:row>41</xdr:row>
      <xdr:rowOff>40246</xdr:rowOff>
    </xdr:to>
    <xdr:cxnSp macro="">
      <xdr:nvCxnSpPr>
        <xdr:cNvPr id="393" name="直線コネクタ 392">
          <a:extLst>
            <a:ext uri="{FF2B5EF4-FFF2-40B4-BE49-F238E27FC236}">
              <a16:creationId xmlns:a16="http://schemas.microsoft.com/office/drawing/2014/main" id="{91640A45-DA06-414B-A778-9B2078489B5E}"/>
            </a:ext>
          </a:extLst>
        </xdr:cNvPr>
        <xdr:cNvCxnSpPr/>
      </xdr:nvCxnSpPr>
      <xdr:spPr>
        <a:xfrm flipV="1">
          <a:off x="21323300" y="7064997"/>
          <a:ext cx="8382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159483</xdr:rowOff>
    </xdr:from>
    <xdr:to>
      <xdr:col>107</xdr:col>
      <xdr:colOff>101600</xdr:colOff>
      <xdr:row>41</xdr:row>
      <xdr:rowOff>89633</xdr:rowOff>
    </xdr:to>
    <xdr:sp macro="" textlink="">
      <xdr:nvSpPr>
        <xdr:cNvPr id="394" name="楕円 393">
          <a:extLst>
            <a:ext uri="{FF2B5EF4-FFF2-40B4-BE49-F238E27FC236}">
              <a16:creationId xmlns:a16="http://schemas.microsoft.com/office/drawing/2014/main" id="{28C6FBBC-F566-484B-A3FD-D7F8180A8E3C}"/>
            </a:ext>
          </a:extLst>
        </xdr:cNvPr>
        <xdr:cNvSpPr/>
      </xdr:nvSpPr>
      <xdr:spPr>
        <a:xfrm>
          <a:off x="20383500" y="701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38833</xdr:rowOff>
    </xdr:from>
    <xdr:to>
      <xdr:col>111</xdr:col>
      <xdr:colOff>177800</xdr:colOff>
      <xdr:row>41</xdr:row>
      <xdr:rowOff>40246</xdr:rowOff>
    </xdr:to>
    <xdr:cxnSp macro="">
      <xdr:nvCxnSpPr>
        <xdr:cNvPr id="395" name="直線コネクタ 394">
          <a:extLst>
            <a:ext uri="{FF2B5EF4-FFF2-40B4-BE49-F238E27FC236}">
              <a16:creationId xmlns:a16="http://schemas.microsoft.com/office/drawing/2014/main" id="{57CF0217-7086-483D-AC39-D147FBA51C05}"/>
            </a:ext>
          </a:extLst>
        </xdr:cNvPr>
        <xdr:cNvCxnSpPr/>
      </xdr:nvCxnSpPr>
      <xdr:spPr>
        <a:xfrm>
          <a:off x="20434300" y="7068283"/>
          <a:ext cx="889000" cy="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165987</xdr:rowOff>
    </xdr:from>
    <xdr:to>
      <xdr:col>102</xdr:col>
      <xdr:colOff>165100</xdr:colOff>
      <xdr:row>41</xdr:row>
      <xdr:rowOff>96137</xdr:rowOff>
    </xdr:to>
    <xdr:sp macro="" textlink="">
      <xdr:nvSpPr>
        <xdr:cNvPr id="396" name="楕円 395">
          <a:extLst>
            <a:ext uri="{FF2B5EF4-FFF2-40B4-BE49-F238E27FC236}">
              <a16:creationId xmlns:a16="http://schemas.microsoft.com/office/drawing/2014/main" id="{CDBF9649-DED2-4B67-998D-AB5B5786069C}"/>
            </a:ext>
          </a:extLst>
        </xdr:cNvPr>
        <xdr:cNvSpPr/>
      </xdr:nvSpPr>
      <xdr:spPr>
        <a:xfrm>
          <a:off x="19494500" y="702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38833</xdr:rowOff>
    </xdr:from>
    <xdr:to>
      <xdr:col>107</xdr:col>
      <xdr:colOff>50800</xdr:colOff>
      <xdr:row>41</xdr:row>
      <xdr:rowOff>45337</xdr:rowOff>
    </xdr:to>
    <xdr:cxnSp macro="">
      <xdr:nvCxnSpPr>
        <xdr:cNvPr id="397" name="直線コネクタ 396">
          <a:extLst>
            <a:ext uri="{FF2B5EF4-FFF2-40B4-BE49-F238E27FC236}">
              <a16:creationId xmlns:a16="http://schemas.microsoft.com/office/drawing/2014/main" id="{FE9A3E8E-B361-4147-8C3D-5156E10E68CE}"/>
            </a:ext>
          </a:extLst>
        </xdr:cNvPr>
        <xdr:cNvCxnSpPr/>
      </xdr:nvCxnSpPr>
      <xdr:spPr>
        <a:xfrm flipV="1">
          <a:off x="19545300" y="7068283"/>
          <a:ext cx="889000" cy="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167699</xdr:rowOff>
    </xdr:from>
    <xdr:to>
      <xdr:col>98</xdr:col>
      <xdr:colOff>38100</xdr:colOff>
      <xdr:row>41</xdr:row>
      <xdr:rowOff>97849</xdr:rowOff>
    </xdr:to>
    <xdr:sp macro="" textlink="">
      <xdr:nvSpPr>
        <xdr:cNvPr id="398" name="楕円 397">
          <a:extLst>
            <a:ext uri="{FF2B5EF4-FFF2-40B4-BE49-F238E27FC236}">
              <a16:creationId xmlns:a16="http://schemas.microsoft.com/office/drawing/2014/main" id="{795E574F-0F41-4C52-BFB1-1EB7E77F8BEC}"/>
            </a:ext>
          </a:extLst>
        </xdr:cNvPr>
        <xdr:cNvSpPr/>
      </xdr:nvSpPr>
      <xdr:spPr>
        <a:xfrm>
          <a:off x="18605500" y="702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45337</xdr:rowOff>
    </xdr:from>
    <xdr:to>
      <xdr:col>102</xdr:col>
      <xdr:colOff>114300</xdr:colOff>
      <xdr:row>41</xdr:row>
      <xdr:rowOff>47049</xdr:rowOff>
    </xdr:to>
    <xdr:cxnSp macro="">
      <xdr:nvCxnSpPr>
        <xdr:cNvPr id="399" name="直線コネクタ 398">
          <a:extLst>
            <a:ext uri="{FF2B5EF4-FFF2-40B4-BE49-F238E27FC236}">
              <a16:creationId xmlns:a16="http://schemas.microsoft.com/office/drawing/2014/main" id="{3C1E48FA-2E49-4764-AE8D-7BD29BB134F7}"/>
            </a:ext>
          </a:extLst>
        </xdr:cNvPr>
        <xdr:cNvCxnSpPr/>
      </xdr:nvCxnSpPr>
      <xdr:spPr>
        <a:xfrm flipV="1">
          <a:off x="18656300" y="7074787"/>
          <a:ext cx="889000" cy="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68979</xdr:rowOff>
    </xdr:from>
    <xdr:ext cx="599010" cy="259045"/>
    <xdr:sp macro="" textlink="">
      <xdr:nvSpPr>
        <xdr:cNvPr id="400" name="n_1aveValue【一般廃棄物処理施設】&#10;一人当たり有形固定資産（償却資産）額">
          <a:extLst>
            <a:ext uri="{FF2B5EF4-FFF2-40B4-BE49-F238E27FC236}">
              <a16:creationId xmlns:a16="http://schemas.microsoft.com/office/drawing/2014/main" id="{2DE4D3FE-14A6-4025-81DF-F4200135EBEB}"/>
            </a:ext>
          </a:extLst>
        </xdr:cNvPr>
        <xdr:cNvSpPr txBox="1"/>
      </xdr:nvSpPr>
      <xdr:spPr>
        <a:xfrm>
          <a:off x="21011095" y="675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83072</xdr:rowOff>
    </xdr:from>
    <xdr:ext cx="599010" cy="259045"/>
    <xdr:sp macro="" textlink="">
      <xdr:nvSpPr>
        <xdr:cNvPr id="401" name="n_2aveValue【一般廃棄物処理施設】&#10;一人当たり有形固定資産（償却資産）額">
          <a:extLst>
            <a:ext uri="{FF2B5EF4-FFF2-40B4-BE49-F238E27FC236}">
              <a16:creationId xmlns:a16="http://schemas.microsoft.com/office/drawing/2014/main" id="{D931E793-646D-4ABF-AFBA-3CB980A7B569}"/>
            </a:ext>
          </a:extLst>
        </xdr:cNvPr>
        <xdr:cNvSpPr txBox="1"/>
      </xdr:nvSpPr>
      <xdr:spPr>
        <a:xfrm>
          <a:off x="201347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103629</xdr:rowOff>
    </xdr:from>
    <xdr:ext cx="599010" cy="259045"/>
    <xdr:sp macro="" textlink="">
      <xdr:nvSpPr>
        <xdr:cNvPr id="402" name="n_3aveValue【一般廃棄物処理施設】&#10;一人当たり有形固定資産（償却資産）額">
          <a:extLst>
            <a:ext uri="{FF2B5EF4-FFF2-40B4-BE49-F238E27FC236}">
              <a16:creationId xmlns:a16="http://schemas.microsoft.com/office/drawing/2014/main" id="{46169924-C7D8-4AF3-A973-A0F9DD83A2C1}"/>
            </a:ext>
          </a:extLst>
        </xdr:cNvPr>
        <xdr:cNvSpPr txBox="1"/>
      </xdr:nvSpPr>
      <xdr:spPr>
        <a:xfrm>
          <a:off x="19245795" y="7133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103150</xdr:rowOff>
    </xdr:from>
    <xdr:ext cx="599010" cy="259045"/>
    <xdr:sp macro="" textlink="">
      <xdr:nvSpPr>
        <xdr:cNvPr id="403" name="n_4aveValue【一般廃棄物処理施設】&#10;一人当たり有形固定資産（償却資産）額">
          <a:extLst>
            <a:ext uri="{FF2B5EF4-FFF2-40B4-BE49-F238E27FC236}">
              <a16:creationId xmlns:a16="http://schemas.microsoft.com/office/drawing/2014/main" id="{2B0E5532-50DA-4BE9-A897-95A3A31F3C32}"/>
            </a:ext>
          </a:extLst>
        </xdr:cNvPr>
        <xdr:cNvSpPr txBox="1"/>
      </xdr:nvSpPr>
      <xdr:spPr>
        <a:xfrm>
          <a:off x="18356795" y="713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82173</xdr:rowOff>
    </xdr:from>
    <xdr:ext cx="599010" cy="259045"/>
    <xdr:sp macro="" textlink="">
      <xdr:nvSpPr>
        <xdr:cNvPr id="404" name="n_1mainValue【一般廃棄物処理施設】&#10;一人当たり有形固定資産（償却資産）額">
          <a:extLst>
            <a:ext uri="{FF2B5EF4-FFF2-40B4-BE49-F238E27FC236}">
              <a16:creationId xmlns:a16="http://schemas.microsoft.com/office/drawing/2014/main" id="{6A427303-34EA-48EA-8DAB-C04808075ADB}"/>
            </a:ext>
          </a:extLst>
        </xdr:cNvPr>
        <xdr:cNvSpPr txBox="1"/>
      </xdr:nvSpPr>
      <xdr:spPr>
        <a:xfrm>
          <a:off x="21011095" y="71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80760</xdr:rowOff>
    </xdr:from>
    <xdr:ext cx="599010" cy="259045"/>
    <xdr:sp macro="" textlink="">
      <xdr:nvSpPr>
        <xdr:cNvPr id="405" name="n_2mainValue【一般廃棄物処理施設】&#10;一人当たり有形固定資産（償却資産）額">
          <a:extLst>
            <a:ext uri="{FF2B5EF4-FFF2-40B4-BE49-F238E27FC236}">
              <a16:creationId xmlns:a16="http://schemas.microsoft.com/office/drawing/2014/main" id="{17AD3C06-6540-455C-B32D-9D36CDB750AE}"/>
            </a:ext>
          </a:extLst>
        </xdr:cNvPr>
        <xdr:cNvSpPr txBox="1"/>
      </xdr:nvSpPr>
      <xdr:spPr>
        <a:xfrm>
          <a:off x="20134795" y="711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112664</xdr:rowOff>
    </xdr:from>
    <xdr:ext cx="599010" cy="259045"/>
    <xdr:sp macro="" textlink="">
      <xdr:nvSpPr>
        <xdr:cNvPr id="406" name="n_3mainValue【一般廃棄物処理施設】&#10;一人当たり有形固定資産（償却資産）額">
          <a:extLst>
            <a:ext uri="{FF2B5EF4-FFF2-40B4-BE49-F238E27FC236}">
              <a16:creationId xmlns:a16="http://schemas.microsoft.com/office/drawing/2014/main" id="{28CB54B3-8EA3-41C0-89B5-26499BDB3C70}"/>
            </a:ext>
          </a:extLst>
        </xdr:cNvPr>
        <xdr:cNvSpPr txBox="1"/>
      </xdr:nvSpPr>
      <xdr:spPr>
        <a:xfrm>
          <a:off x="19245795" y="6799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114376</xdr:rowOff>
    </xdr:from>
    <xdr:ext cx="599010" cy="259045"/>
    <xdr:sp macro="" textlink="">
      <xdr:nvSpPr>
        <xdr:cNvPr id="407" name="n_4mainValue【一般廃棄物処理施設】&#10;一人当たり有形固定資産（償却資産）額">
          <a:extLst>
            <a:ext uri="{FF2B5EF4-FFF2-40B4-BE49-F238E27FC236}">
              <a16:creationId xmlns:a16="http://schemas.microsoft.com/office/drawing/2014/main" id="{971B00F6-6BBF-4B61-BCB8-D7F17385573F}"/>
            </a:ext>
          </a:extLst>
        </xdr:cNvPr>
        <xdr:cNvSpPr txBox="1"/>
      </xdr:nvSpPr>
      <xdr:spPr>
        <a:xfrm>
          <a:off x="18356795" y="6800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3939851A-E485-4EF6-A8DC-37E5CF43995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0D6E33CB-39E5-4C0D-AA89-825489DEF0A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66C3D5FD-B14E-416B-92B7-9CE078FB72A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A627ADCC-469E-4673-99AF-80303B8FA5D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79CBD90E-8559-4D6C-B18D-91B382F6212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EB1E5B73-A0F2-4A80-BB29-5FBFE1C77B7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4A183C80-E456-414C-BED7-230C7ABE199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CE1CECF1-EE61-4DBD-9550-C32584464589}"/>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6" name="正方形/長方形 415">
          <a:extLst>
            <a:ext uri="{FF2B5EF4-FFF2-40B4-BE49-F238E27FC236}">
              <a16:creationId xmlns:a16="http://schemas.microsoft.com/office/drawing/2014/main" id="{2ACB41B9-ABCB-4B04-BBCC-B80E9DDE6F3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7" name="正方形/長方形 416">
          <a:extLst>
            <a:ext uri="{FF2B5EF4-FFF2-40B4-BE49-F238E27FC236}">
              <a16:creationId xmlns:a16="http://schemas.microsoft.com/office/drawing/2014/main" id="{0ADD796E-E59A-46D7-91CC-93843017CF1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8" name="正方形/長方形 417">
          <a:extLst>
            <a:ext uri="{FF2B5EF4-FFF2-40B4-BE49-F238E27FC236}">
              <a16:creationId xmlns:a16="http://schemas.microsoft.com/office/drawing/2014/main" id="{6630E11F-9600-4032-AF5D-78D711D789C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9" name="正方形/長方形 418">
          <a:extLst>
            <a:ext uri="{FF2B5EF4-FFF2-40B4-BE49-F238E27FC236}">
              <a16:creationId xmlns:a16="http://schemas.microsoft.com/office/drawing/2014/main" id="{DBBC9FAE-8E88-4396-BE49-1AA5965EBF2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0" name="正方形/長方形 419">
          <a:extLst>
            <a:ext uri="{FF2B5EF4-FFF2-40B4-BE49-F238E27FC236}">
              <a16:creationId xmlns:a16="http://schemas.microsoft.com/office/drawing/2014/main" id="{096C9E91-2D5F-4142-9960-CD37C8F763A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1" name="正方形/長方形 420">
          <a:extLst>
            <a:ext uri="{FF2B5EF4-FFF2-40B4-BE49-F238E27FC236}">
              <a16:creationId xmlns:a16="http://schemas.microsoft.com/office/drawing/2014/main" id="{D1FE465A-6931-4E4E-87FD-8016E972BFD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2" name="正方形/長方形 421">
          <a:extLst>
            <a:ext uri="{FF2B5EF4-FFF2-40B4-BE49-F238E27FC236}">
              <a16:creationId xmlns:a16="http://schemas.microsoft.com/office/drawing/2014/main" id="{3A838CAC-79C8-4A09-8E80-3C05EEF0CCB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3" name="正方形/長方形 422">
          <a:extLst>
            <a:ext uri="{FF2B5EF4-FFF2-40B4-BE49-F238E27FC236}">
              <a16:creationId xmlns:a16="http://schemas.microsoft.com/office/drawing/2014/main" id="{F2A3CAC0-AF80-44FB-9BDB-A6CC52863FC4}"/>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4" name="正方形/長方形 423">
          <a:extLst>
            <a:ext uri="{FF2B5EF4-FFF2-40B4-BE49-F238E27FC236}">
              <a16:creationId xmlns:a16="http://schemas.microsoft.com/office/drawing/2014/main" id="{EC66E588-B198-4D90-A251-90D0D83BE50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5" name="正方形/長方形 424">
          <a:extLst>
            <a:ext uri="{FF2B5EF4-FFF2-40B4-BE49-F238E27FC236}">
              <a16:creationId xmlns:a16="http://schemas.microsoft.com/office/drawing/2014/main" id="{2FA92FE8-5317-4AD3-83FD-8071FCAEDC8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6" name="正方形/長方形 425">
          <a:extLst>
            <a:ext uri="{FF2B5EF4-FFF2-40B4-BE49-F238E27FC236}">
              <a16:creationId xmlns:a16="http://schemas.microsoft.com/office/drawing/2014/main" id="{335D4D84-137C-49CE-8E3F-3EE33C3850E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7" name="正方形/長方形 426">
          <a:extLst>
            <a:ext uri="{FF2B5EF4-FFF2-40B4-BE49-F238E27FC236}">
              <a16:creationId xmlns:a16="http://schemas.microsoft.com/office/drawing/2014/main" id="{5E4DC8A3-5E19-45E1-A0C9-4E149D0F193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8" name="正方形/長方形 427">
          <a:extLst>
            <a:ext uri="{FF2B5EF4-FFF2-40B4-BE49-F238E27FC236}">
              <a16:creationId xmlns:a16="http://schemas.microsoft.com/office/drawing/2014/main" id="{86A22DB0-532C-4A74-908C-EB2925BDC1F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9" name="正方形/長方形 428">
          <a:extLst>
            <a:ext uri="{FF2B5EF4-FFF2-40B4-BE49-F238E27FC236}">
              <a16:creationId xmlns:a16="http://schemas.microsoft.com/office/drawing/2014/main" id="{AB102B1B-44A2-4D94-B1AF-DC461CD1735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0" name="正方形/長方形 429">
          <a:extLst>
            <a:ext uri="{FF2B5EF4-FFF2-40B4-BE49-F238E27FC236}">
              <a16:creationId xmlns:a16="http://schemas.microsoft.com/office/drawing/2014/main" id="{D1B687B7-8A23-4B9A-A593-5E3FAAF8E68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1" name="正方形/長方形 430">
          <a:extLst>
            <a:ext uri="{FF2B5EF4-FFF2-40B4-BE49-F238E27FC236}">
              <a16:creationId xmlns:a16="http://schemas.microsoft.com/office/drawing/2014/main" id="{31D6EDAC-3B15-4830-9D1B-0F367FDE8AF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2" name="テキスト ボックス 431">
          <a:extLst>
            <a:ext uri="{FF2B5EF4-FFF2-40B4-BE49-F238E27FC236}">
              <a16:creationId xmlns:a16="http://schemas.microsoft.com/office/drawing/2014/main" id="{3CAD109A-E12D-4466-91CB-5E55ACCE41E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3" name="直線コネクタ 432">
          <a:extLst>
            <a:ext uri="{FF2B5EF4-FFF2-40B4-BE49-F238E27FC236}">
              <a16:creationId xmlns:a16="http://schemas.microsoft.com/office/drawing/2014/main" id="{78D26106-30C0-4EE6-BD0C-B4DE19AA984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4" name="テキスト ボックス 433">
          <a:extLst>
            <a:ext uri="{FF2B5EF4-FFF2-40B4-BE49-F238E27FC236}">
              <a16:creationId xmlns:a16="http://schemas.microsoft.com/office/drawing/2014/main" id="{BF5FB9E8-828C-483D-979B-381512E0658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5" name="直線コネクタ 434">
          <a:extLst>
            <a:ext uri="{FF2B5EF4-FFF2-40B4-BE49-F238E27FC236}">
              <a16:creationId xmlns:a16="http://schemas.microsoft.com/office/drawing/2014/main" id="{1D81C368-7056-4E88-B088-F5DD9CBAD4B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6" name="テキスト ボックス 435">
          <a:extLst>
            <a:ext uri="{FF2B5EF4-FFF2-40B4-BE49-F238E27FC236}">
              <a16:creationId xmlns:a16="http://schemas.microsoft.com/office/drawing/2014/main" id="{93A748AF-30CB-4D60-8CAC-75F5EC10760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7" name="直線コネクタ 436">
          <a:extLst>
            <a:ext uri="{FF2B5EF4-FFF2-40B4-BE49-F238E27FC236}">
              <a16:creationId xmlns:a16="http://schemas.microsoft.com/office/drawing/2014/main" id="{6FCEAE3B-F4BD-43FF-A8D8-7C7AC215C64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8" name="テキスト ボックス 437">
          <a:extLst>
            <a:ext uri="{FF2B5EF4-FFF2-40B4-BE49-F238E27FC236}">
              <a16:creationId xmlns:a16="http://schemas.microsoft.com/office/drawing/2014/main" id="{3C4DCECD-DE3D-4E5A-A7D1-F9670C57032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9" name="直線コネクタ 438">
          <a:extLst>
            <a:ext uri="{FF2B5EF4-FFF2-40B4-BE49-F238E27FC236}">
              <a16:creationId xmlns:a16="http://schemas.microsoft.com/office/drawing/2014/main" id="{5DCE8D85-11EE-41A1-B508-6D57C1BDF67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0" name="テキスト ボックス 439">
          <a:extLst>
            <a:ext uri="{FF2B5EF4-FFF2-40B4-BE49-F238E27FC236}">
              <a16:creationId xmlns:a16="http://schemas.microsoft.com/office/drawing/2014/main" id="{F27BBB89-FA8A-42DE-BF57-489D4F2507B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1" name="直線コネクタ 440">
          <a:extLst>
            <a:ext uri="{FF2B5EF4-FFF2-40B4-BE49-F238E27FC236}">
              <a16:creationId xmlns:a16="http://schemas.microsoft.com/office/drawing/2014/main" id="{B54CA8F1-CC70-4DAF-9518-47B4966EFA7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2" name="テキスト ボックス 441">
          <a:extLst>
            <a:ext uri="{FF2B5EF4-FFF2-40B4-BE49-F238E27FC236}">
              <a16:creationId xmlns:a16="http://schemas.microsoft.com/office/drawing/2014/main" id="{6C5B4578-CEFC-4B2B-BA19-B593CCDB285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3" name="直線コネクタ 442">
          <a:extLst>
            <a:ext uri="{FF2B5EF4-FFF2-40B4-BE49-F238E27FC236}">
              <a16:creationId xmlns:a16="http://schemas.microsoft.com/office/drawing/2014/main" id="{3B1259E8-D91C-4DF7-8CA2-22E0B651F7E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4" name="テキスト ボックス 443">
          <a:extLst>
            <a:ext uri="{FF2B5EF4-FFF2-40B4-BE49-F238E27FC236}">
              <a16:creationId xmlns:a16="http://schemas.microsoft.com/office/drawing/2014/main" id="{C6CA82AA-683F-4BD1-84FA-E60317DA6FE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5" name="直線コネクタ 444">
          <a:extLst>
            <a:ext uri="{FF2B5EF4-FFF2-40B4-BE49-F238E27FC236}">
              <a16:creationId xmlns:a16="http://schemas.microsoft.com/office/drawing/2014/main" id="{8BC7DC37-3323-4907-B0AE-C2E061CE892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6" name="テキスト ボックス 445">
          <a:extLst>
            <a:ext uri="{FF2B5EF4-FFF2-40B4-BE49-F238E27FC236}">
              <a16:creationId xmlns:a16="http://schemas.microsoft.com/office/drawing/2014/main" id="{EF46A7C3-C5F7-4B09-B066-86573617A40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7" name="直線コネクタ 446">
          <a:extLst>
            <a:ext uri="{FF2B5EF4-FFF2-40B4-BE49-F238E27FC236}">
              <a16:creationId xmlns:a16="http://schemas.microsoft.com/office/drawing/2014/main" id="{C7D863D4-B0FF-4D0E-B2CD-C7FCD441C69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8" name="【消防施設】&#10;有形固定資産減価償却率グラフ枠">
          <a:extLst>
            <a:ext uri="{FF2B5EF4-FFF2-40B4-BE49-F238E27FC236}">
              <a16:creationId xmlns:a16="http://schemas.microsoft.com/office/drawing/2014/main" id="{0D886564-4B54-492F-84D1-64595A2BACF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449" name="直線コネクタ 448">
          <a:extLst>
            <a:ext uri="{FF2B5EF4-FFF2-40B4-BE49-F238E27FC236}">
              <a16:creationId xmlns:a16="http://schemas.microsoft.com/office/drawing/2014/main" id="{9B6189D9-71D4-44EF-90A2-A1630EA9BE2C}"/>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0" name="【消防施設】&#10;有形固定資産減価償却率最小値テキスト">
          <a:extLst>
            <a:ext uri="{FF2B5EF4-FFF2-40B4-BE49-F238E27FC236}">
              <a16:creationId xmlns:a16="http://schemas.microsoft.com/office/drawing/2014/main" id="{87C4153F-E15E-44E0-81AD-F3081D55467D}"/>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1" name="直線コネクタ 450">
          <a:extLst>
            <a:ext uri="{FF2B5EF4-FFF2-40B4-BE49-F238E27FC236}">
              <a16:creationId xmlns:a16="http://schemas.microsoft.com/office/drawing/2014/main" id="{2BF92062-9BD7-4491-8249-3A41E7081505}"/>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452" name="【消防施設】&#10;有形固定資産減価償却率最大値テキスト">
          <a:extLst>
            <a:ext uri="{FF2B5EF4-FFF2-40B4-BE49-F238E27FC236}">
              <a16:creationId xmlns:a16="http://schemas.microsoft.com/office/drawing/2014/main" id="{7F2D7FD8-46FE-4E87-8238-D1AB2829CCD0}"/>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453" name="直線コネクタ 452">
          <a:extLst>
            <a:ext uri="{FF2B5EF4-FFF2-40B4-BE49-F238E27FC236}">
              <a16:creationId xmlns:a16="http://schemas.microsoft.com/office/drawing/2014/main" id="{72DABD6A-7CA7-4219-9605-9545DEF26AA9}"/>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104520</xdr:rowOff>
    </xdr:from>
    <xdr:ext cx="405111" cy="259045"/>
    <xdr:sp macro="" textlink="">
      <xdr:nvSpPr>
        <xdr:cNvPr id="454" name="【消防施設】&#10;有形固定資産減価償却率平均値テキスト">
          <a:extLst>
            <a:ext uri="{FF2B5EF4-FFF2-40B4-BE49-F238E27FC236}">
              <a16:creationId xmlns:a16="http://schemas.microsoft.com/office/drawing/2014/main" id="{2738E8B5-1C3D-4CC3-B3D0-C5AEFB370714}"/>
            </a:ext>
          </a:extLst>
        </xdr:cNvPr>
        <xdr:cNvSpPr txBox="1"/>
      </xdr:nvSpPr>
      <xdr:spPr>
        <a:xfrm>
          <a:off x="16357600" y="1416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455" name="フローチャート: 判断 454">
          <a:extLst>
            <a:ext uri="{FF2B5EF4-FFF2-40B4-BE49-F238E27FC236}">
              <a16:creationId xmlns:a16="http://schemas.microsoft.com/office/drawing/2014/main" id="{5517E720-8EC5-4F4F-A4AC-E1805E83E197}"/>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456" name="フローチャート: 判断 455">
          <a:extLst>
            <a:ext uri="{FF2B5EF4-FFF2-40B4-BE49-F238E27FC236}">
              <a16:creationId xmlns:a16="http://schemas.microsoft.com/office/drawing/2014/main" id="{FD85A035-981B-4552-85F8-8FA6F41ED98D}"/>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457" name="フローチャート: 判断 456">
          <a:extLst>
            <a:ext uri="{FF2B5EF4-FFF2-40B4-BE49-F238E27FC236}">
              <a16:creationId xmlns:a16="http://schemas.microsoft.com/office/drawing/2014/main" id="{7FDA1E82-10DC-4FBE-9B04-38DFF3605CE3}"/>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458" name="フローチャート: 判断 457">
          <a:extLst>
            <a:ext uri="{FF2B5EF4-FFF2-40B4-BE49-F238E27FC236}">
              <a16:creationId xmlns:a16="http://schemas.microsoft.com/office/drawing/2014/main" id="{9B03D34E-DA24-4914-A317-652485641A7C}"/>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459" name="フローチャート: 判断 458">
          <a:extLst>
            <a:ext uri="{FF2B5EF4-FFF2-40B4-BE49-F238E27FC236}">
              <a16:creationId xmlns:a16="http://schemas.microsoft.com/office/drawing/2014/main" id="{63C7E593-819F-4735-9BE1-1FAB1C8D73A3}"/>
            </a:ext>
          </a:extLst>
        </xdr:cNvPr>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C4F51CD4-F6CE-483C-9BC6-CB9E1AB5645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F7FBA4ED-18EE-4902-8A5A-6B4E210C76C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7BB9895E-2111-4FB5-9C62-1CF47E122A8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A220502C-82E3-4C42-9C23-C979C630257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92209B58-53A1-4F4E-B970-DA2927ADD30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157118</xdr:rowOff>
    </xdr:from>
    <xdr:to>
      <xdr:col>85</xdr:col>
      <xdr:colOff>177800</xdr:colOff>
      <xdr:row>82</xdr:row>
      <xdr:rowOff>87268</xdr:rowOff>
    </xdr:to>
    <xdr:sp macro="" textlink="">
      <xdr:nvSpPr>
        <xdr:cNvPr id="465" name="楕円 464">
          <a:extLst>
            <a:ext uri="{FF2B5EF4-FFF2-40B4-BE49-F238E27FC236}">
              <a16:creationId xmlns:a16="http://schemas.microsoft.com/office/drawing/2014/main" id="{5A402E94-A329-4D71-87B6-5F3AECF7C4AE}"/>
            </a:ext>
          </a:extLst>
        </xdr:cNvPr>
        <xdr:cNvSpPr/>
      </xdr:nvSpPr>
      <xdr:spPr>
        <a:xfrm>
          <a:off x="16268700" y="1404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8545</xdr:rowOff>
    </xdr:from>
    <xdr:ext cx="405111" cy="259045"/>
    <xdr:sp macro="" textlink="">
      <xdr:nvSpPr>
        <xdr:cNvPr id="466" name="【消防施設】&#10;有形固定資産減価償却率該当値テキスト">
          <a:extLst>
            <a:ext uri="{FF2B5EF4-FFF2-40B4-BE49-F238E27FC236}">
              <a16:creationId xmlns:a16="http://schemas.microsoft.com/office/drawing/2014/main" id="{CBC7C74F-36AD-42B5-AABF-3D63C8ED17E4}"/>
            </a:ext>
          </a:extLst>
        </xdr:cNvPr>
        <xdr:cNvSpPr txBox="1"/>
      </xdr:nvSpPr>
      <xdr:spPr>
        <a:xfrm>
          <a:off x="16357600" y="13895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104866</xdr:rowOff>
    </xdr:from>
    <xdr:to>
      <xdr:col>81</xdr:col>
      <xdr:colOff>101600</xdr:colOff>
      <xdr:row>82</xdr:row>
      <xdr:rowOff>35016</xdr:rowOff>
    </xdr:to>
    <xdr:sp macro="" textlink="">
      <xdr:nvSpPr>
        <xdr:cNvPr id="467" name="楕円 466">
          <a:extLst>
            <a:ext uri="{FF2B5EF4-FFF2-40B4-BE49-F238E27FC236}">
              <a16:creationId xmlns:a16="http://schemas.microsoft.com/office/drawing/2014/main" id="{BE526B7A-842B-4B7F-8D8B-8AD04C743297}"/>
            </a:ext>
          </a:extLst>
        </xdr:cNvPr>
        <xdr:cNvSpPr/>
      </xdr:nvSpPr>
      <xdr:spPr>
        <a:xfrm>
          <a:off x="15430500" y="139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155666</xdr:rowOff>
    </xdr:from>
    <xdr:to>
      <xdr:col>85</xdr:col>
      <xdr:colOff>127000</xdr:colOff>
      <xdr:row>82</xdr:row>
      <xdr:rowOff>36468</xdr:rowOff>
    </xdr:to>
    <xdr:cxnSp macro="">
      <xdr:nvCxnSpPr>
        <xdr:cNvPr id="468" name="直線コネクタ 467">
          <a:extLst>
            <a:ext uri="{FF2B5EF4-FFF2-40B4-BE49-F238E27FC236}">
              <a16:creationId xmlns:a16="http://schemas.microsoft.com/office/drawing/2014/main" id="{604AA993-A495-40C9-BD92-FB7835DB8A7E}"/>
            </a:ext>
          </a:extLst>
        </xdr:cNvPr>
        <xdr:cNvCxnSpPr/>
      </xdr:nvCxnSpPr>
      <xdr:spPr>
        <a:xfrm>
          <a:off x="15481300" y="14043116"/>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68943</xdr:rowOff>
    </xdr:from>
    <xdr:to>
      <xdr:col>76</xdr:col>
      <xdr:colOff>165100</xdr:colOff>
      <xdr:row>81</xdr:row>
      <xdr:rowOff>170543</xdr:rowOff>
    </xdr:to>
    <xdr:sp macro="" textlink="">
      <xdr:nvSpPr>
        <xdr:cNvPr id="469" name="楕円 468">
          <a:extLst>
            <a:ext uri="{FF2B5EF4-FFF2-40B4-BE49-F238E27FC236}">
              <a16:creationId xmlns:a16="http://schemas.microsoft.com/office/drawing/2014/main" id="{D3A025CF-222F-4556-983D-AE3747DA2427}"/>
            </a:ext>
          </a:extLst>
        </xdr:cNvPr>
        <xdr:cNvSpPr/>
      </xdr:nvSpPr>
      <xdr:spPr>
        <a:xfrm>
          <a:off x="14541500" y="139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119743</xdr:rowOff>
    </xdr:from>
    <xdr:to>
      <xdr:col>81</xdr:col>
      <xdr:colOff>50800</xdr:colOff>
      <xdr:row>81</xdr:row>
      <xdr:rowOff>155666</xdr:rowOff>
    </xdr:to>
    <xdr:cxnSp macro="">
      <xdr:nvCxnSpPr>
        <xdr:cNvPr id="470" name="直線コネクタ 469">
          <a:extLst>
            <a:ext uri="{FF2B5EF4-FFF2-40B4-BE49-F238E27FC236}">
              <a16:creationId xmlns:a16="http://schemas.microsoft.com/office/drawing/2014/main" id="{206B96D1-5AB1-4BA9-9DF5-412D23415AD1}"/>
            </a:ext>
          </a:extLst>
        </xdr:cNvPr>
        <xdr:cNvCxnSpPr/>
      </xdr:nvCxnSpPr>
      <xdr:spPr>
        <a:xfrm>
          <a:off x="14592300" y="1400719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19957</xdr:rowOff>
    </xdr:from>
    <xdr:to>
      <xdr:col>72</xdr:col>
      <xdr:colOff>38100</xdr:colOff>
      <xdr:row>81</xdr:row>
      <xdr:rowOff>121557</xdr:rowOff>
    </xdr:to>
    <xdr:sp macro="" textlink="">
      <xdr:nvSpPr>
        <xdr:cNvPr id="471" name="楕円 470">
          <a:extLst>
            <a:ext uri="{FF2B5EF4-FFF2-40B4-BE49-F238E27FC236}">
              <a16:creationId xmlns:a16="http://schemas.microsoft.com/office/drawing/2014/main" id="{47ED1FF5-B4FF-42ED-8E98-63F45350CA09}"/>
            </a:ext>
          </a:extLst>
        </xdr:cNvPr>
        <xdr:cNvSpPr/>
      </xdr:nvSpPr>
      <xdr:spPr>
        <a:xfrm>
          <a:off x="13652500" y="1390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70757</xdr:rowOff>
    </xdr:from>
    <xdr:to>
      <xdr:col>76</xdr:col>
      <xdr:colOff>114300</xdr:colOff>
      <xdr:row>81</xdr:row>
      <xdr:rowOff>119743</xdr:rowOff>
    </xdr:to>
    <xdr:cxnSp macro="">
      <xdr:nvCxnSpPr>
        <xdr:cNvPr id="472" name="直線コネクタ 471">
          <a:extLst>
            <a:ext uri="{FF2B5EF4-FFF2-40B4-BE49-F238E27FC236}">
              <a16:creationId xmlns:a16="http://schemas.microsoft.com/office/drawing/2014/main" id="{678F7E74-69D9-42AA-A18F-56FB641FCEF4}"/>
            </a:ext>
          </a:extLst>
        </xdr:cNvPr>
        <xdr:cNvCxnSpPr/>
      </xdr:nvCxnSpPr>
      <xdr:spPr>
        <a:xfrm>
          <a:off x="13703300" y="1395820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140788</xdr:rowOff>
    </xdr:from>
    <xdr:to>
      <xdr:col>67</xdr:col>
      <xdr:colOff>101600</xdr:colOff>
      <xdr:row>81</xdr:row>
      <xdr:rowOff>70938</xdr:rowOff>
    </xdr:to>
    <xdr:sp macro="" textlink="">
      <xdr:nvSpPr>
        <xdr:cNvPr id="473" name="楕円 472">
          <a:extLst>
            <a:ext uri="{FF2B5EF4-FFF2-40B4-BE49-F238E27FC236}">
              <a16:creationId xmlns:a16="http://schemas.microsoft.com/office/drawing/2014/main" id="{15F9AAA2-C37A-4A91-9B32-14AB7529F7A2}"/>
            </a:ext>
          </a:extLst>
        </xdr:cNvPr>
        <xdr:cNvSpPr/>
      </xdr:nvSpPr>
      <xdr:spPr>
        <a:xfrm>
          <a:off x="12763500" y="1385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20138</xdr:rowOff>
    </xdr:from>
    <xdr:to>
      <xdr:col>71</xdr:col>
      <xdr:colOff>177800</xdr:colOff>
      <xdr:row>81</xdr:row>
      <xdr:rowOff>70757</xdr:rowOff>
    </xdr:to>
    <xdr:cxnSp macro="">
      <xdr:nvCxnSpPr>
        <xdr:cNvPr id="474" name="直線コネクタ 473">
          <a:extLst>
            <a:ext uri="{FF2B5EF4-FFF2-40B4-BE49-F238E27FC236}">
              <a16:creationId xmlns:a16="http://schemas.microsoft.com/office/drawing/2014/main" id="{2516CBD6-FE70-4DDC-A41B-BBF6A4080FA2}"/>
            </a:ext>
          </a:extLst>
        </xdr:cNvPr>
        <xdr:cNvCxnSpPr/>
      </xdr:nvCxnSpPr>
      <xdr:spPr>
        <a:xfrm>
          <a:off x="12814300" y="13907588"/>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19611</xdr:rowOff>
    </xdr:from>
    <xdr:ext cx="405111" cy="259045"/>
    <xdr:sp macro="" textlink="">
      <xdr:nvSpPr>
        <xdr:cNvPr id="475" name="n_1aveValue【消防施設】&#10;有形固定資産減価償却率">
          <a:extLst>
            <a:ext uri="{FF2B5EF4-FFF2-40B4-BE49-F238E27FC236}">
              <a16:creationId xmlns:a16="http://schemas.microsoft.com/office/drawing/2014/main" id="{0CBA3200-9E04-45F5-A876-13C32CA019D5}"/>
            </a:ext>
          </a:extLst>
        </xdr:cNvPr>
        <xdr:cNvSpPr txBox="1"/>
      </xdr:nvSpPr>
      <xdr:spPr>
        <a:xfrm>
          <a:off x="152660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3283</xdr:rowOff>
    </xdr:from>
    <xdr:ext cx="405111" cy="259045"/>
    <xdr:sp macro="" textlink="">
      <xdr:nvSpPr>
        <xdr:cNvPr id="476" name="n_2aveValue【消防施設】&#10;有形固定資産減価償却率">
          <a:extLst>
            <a:ext uri="{FF2B5EF4-FFF2-40B4-BE49-F238E27FC236}">
              <a16:creationId xmlns:a16="http://schemas.microsoft.com/office/drawing/2014/main" id="{F991673C-89C1-4255-9EC6-65D86AB6BDF8}"/>
            </a:ext>
          </a:extLst>
        </xdr:cNvPr>
        <xdr:cNvSpPr txBox="1"/>
      </xdr:nvSpPr>
      <xdr:spPr>
        <a:xfrm>
          <a:off x="14389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477" name="n_3aveValue【消防施設】&#10;有形固定資産減価償却率">
          <a:extLst>
            <a:ext uri="{FF2B5EF4-FFF2-40B4-BE49-F238E27FC236}">
              <a16:creationId xmlns:a16="http://schemas.microsoft.com/office/drawing/2014/main" id="{847C062F-81DD-40ED-943D-F26659BD8326}"/>
            </a:ext>
          </a:extLst>
        </xdr:cNvPr>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117583</xdr:rowOff>
    </xdr:from>
    <xdr:ext cx="405111" cy="259045"/>
    <xdr:sp macro="" textlink="">
      <xdr:nvSpPr>
        <xdr:cNvPr id="478" name="n_4aveValue【消防施設】&#10;有形固定資産減価償却率">
          <a:extLst>
            <a:ext uri="{FF2B5EF4-FFF2-40B4-BE49-F238E27FC236}">
              <a16:creationId xmlns:a16="http://schemas.microsoft.com/office/drawing/2014/main" id="{E4EF624A-D436-4D4E-97C1-3943BEDF6370}"/>
            </a:ext>
          </a:extLst>
        </xdr:cNvPr>
        <xdr:cNvSpPr txBox="1"/>
      </xdr:nvSpPr>
      <xdr:spPr>
        <a:xfrm>
          <a:off x="12611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51543</xdr:rowOff>
    </xdr:from>
    <xdr:ext cx="405111" cy="259045"/>
    <xdr:sp macro="" textlink="">
      <xdr:nvSpPr>
        <xdr:cNvPr id="479" name="n_1mainValue【消防施設】&#10;有形固定資産減価償却率">
          <a:extLst>
            <a:ext uri="{FF2B5EF4-FFF2-40B4-BE49-F238E27FC236}">
              <a16:creationId xmlns:a16="http://schemas.microsoft.com/office/drawing/2014/main" id="{BDF8AB18-7B2E-495F-BEF2-6774CB672DB3}"/>
            </a:ext>
          </a:extLst>
        </xdr:cNvPr>
        <xdr:cNvSpPr txBox="1"/>
      </xdr:nvSpPr>
      <xdr:spPr>
        <a:xfrm>
          <a:off x="15266044" y="1376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15620</xdr:rowOff>
    </xdr:from>
    <xdr:ext cx="405111" cy="259045"/>
    <xdr:sp macro="" textlink="">
      <xdr:nvSpPr>
        <xdr:cNvPr id="480" name="n_2mainValue【消防施設】&#10;有形固定資産減価償却率">
          <a:extLst>
            <a:ext uri="{FF2B5EF4-FFF2-40B4-BE49-F238E27FC236}">
              <a16:creationId xmlns:a16="http://schemas.microsoft.com/office/drawing/2014/main" id="{649A684C-6EBB-4C87-B701-09D528D90D66}"/>
            </a:ext>
          </a:extLst>
        </xdr:cNvPr>
        <xdr:cNvSpPr txBox="1"/>
      </xdr:nvSpPr>
      <xdr:spPr>
        <a:xfrm>
          <a:off x="14389744" y="1373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138084</xdr:rowOff>
    </xdr:from>
    <xdr:ext cx="405111" cy="259045"/>
    <xdr:sp macro="" textlink="">
      <xdr:nvSpPr>
        <xdr:cNvPr id="481" name="n_3mainValue【消防施設】&#10;有形固定資産減価償却率">
          <a:extLst>
            <a:ext uri="{FF2B5EF4-FFF2-40B4-BE49-F238E27FC236}">
              <a16:creationId xmlns:a16="http://schemas.microsoft.com/office/drawing/2014/main" id="{D76CB73D-2465-4779-AAFA-A97AF8662FBB}"/>
            </a:ext>
          </a:extLst>
        </xdr:cNvPr>
        <xdr:cNvSpPr txBox="1"/>
      </xdr:nvSpPr>
      <xdr:spPr>
        <a:xfrm>
          <a:off x="13500744" y="1368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87465</xdr:rowOff>
    </xdr:from>
    <xdr:ext cx="405111" cy="259045"/>
    <xdr:sp macro="" textlink="">
      <xdr:nvSpPr>
        <xdr:cNvPr id="482" name="n_4mainValue【消防施設】&#10;有形固定資産減価償却率">
          <a:extLst>
            <a:ext uri="{FF2B5EF4-FFF2-40B4-BE49-F238E27FC236}">
              <a16:creationId xmlns:a16="http://schemas.microsoft.com/office/drawing/2014/main" id="{B172396E-DBEC-4A00-BDEC-6B9CB13291E6}"/>
            </a:ext>
          </a:extLst>
        </xdr:cNvPr>
        <xdr:cNvSpPr txBox="1"/>
      </xdr:nvSpPr>
      <xdr:spPr>
        <a:xfrm>
          <a:off x="12611744" y="1363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3" name="正方形/長方形 482">
          <a:extLst>
            <a:ext uri="{FF2B5EF4-FFF2-40B4-BE49-F238E27FC236}">
              <a16:creationId xmlns:a16="http://schemas.microsoft.com/office/drawing/2014/main" id="{761119B9-7869-4890-BFCA-E6014C4E29F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4" name="正方形/長方形 483">
          <a:extLst>
            <a:ext uri="{FF2B5EF4-FFF2-40B4-BE49-F238E27FC236}">
              <a16:creationId xmlns:a16="http://schemas.microsoft.com/office/drawing/2014/main" id="{D2C9567C-FD82-42E2-816E-AB2F5FA1C4F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5" name="正方形/長方形 484">
          <a:extLst>
            <a:ext uri="{FF2B5EF4-FFF2-40B4-BE49-F238E27FC236}">
              <a16:creationId xmlns:a16="http://schemas.microsoft.com/office/drawing/2014/main" id="{31014DBE-0666-44DA-9568-33C5743749F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6" name="正方形/長方形 485">
          <a:extLst>
            <a:ext uri="{FF2B5EF4-FFF2-40B4-BE49-F238E27FC236}">
              <a16:creationId xmlns:a16="http://schemas.microsoft.com/office/drawing/2014/main" id="{7AD69BEA-D32D-44A9-8A57-04DC3AD0022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7" name="正方形/長方形 486">
          <a:extLst>
            <a:ext uri="{FF2B5EF4-FFF2-40B4-BE49-F238E27FC236}">
              <a16:creationId xmlns:a16="http://schemas.microsoft.com/office/drawing/2014/main" id="{C669ACDF-6BF9-47C9-9AF0-A61426AAE87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8" name="正方形/長方形 487">
          <a:extLst>
            <a:ext uri="{FF2B5EF4-FFF2-40B4-BE49-F238E27FC236}">
              <a16:creationId xmlns:a16="http://schemas.microsoft.com/office/drawing/2014/main" id="{F6EAAAF2-E95E-45AA-848C-1E79A822B52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9" name="正方形/長方形 488">
          <a:extLst>
            <a:ext uri="{FF2B5EF4-FFF2-40B4-BE49-F238E27FC236}">
              <a16:creationId xmlns:a16="http://schemas.microsoft.com/office/drawing/2014/main" id="{C5A0DD77-220C-4EB7-97F2-8B10C44E48F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0" name="正方形/長方形 489">
          <a:extLst>
            <a:ext uri="{FF2B5EF4-FFF2-40B4-BE49-F238E27FC236}">
              <a16:creationId xmlns:a16="http://schemas.microsoft.com/office/drawing/2014/main" id="{C3ECFFED-FD48-4B61-B70A-7D2F201C49C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1" name="テキスト ボックス 490">
          <a:extLst>
            <a:ext uri="{FF2B5EF4-FFF2-40B4-BE49-F238E27FC236}">
              <a16:creationId xmlns:a16="http://schemas.microsoft.com/office/drawing/2014/main" id="{FC27BBCA-6917-40F8-994A-B255E4DC4A8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2" name="直線コネクタ 491">
          <a:extLst>
            <a:ext uri="{FF2B5EF4-FFF2-40B4-BE49-F238E27FC236}">
              <a16:creationId xmlns:a16="http://schemas.microsoft.com/office/drawing/2014/main" id="{DAC8B661-701E-4872-9FF4-FD20EE11E18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93" name="直線コネクタ 492">
          <a:extLst>
            <a:ext uri="{FF2B5EF4-FFF2-40B4-BE49-F238E27FC236}">
              <a16:creationId xmlns:a16="http://schemas.microsoft.com/office/drawing/2014/main" id="{E4CFA82D-2596-4562-B6F5-51BDEF5C953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4" name="テキスト ボックス 493">
          <a:extLst>
            <a:ext uri="{FF2B5EF4-FFF2-40B4-BE49-F238E27FC236}">
              <a16:creationId xmlns:a16="http://schemas.microsoft.com/office/drawing/2014/main" id="{14796920-3DA5-4179-909E-3C3FD543B608}"/>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5" name="直線コネクタ 494">
          <a:extLst>
            <a:ext uri="{FF2B5EF4-FFF2-40B4-BE49-F238E27FC236}">
              <a16:creationId xmlns:a16="http://schemas.microsoft.com/office/drawing/2014/main" id="{6163194F-5981-44CC-B783-2DD397E34B8C}"/>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6" name="テキスト ボックス 495">
          <a:extLst>
            <a:ext uri="{FF2B5EF4-FFF2-40B4-BE49-F238E27FC236}">
              <a16:creationId xmlns:a16="http://schemas.microsoft.com/office/drawing/2014/main" id="{6BE8A98B-AB38-48A5-8CC3-0318358B31AE}"/>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7" name="直線コネクタ 496">
          <a:extLst>
            <a:ext uri="{FF2B5EF4-FFF2-40B4-BE49-F238E27FC236}">
              <a16:creationId xmlns:a16="http://schemas.microsoft.com/office/drawing/2014/main" id="{5D13E214-7C52-4F9E-BF0E-7CECEF862BF4}"/>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8" name="テキスト ボックス 497">
          <a:extLst>
            <a:ext uri="{FF2B5EF4-FFF2-40B4-BE49-F238E27FC236}">
              <a16:creationId xmlns:a16="http://schemas.microsoft.com/office/drawing/2014/main" id="{E667475A-2A4D-4261-8BD6-CA9E54629DB7}"/>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9" name="直線コネクタ 498">
          <a:extLst>
            <a:ext uri="{FF2B5EF4-FFF2-40B4-BE49-F238E27FC236}">
              <a16:creationId xmlns:a16="http://schemas.microsoft.com/office/drawing/2014/main" id="{BB778B19-215C-4028-9C77-4FDD74B5FCE2}"/>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00" name="テキスト ボックス 499">
          <a:extLst>
            <a:ext uri="{FF2B5EF4-FFF2-40B4-BE49-F238E27FC236}">
              <a16:creationId xmlns:a16="http://schemas.microsoft.com/office/drawing/2014/main" id="{A1FF14B1-99C9-4D7A-BE26-F4F0585B9B4F}"/>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01" name="直線コネクタ 500">
          <a:extLst>
            <a:ext uri="{FF2B5EF4-FFF2-40B4-BE49-F238E27FC236}">
              <a16:creationId xmlns:a16="http://schemas.microsoft.com/office/drawing/2014/main" id="{DF152671-9306-43CD-9E57-6E9E6069CF5E}"/>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02" name="テキスト ボックス 501">
          <a:extLst>
            <a:ext uri="{FF2B5EF4-FFF2-40B4-BE49-F238E27FC236}">
              <a16:creationId xmlns:a16="http://schemas.microsoft.com/office/drawing/2014/main" id="{DA697274-0E28-4965-A5CD-01814E48129D}"/>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03" name="直線コネクタ 502">
          <a:extLst>
            <a:ext uri="{FF2B5EF4-FFF2-40B4-BE49-F238E27FC236}">
              <a16:creationId xmlns:a16="http://schemas.microsoft.com/office/drawing/2014/main" id="{6458E44F-6D42-4DEA-97C6-1E55C9A2480C}"/>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4" name="テキスト ボックス 503">
          <a:extLst>
            <a:ext uri="{FF2B5EF4-FFF2-40B4-BE49-F238E27FC236}">
              <a16:creationId xmlns:a16="http://schemas.microsoft.com/office/drawing/2014/main" id="{7B62607E-42C4-489A-B2F5-4FD3DD5D8CF4}"/>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5" name="直線コネクタ 504">
          <a:extLst>
            <a:ext uri="{FF2B5EF4-FFF2-40B4-BE49-F238E27FC236}">
              <a16:creationId xmlns:a16="http://schemas.microsoft.com/office/drawing/2014/main" id="{BF7048CA-9F8A-4BCE-8F5C-48B554BD0D6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6" name="テキスト ボックス 505">
          <a:extLst>
            <a:ext uri="{FF2B5EF4-FFF2-40B4-BE49-F238E27FC236}">
              <a16:creationId xmlns:a16="http://schemas.microsoft.com/office/drawing/2014/main" id="{AF85F18D-9896-422E-945A-B600671359D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7" name="【消防施設】&#10;一人当たり面積グラフ枠">
          <a:extLst>
            <a:ext uri="{FF2B5EF4-FFF2-40B4-BE49-F238E27FC236}">
              <a16:creationId xmlns:a16="http://schemas.microsoft.com/office/drawing/2014/main" id="{3AA592B0-4415-482D-A902-28A5C738048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508" name="直線コネクタ 507">
          <a:extLst>
            <a:ext uri="{FF2B5EF4-FFF2-40B4-BE49-F238E27FC236}">
              <a16:creationId xmlns:a16="http://schemas.microsoft.com/office/drawing/2014/main" id="{96843A03-D32B-4B08-82D5-C2CEE552B6A5}"/>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509" name="【消防施設】&#10;一人当たり面積最小値テキスト">
          <a:extLst>
            <a:ext uri="{FF2B5EF4-FFF2-40B4-BE49-F238E27FC236}">
              <a16:creationId xmlns:a16="http://schemas.microsoft.com/office/drawing/2014/main" id="{E8C06402-F1E5-4709-9892-CD41CE23EA79}"/>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510" name="直線コネクタ 509">
          <a:extLst>
            <a:ext uri="{FF2B5EF4-FFF2-40B4-BE49-F238E27FC236}">
              <a16:creationId xmlns:a16="http://schemas.microsoft.com/office/drawing/2014/main" id="{1B9F015F-7465-4E8C-821A-55320211AD86}"/>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511" name="【消防施設】&#10;一人当たり面積最大値テキスト">
          <a:extLst>
            <a:ext uri="{FF2B5EF4-FFF2-40B4-BE49-F238E27FC236}">
              <a16:creationId xmlns:a16="http://schemas.microsoft.com/office/drawing/2014/main" id="{2D26DB72-681F-452E-B602-7E29F47005B8}"/>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512" name="直線コネクタ 511">
          <a:extLst>
            <a:ext uri="{FF2B5EF4-FFF2-40B4-BE49-F238E27FC236}">
              <a16:creationId xmlns:a16="http://schemas.microsoft.com/office/drawing/2014/main" id="{07E26A5A-7212-46F5-A028-61FA3EF73018}"/>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36303</xdr:rowOff>
    </xdr:from>
    <xdr:ext cx="469744" cy="259045"/>
    <xdr:sp macro="" textlink="">
      <xdr:nvSpPr>
        <xdr:cNvPr id="513" name="【消防施設】&#10;一人当たり面積平均値テキスト">
          <a:extLst>
            <a:ext uri="{FF2B5EF4-FFF2-40B4-BE49-F238E27FC236}">
              <a16:creationId xmlns:a16="http://schemas.microsoft.com/office/drawing/2014/main" id="{074FEA4F-DA09-4F4F-860D-E9B1A6533977}"/>
            </a:ext>
          </a:extLst>
        </xdr:cNvPr>
        <xdr:cNvSpPr txBox="1"/>
      </xdr:nvSpPr>
      <xdr:spPr>
        <a:xfrm>
          <a:off x="22199600" y="14609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514" name="フローチャート: 判断 513">
          <a:extLst>
            <a:ext uri="{FF2B5EF4-FFF2-40B4-BE49-F238E27FC236}">
              <a16:creationId xmlns:a16="http://schemas.microsoft.com/office/drawing/2014/main" id="{28FDB5E4-BB59-424E-B1C9-E62DF97507F6}"/>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515" name="フローチャート: 判断 514">
          <a:extLst>
            <a:ext uri="{FF2B5EF4-FFF2-40B4-BE49-F238E27FC236}">
              <a16:creationId xmlns:a16="http://schemas.microsoft.com/office/drawing/2014/main" id="{41F60429-8C3A-4E1F-B3DC-3FB656CCBDE7}"/>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516" name="フローチャート: 判断 515">
          <a:extLst>
            <a:ext uri="{FF2B5EF4-FFF2-40B4-BE49-F238E27FC236}">
              <a16:creationId xmlns:a16="http://schemas.microsoft.com/office/drawing/2014/main" id="{D9B9FE38-B645-4229-B255-16518820F327}"/>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22569</xdr:rowOff>
    </xdr:from>
    <xdr:to>
      <xdr:col>102</xdr:col>
      <xdr:colOff>165100</xdr:colOff>
      <xdr:row>86</xdr:row>
      <xdr:rowOff>124169</xdr:rowOff>
    </xdr:to>
    <xdr:sp macro="" textlink="">
      <xdr:nvSpPr>
        <xdr:cNvPr id="517" name="フローチャート: 判断 516">
          <a:extLst>
            <a:ext uri="{FF2B5EF4-FFF2-40B4-BE49-F238E27FC236}">
              <a16:creationId xmlns:a16="http://schemas.microsoft.com/office/drawing/2014/main" id="{220868AF-19D5-4CCF-993A-31C0067A8B64}"/>
            </a:ext>
          </a:extLst>
        </xdr:cNvPr>
        <xdr:cNvSpPr/>
      </xdr:nvSpPr>
      <xdr:spPr>
        <a:xfrm>
          <a:off x="19494500" y="1476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21264</xdr:rowOff>
    </xdr:from>
    <xdr:to>
      <xdr:col>98</xdr:col>
      <xdr:colOff>38100</xdr:colOff>
      <xdr:row>86</xdr:row>
      <xdr:rowOff>122864</xdr:rowOff>
    </xdr:to>
    <xdr:sp macro="" textlink="">
      <xdr:nvSpPr>
        <xdr:cNvPr id="518" name="フローチャート: 判断 517">
          <a:extLst>
            <a:ext uri="{FF2B5EF4-FFF2-40B4-BE49-F238E27FC236}">
              <a16:creationId xmlns:a16="http://schemas.microsoft.com/office/drawing/2014/main" id="{6BC3715B-5CDE-49CB-81D4-E753F65540B1}"/>
            </a:ext>
          </a:extLst>
        </xdr:cNvPr>
        <xdr:cNvSpPr/>
      </xdr:nvSpPr>
      <xdr:spPr>
        <a:xfrm>
          <a:off x="18605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8D8E55E9-D993-4691-949A-163FBB629E8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C0266862-7A1D-49C7-9062-DBE3E56BCEC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8E2A5270-22B4-4CE3-ACAE-64CC7F5E6BF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37DAD04B-6848-4407-805B-0BD55EC7506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419AFEBB-B4A3-450E-9261-07031434290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76780</xdr:rowOff>
    </xdr:from>
    <xdr:to>
      <xdr:col>116</xdr:col>
      <xdr:colOff>114300</xdr:colOff>
      <xdr:row>87</xdr:row>
      <xdr:rowOff>6930</xdr:rowOff>
    </xdr:to>
    <xdr:sp macro="" textlink="">
      <xdr:nvSpPr>
        <xdr:cNvPr id="524" name="楕円 523">
          <a:extLst>
            <a:ext uri="{FF2B5EF4-FFF2-40B4-BE49-F238E27FC236}">
              <a16:creationId xmlns:a16="http://schemas.microsoft.com/office/drawing/2014/main" id="{4261BB8B-8CE0-45A7-845D-68D3045DE962}"/>
            </a:ext>
          </a:extLst>
        </xdr:cNvPr>
        <xdr:cNvSpPr/>
      </xdr:nvSpPr>
      <xdr:spPr>
        <a:xfrm>
          <a:off x="22110700" y="1482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163302</xdr:rowOff>
    </xdr:from>
    <xdr:ext cx="469744" cy="259045"/>
    <xdr:sp macro="" textlink="">
      <xdr:nvSpPr>
        <xdr:cNvPr id="525" name="【消防施設】&#10;一人当たり面積該当値テキスト">
          <a:extLst>
            <a:ext uri="{FF2B5EF4-FFF2-40B4-BE49-F238E27FC236}">
              <a16:creationId xmlns:a16="http://schemas.microsoft.com/office/drawing/2014/main" id="{9FCB05CC-1C7F-477B-8B03-1692C28C36CA}"/>
            </a:ext>
          </a:extLst>
        </xdr:cNvPr>
        <xdr:cNvSpPr txBox="1"/>
      </xdr:nvSpPr>
      <xdr:spPr>
        <a:xfrm>
          <a:off x="22199600" y="1473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77107</xdr:rowOff>
    </xdr:from>
    <xdr:to>
      <xdr:col>112</xdr:col>
      <xdr:colOff>38100</xdr:colOff>
      <xdr:row>87</xdr:row>
      <xdr:rowOff>7257</xdr:rowOff>
    </xdr:to>
    <xdr:sp macro="" textlink="">
      <xdr:nvSpPr>
        <xdr:cNvPr id="526" name="楕円 525">
          <a:extLst>
            <a:ext uri="{FF2B5EF4-FFF2-40B4-BE49-F238E27FC236}">
              <a16:creationId xmlns:a16="http://schemas.microsoft.com/office/drawing/2014/main" id="{A600E617-0CB3-4067-997B-A30B670AD30B}"/>
            </a:ext>
          </a:extLst>
        </xdr:cNvPr>
        <xdr:cNvSpPr/>
      </xdr:nvSpPr>
      <xdr:spPr>
        <a:xfrm>
          <a:off x="21272500" y="1482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127580</xdr:rowOff>
    </xdr:from>
    <xdr:to>
      <xdr:col>116</xdr:col>
      <xdr:colOff>63500</xdr:colOff>
      <xdr:row>86</xdr:row>
      <xdr:rowOff>127907</xdr:rowOff>
    </xdr:to>
    <xdr:cxnSp macro="">
      <xdr:nvCxnSpPr>
        <xdr:cNvPr id="527" name="直線コネクタ 526">
          <a:extLst>
            <a:ext uri="{FF2B5EF4-FFF2-40B4-BE49-F238E27FC236}">
              <a16:creationId xmlns:a16="http://schemas.microsoft.com/office/drawing/2014/main" id="{45D8AA4B-FD79-4987-BCFB-3BCDE3ADCCB0}"/>
            </a:ext>
          </a:extLst>
        </xdr:cNvPr>
        <xdr:cNvCxnSpPr/>
      </xdr:nvCxnSpPr>
      <xdr:spPr>
        <a:xfrm flipV="1">
          <a:off x="21323300" y="14872280"/>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83313</xdr:rowOff>
    </xdr:from>
    <xdr:to>
      <xdr:col>107</xdr:col>
      <xdr:colOff>101600</xdr:colOff>
      <xdr:row>87</xdr:row>
      <xdr:rowOff>13463</xdr:rowOff>
    </xdr:to>
    <xdr:sp macro="" textlink="">
      <xdr:nvSpPr>
        <xdr:cNvPr id="528" name="楕円 527">
          <a:extLst>
            <a:ext uri="{FF2B5EF4-FFF2-40B4-BE49-F238E27FC236}">
              <a16:creationId xmlns:a16="http://schemas.microsoft.com/office/drawing/2014/main" id="{E32C1D30-CB7B-4192-A5E6-0B219C156170}"/>
            </a:ext>
          </a:extLst>
        </xdr:cNvPr>
        <xdr:cNvSpPr/>
      </xdr:nvSpPr>
      <xdr:spPr>
        <a:xfrm>
          <a:off x="20383500" y="1482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127907</xdr:rowOff>
    </xdr:from>
    <xdr:to>
      <xdr:col>111</xdr:col>
      <xdr:colOff>177800</xdr:colOff>
      <xdr:row>86</xdr:row>
      <xdr:rowOff>134113</xdr:rowOff>
    </xdr:to>
    <xdr:cxnSp macro="">
      <xdr:nvCxnSpPr>
        <xdr:cNvPr id="529" name="直線コネクタ 528">
          <a:extLst>
            <a:ext uri="{FF2B5EF4-FFF2-40B4-BE49-F238E27FC236}">
              <a16:creationId xmlns:a16="http://schemas.microsoft.com/office/drawing/2014/main" id="{14F3832D-32A2-4AF1-B3E8-CC55A985DC75}"/>
            </a:ext>
          </a:extLst>
        </xdr:cNvPr>
        <xdr:cNvCxnSpPr/>
      </xdr:nvCxnSpPr>
      <xdr:spPr>
        <a:xfrm flipV="1">
          <a:off x="20434300" y="14872607"/>
          <a:ext cx="889000" cy="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84945</xdr:rowOff>
    </xdr:from>
    <xdr:to>
      <xdr:col>102</xdr:col>
      <xdr:colOff>165100</xdr:colOff>
      <xdr:row>87</xdr:row>
      <xdr:rowOff>15095</xdr:rowOff>
    </xdr:to>
    <xdr:sp macro="" textlink="">
      <xdr:nvSpPr>
        <xdr:cNvPr id="530" name="楕円 529">
          <a:extLst>
            <a:ext uri="{FF2B5EF4-FFF2-40B4-BE49-F238E27FC236}">
              <a16:creationId xmlns:a16="http://schemas.microsoft.com/office/drawing/2014/main" id="{225D3E78-62CB-44AF-9DDD-062049FF308E}"/>
            </a:ext>
          </a:extLst>
        </xdr:cNvPr>
        <xdr:cNvSpPr/>
      </xdr:nvSpPr>
      <xdr:spPr>
        <a:xfrm>
          <a:off x="19494500" y="1482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134113</xdr:rowOff>
    </xdr:from>
    <xdr:to>
      <xdr:col>107</xdr:col>
      <xdr:colOff>50800</xdr:colOff>
      <xdr:row>86</xdr:row>
      <xdr:rowOff>135745</xdr:rowOff>
    </xdr:to>
    <xdr:cxnSp macro="">
      <xdr:nvCxnSpPr>
        <xdr:cNvPr id="531" name="直線コネクタ 530">
          <a:extLst>
            <a:ext uri="{FF2B5EF4-FFF2-40B4-BE49-F238E27FC236}">
              <a16:creationId xmlns:a16="http://schemas.microsoft.com/office/drawing/2014/main" id="{620F6656-18BD-4919-B353-F13E1398EA1D}"/>
            </a:ext>
          </a:extLst>
        </xdr:cNvPr>
        <xdr:cNvCxnSpPr/>
      </xdr:nvCxnSpPr>
      <xdr:spPr>
        <a:xfrm flipV="1">
          <a:off x="19545300" y="1487881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85598</xdr:rowOff>
    </xdr:from>
    <xdr:to>
      <xdr:col>98</xdr:col>
      <xdr:colOff>38100</xdr:colOff>
      <xdr:row>87</xdr:row>
      <xdr:rowOff>15748</xdr:rowOff>
    </xdr:to>
    <xdr:sp macro="" textlink="">
      <xdr:nvSpPr>
        <xdr:cNvPr id="532" name="楕円 531">
          <a:extLst>
            <a:ext uri="{FF2B5EF4-FFF2-40B4-BE49-F238E27FC236}">
              <a16:creationId xmlns:a16="http://schemas.microsoft.com/office/drawing/2014/main" id="{5C602B4A-BEAB-49D0-890A-09FAD8B32364}"/>
            </a:ext>
          </a:extLst>
        </xdr:cNvPr>
        <xdr:cNvSpPr/>
      </xdr:nvSpPr>
      <xdr:spPr>
        <a:xfrm>
          <a:off x="18605500" y="1483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135745</xdr:rowOff>
    </xdr:from>
    <xdr:to>
      <xdr:col>102</xdr:col>
      <xdr:colOff>114300</xdr:colOff>
      <xdr:row>86</xdr:row>
      <xdr:rowOff>136398</xdr:rowOff>
    </xdr:to>
    <xdr:cxnSp macro="">
      <xdr:nvCxnSpPr>
        <xdr:cNvPr id="533" name="直線コネクタ 532">
          <a:extLst>
            <a:ext uri="{FF2B5EF4-FFF2-40B4-BE49-F238E27FC236}">
              <a16:creationId xmlns:a16="http://schemas.microsoft.com/office/drawing/2014/main" id="{EE384DDE-8D92-4E2C-9C55-DC5CB38AE95D}"/>
            </a:ext>
          </a:extLst>
        </xdr:cNvPr>
        <xdr:cNvCxnSpPr/>
      </xdr:nvCxnSpPr>
      <xdr:spPr>
        <a:xfrm flipV="1">
          <a:off x="18656300" y="14880445"/>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139391</xdr:rowOff>
    </xdr:from>
    <xdr:ext cx="469744" cy="259045"/>
    <xdr:sp macro="" textlink="">
      <xdr:nvSpPr>
        <xdr:cNvPr id="534" name="n_1aveValue【消防施設】&#10;一人当たり面積">
          <a:extLst>
            <a:ext uri="{FF2B5EF4-FFF2-40B4-BE49-F238E27FC236}">
              <a16:creationId xmlns:a16="http://schemas.microsoft.com/office/drawing/2014/main" id="{119B7459-F0C9-4FE4-9DDA-C080216E3B9F}"/>
            </a:ext>
          </a:extLst>
        </xdr:cNvPr>
        <xdr:cNvSpPr txBox="1"/>
      </xdr:nvSpPr>
      <xdr:spPr>
        <a:xfrm>
          <a:off x="21075727" y="1454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142003</xdr:rowOff>
    </xdr:from>
    <xdr:ext cx="469744" cy="259045"/>
    <xdr:sp macro="" textlink="">
      <xdr:nvSpPr>
        <xdr:cNvPr id="535" name="n_2aveValue【消防施設】&#10;一人当たり面積">
          <a:extLst>
            <a:ext uri="{FF2B5EF4-FFF2-40B4-BE49-F238E27FC236}">
              <a16:creationId xmlns:a16="http://schemas.microsoft.com/office/drawing/2014/main" id="{666DEC00-EB32-4654-A3A5-E70107B87DA1}"/>
            </a:ext>
          </a:extLst>
        </xdr:cNvPr>
        <xdr:cNvSpPr txBox="1"/>
      </xdr:nvSpPr>
      <xdr:spPr>
        <a:xfrm>
          <a:off x="20199427" y="145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140696</xdr:rowOff>
    </xdr:from>
    <xdr:ext cx="469744" cy="259045"/>
    <xdr:sp macro="" textlink="">
      <xdr:nvSpPr>
        <xdr:cNvPr id="536" name="n_3aveValue【消防施設】&#10;一人当たり面積">
          <a:extLst>
            <a:ext uri="{FF2B5EF4-FFF2-40B4-BE49-F238E27FC236}">
              <a16:creationId xmlns:a16="http://schemas.microsoft.com/office/drawing/2014/main" id="{0021B385-CEAA-4CC0-B26A-9AD5278DBDDB}"/>
            </a:ext>
          </a:extLst>
        </xdr:cNvPr>
        <xdr:cNvSpPr txBox="1"/>
      </xdr:nvSpPr>
      <xdr:spPr>
        <a:xfrm>
          <a:off x="19310427" y="1454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139391</xdr:rowOff>
    </xdr:from>
    <xdr:ext cx="469744" cy="259045"/>
    <xdr:sp macro="" textlink="">
      <xdr:nvSpPr>
        <xdr:cNvPr id="537" name="n_4aveValue【消防施設】&#10;一人当たり面積">
          <a:extLst>
            <a:ext uri="{FF2B5EF4-FFF2-40B4-BE49-F238E27FC236}">
              <a16:creationId xmlns:a16="http://schemas.microsoft.com/office/drawing/2014/main" id="{295CB096-5BF4-4AB9-AFED-D4262F48BCC1}"/>
            </a:ext>
          </a:extLst>
        </xdr:cNvPr>
        <xdr:cNvSpPr txBox="1"/>
      </xdr:nvSpPr>
      <xdr:spPr>
        <a:xfrm>
          <a:off x="18421427" y="1454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169834</xdr:rowOff>
    </xdr:from>
    <xdr:ext cx="469744" cy="259045"/>
    <xdr:sp macro="" textlink="">
      <xdr:nvSpPr>
        <xdr:cNvPr id="538" name="n_1mainValue【消防施設】&#10;一人当たり面積">
          <a:extLst>
            <a:ext uri="{FF2B5EF4-FFF2-40B4-BE49-F238E27FC236}">
              <a16:creationId xmlns:a16="http://schemas.microsoft.com/office/drawing/2014/main" id="{D9FA3FA6-71C4-4134-8719-D547DF93DB15}"/>
            </a:ext>
          </a:extLst>
        </xdr:cNvPr>
        <xdr:cNvSpPr txBox="1"/>
      </xdr:nvSpPr>
      <xdr:spPr>
        <a:xfrm>
          <a:off x="21075727" y="1491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4590</xdr:rowOff>
    </xdr:from>
    <xdr:ext cx="469744" cy="259045"/>
    <xdr:sp macro="" textlink="">
      <xdr:nvSpPr>
        <xdr:cNvPr id="539" name="n_2mainValue【消防施設】&#10;一人当たり面積">
          <a:extLst>
            <a:ext uri="{FF2B5EF4-FFF2-40B4-BE49-F238E27FC236}">
              <a16:creationId xmlns:a16="http://schemas.microsoft.com/office/drawing/2014/main" id="{4230A7E7-9246-4940-8972-84939AE41AF8}"/>
            </a:ext>
          </a:extLst>
        </xdr:cNvPr>
        <xdr:cNvSpPr txBox="1"/>
      </xdr:nvSpPr>
      <xdr:spPr>
        <a:xfrm>
          <a:off x="20199427" y="1492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6222</xdr:rowOff>
    </xdr:from>
    <xdr:ext cx="469744" cy="259045"/>
    <xdr:sp macro="" textlink="">
      <xdr:nvSpPr>
        <xdr:cNvPr id="540" name="n_3mainValue【消防施設】&#10;一人当たり面積">
          <a:extLst>
            <a:ext uri="{FF2B5EF4-FFF2-40B4-BE49-F238E27FC236}">
              <a16:creationId xmlns:a16="http://schemas.microsoft.com/office/drawing/2014/main" id="{72DC862D-6981-4D84-B3D9-43A114B063BD}"/>
            </a:ext>
          </a:extLst>
        </xdr:cNvPr>
        <xdr:cNvSpPr txBox="1"/>
      </xdr:nvSpPr>
      <xdr:spPr>
        <a:xfrm>
          <a:off x="19310427" y="1492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6875</xdr:rowOff>
    </xdr:from>
    <xdr:ext cx="469744" cy="259045"/>
    <xdr:sp macro="" textlink="">
      <xdr:nvSpPr>
        <xdr:cNvPr id="541" name="n_4mainValue【消防施設】&#10;一人当たり面積">
          <a:extLst>
            <a:ext uri="{FF2B5EF4-FFF2-40B4-BE49-F238E27FC236}">
              <a16:creationId xmlns:a16="http://schemas.microsoft.com/office/drawing/2014/main" id="{1F910701-A88A-43E8-B371-23029B5DFD09}"/>
            </a:ext>
          </a:extLst>
        </xdr:cNvPr>
        <xdr:cNvSpPr txBox="1"/>
      </xdr:nvSpPr>
      <xdr:spPr>
        <a:xfrm>
          <a:off x="18421427" y="1492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9C9DC095-F1E1-4BAA-BAD6-F2992E46A40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C2CA6604-1374-442D-964A-74168561943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63CDF3AF-0662-48C6-80A2-06B19B0B63C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A9A3DCCB-6E21-459C-812E-6E2856DB52C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41BFA9EC-E32D-471A-9ED4-8214FB167A7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97C88A32-83A8-4461-B0C0-6A17746BAAF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1891FCCB-CBF6-405C-9E9F-7725B1565DB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8FDD222C-BE90-49FE-8B9B-D23EDA7C3A5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a16="http://schemas.microsoft.com/office/drawing/2014/main" id="{CF31066F-CE20-41D8-B957-FF2D91E67AC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a16="http://schemas.microsoft.com/office/drawing/2014/main" id="{60F6A4CF-ECCF-4922-8A6E-ECDDF27C508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a16="http://schemas.microsoft.com/office/drawing/2014/main" id="{F3C13F94-B095-4B57-9679-DFC4E4EE264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a:extLst>
            <a:ext uri="{FF2B5EF4-FFF2-40B4-BE49-F238E27FC236}">
              <a16:creationId xmlns:a16="http://schemas.microsoft.com/office/drawing/2014/main" id="{371F6748-9B21-4EFC-8406-307DB44F6B8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a:extLst>
            <a:ext uri="{FF2B5EF4-FFF2-40B4-BE49-F238E27FC236}">
              <a16:creationId xmlns:a16="http://schemas.microsoft.com/office/drawing/2014/main" id="{C15E44D3-AC0A-4156-96A2-7883F86687D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a:extLst>
            <a:ext uri="{FF2B5EF4-FFF2-40B4-BE49-F238E27FC236}">
              <a16:creationId xmlns:a16="http://schemas.microsoft.com/office/drawing/2014/main" id="{484E20A3-62E0-42C2-8777-31D098D5532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a:extLst>
            <a:ext uri="{FF2B5EF4-FFF2-40B4-BE49-F238E27FC236}">
              <a16:creationId xmlns:a16="http://schemas.microsoft.com/office/drawing/2014/main" id="{6655D315-8491-4CC8-B858-AA22B11CB42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a:extLst>
            <a:ext uri="{FF2B5EF4-FFF2-40B4-BE49-F238E27FC236}">
              <a16:creationId xmlns:a16="http://schemas.microsoft.com/office/drawing/2014/main" id="{FED0AD4D-F8C8-4B45-91C3-238AFF622DB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a:extLst>
            <a:ext uri="{FF2B5EF4-FFF2-40B4-BE49-F238E27FC236}">
              <a16:creationId xmlns:a16="http://schemas.microsoft.com/office/drawing/2014/main" id="{58E99504-DD4F-430E-BB0A-E27473B10BE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a:extLst>
            <a:ext uri="{FF2B5EF4-FFF2-40B4-BE49-F238E27FC236}">
              <a16:creationId xmlns:a16="http://schemas.microsoft.com/office/drawing/2014/main" id="{BC6B07D6-25BF-4A46-990D-B84EF5A63C2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a:extLst>
            <a:ext uri="{FF2B5EF4-FFF2-40B4-BE49-F238E27FC236}">
              <a16:creationId xmlns:a16="http://schemas.microsoft.com/office/drawing/2014/main" id="{1744AFAF-5424-4C10-ADB1-278B04DEA37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a:extLst>
            <a:ext uri="{FF2B5EF4-FFF2-40B4-BE49-F238E27FC236}">
              <a16:creationId xmlns:a16="http://schemas.microsoft.com/office/drawing/2014/main" id="{948F9B1E-066A-4A5C-A2B8-B4645B3C84C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a:extLst>
            <a:ext uri="{FF2B5EF4-FFF2-40B4-BE49-F238E27FC236}">
              <a16:creationId xmlns:a16="http://schemas.microsoft.com/office/drawing/2014/main" id="{E154C6D0-2B63-4BD5-A9D2-1A51C46B637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a:extLst>
            <a:ext uri="{FF2B5EF4-FFF2-40B4-BE49-F238E27FC236}">
              <a16:creationId xmlns:a16="http://schemas.microsoft.com/office/drawing/2014/main" id="{63243E92-49AB-4FA7-8479-40967F92EAF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a:extLst>
            <a:ext uri="{FF2B5EF4-FFF2-40B4-BE49-F238E27FC236}">
              <a16:creationId xmlns:a16="http://schemas.microsoft.com/office/drawing/2014/main" id="{7F0D01BA-CFDE-4D3B-9B84-FDF1455E31D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id="{476E50C2-C647-4611-A40D-2250496958A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庁舎】&#10;有形固定資産減価償却率グラフ枠">
          <a:extLst>
            <a:ext uri="{FF2B5EF4-FFF2-40B4-BE49-F238E27FC236}">
              <a16:creationId xmlns:a16="http://schemas.microsoft.com/office/drawing/2014/main" id="{8D3AC057-2FE6-4687-AD36-5B59AB7578B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567" name="直線コネクタ 566">
          <a:extLst>
            <a:ext uri="{FF2B5EF4-FFF2-40B4-BE49-F238E27FC236}">
              <a16:creationId xmlns:a16="http://schemas.microsoft.com/office/drawing/2014/main" id="{6E28C424-E2C4-48B5-AFAE-5FFA40219157}"/>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8" name="【庁舎】&#10;有形固定資産減価償却率最小値テキスト">
          <a:extLst>
            <a:ext uri="{FF2B5EF4-FFF2-40B4-BE49-F238E27FC236}">
              <a16:creationId xmlns:a16="http://schemas.microsoft.com/office/drawing/2014/main" id="{D56A3F29-1D55-445A-A6DA-EE30793D160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9" name="直線コネクタ 568">
          <a:extLst>
            <a:ext uri="{FF2B5EF4-FFF2-40B4-BE49-F238E27FC236}">
              <a16:creationId xmlns:a16="http://schemas.microsoft.com/office/drawing/2014/main" id="{824E4E9E-71D4-4DA4-833E-E37181407BE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570" name="【庁舎】&#10;有形固定資産減価償却率最大値テキスト">
          <a:extLst>
            <a:ext uri="{FF2B5EF4-FFF2-40B4-BE49-F238E27FC236}">
              <a16:creationId xmlns:a16="http://schemas.microsoft.com/office/drawing/2014/main" id="{6CE32746-B8A2-425E-81A8-DCD9D2283D4B}"/>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571" name="直線コネクタ 570">
          <a:extLst>
            <a:ext uri="{FF2B5EF4-FFF2-40B4-BE49-F238E27FC236}">
              <a16:creationId xmlns:a16="http://schemas.microsoft.com/office/drawing/2014/main" id="{BA4F6DCB-3B93-4187-9B10-8721441515CC}"/>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3827</xdr:rowOff>
    </xdr:from>
    <xdr:ext cx="405111" cy="259045"/>
    <xdr:sp macro="" textlink="">
      <xdr:nvSpPr>
        <xdr:cNvPr id="572" name="【庁舎】&#10;有形固定資産減価償却率平均値テキスト">
          <a:extLst>
            <a:ext uri="{FF2B5EF4-FFF2-40B4-BE49-F238E27FC236}">
              <a16:creationId xmlns:a16="http://schemas.microsoft.com/office/drawing/2014/main" id="{09626E61-352D-407A-9785-970B3BFD0615}"/>
            </a:ext>
          </a:extLst>
        </xdr:cNvPr>
        <xdr:cNvSpPr txBox="1"/>
      </xdr:nvSpPr>
      <xdr:spPr>
        <a:xfrm>
          <a:off x="16357600" y="1783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573" name="フローチャート: 判断 572">
          <a:extLst>
            <a:ext uri="{FF2B5EF4-FFF2-40B4-BE49-F238E27FC236}">
              <a16:creationId xmlns:a16="http://schemas.microsoft.com/office/drawing/2014/main" id="{3119FCE2-D3A4-495F-AF79-C32D8BFA790D}"/>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574" name="フローチャート: 判断 573">
          <a:extLst>
            <a:ext uri="{FF2B5EF4-FFF2-40B4-BE49-F238E27FC236}">
              <a16:creationId xmlns:a16="http://schemas.microsoft.com/office/drawing/2014/main" id="{BB9D14F4-D174-4F8E-A9C2-6ABC5D7D4503}"/>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575" name="フローチャート: 判断 574">
          <a:extLst>
            <a:ext uri="{FF2B5EF4-FFF2-40B4-BE49-F238E27FC236}">
              <a16:creationId xmlns:a16="http://schemas.microsoft.com/office/drawing/2014/main" id="{A669073C-016F-4319-8DB9-7125E9696D1F}"/>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576" name="フローチャート: 判断 575">
          <a:extLst>
            <a:ext uri="{FF2B5EF4-FFF2-40B4-BE49-F238E27FC236}">
              <a16:creationId xmlns:a16="http://schemas.microsoft.com/office/drawing/2014/main" id="{F1743541-F0BF-4E78-8DA0-1C0745AEE75A}"/>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577" name="フローチャート: 判断 576">
          <a:extLst>
            <a:ext uri="{FF2B5EF4-FFF2-40B4-BE49-F238E27FC236}">
              <a16:creationId xmlns:a16="http://schemas.microsoft.com/office/drawing/2014/main" id="{EF6D5B35-3CA4-4710-B7E0-C0DCC151950E}"/>
            </a:ext>
          </a:extLst>
        </xdr:cNvPr>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9B580930-7369-4C36-867D-204776A5DFF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0ABFFDF0-A1CF-4105-B656-5C686B684E4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2A86DF2E-DDEA-44D2-B36A-8E4B87B6A1F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F8E2FFC5-10A5-4139-879A-0A159B52FF8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604097A3-2EBA-4EE6-A5F8-B1309C46CBB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33564</xdr:rowOff>
    </xdr:from>
    <xdr:to>
      <xdr:col>85</xdr:col>
      <xdr:colOff>177800</xdr:colOff>
      <xdr:row>102</xdr:row>
      <xdr:rowOff>135164</xdr:rowOff>
    </xdr:to>
    <xdr:sp macro="" textlink="">
      <xdr:nvSpPr>
        <xdr:cNvPr id="583" name="楕円 582">
          <a:extLst>
            <a:ext uri="{FF2B5EF4-FFF2-40B4-BE49-F238E27FC236}">
              <a16:creationId xmlns:a16="http://schemas.microsoft.com/office/drawing/2014/main" id="{D9FB2E29-2322-4114-B62E-40DFBC2FCC1A}"/>
            </a:ext>
          </a:extLst>
        </xdr:cNvPr>
        <xdr:cNvSpPr/>
      </xdr:nvSpPr>
      <xdr:spPr>
        <a:xfrm>
          <a:off x="16268700" y="1752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56441</xdr:rowOff>
    </xdr:from>
    <xdr:ext cx="405111" cy="259045"/>
    <xdr:sp macro="" textlink="">
      <xdr:nvSpPr>
        <xdr:cNvPr id="584" name="【庁舎】&#10;有形固定資産減価償却率該当値テキスト">
          <a:extLst>
            <a:ext uri="{FF2B5EF4-FFF2-40B4-BE49-F238E27FC236}">
              <a16:creationId xmlns:a16="http://schemas.microsoft.com/office/drawing/2014/main" id="{F43E2246-5FA2-4D9C-B9BA-A9E3D8441973}"/>
            </a:ext>
          </a:extLst>
        </xdr:cNvPr>
        <xdr:cNvSpPr txBox="1"/>
      </xdr:nvSpPr>
      <xdr:spPr>
        <a:xfrm>
          <a:off x="16357600" y="1737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138068</xdr:rowOff>
    </xdr:from>
    <xdr:to>
      <xdr:col>81</xdr:col>
      <xdr:colOff>101600</xdr:colOff>
      <xdr:row>102</xdr:row>
      <xdr:rowOff>68218</xdr:rowOff>
    </xdr:to>
    <xdr:sp macro="" textlink="">
      <xdr:nvSpPr>
        <xdr:cNvPr id="585" name="楕円 584">
          <a:extLst>
            <a:ext uri="{FF2B5EF4-FFF2-40B4-BE49-F238E27FC236}">
              <a16:creationId xmlns:a16="http://schemas.microsoft.com/office/drawing/2014/main" id="{458ABCBE-6841-4C03-A573-8724C3B4BD6E}"/>
            </a:ext>
          </a:extLst>
        </xdr:cNvPr>
        <xdr:cNvSpPr/>
      </xdr:nvSpPr>
      <xdr:spPr>
        <a:xfrm>
          <a:off x="15430500" y="1745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17418</xdr:rowOff>
    </xdr:from>
    <xdr:to>
      <xdr:col>85</xdr:col>
      <xdr:colOff>127000</xdr:colOff>
      <xdr:row>102</xdr:row>
      <xdr:rowOff>84364</xdr:rowOff>
    </xdr:to>
    <xdr:cxnSp macro="">
      <xdr:nvCxnSpPr>
        <xdr:cNvPr id="586" name="直線コネクタ 585">
          <a:extLst>
            <a:ext uri="{FF2B5EF4-FFF2-40B4-BE49-F238E27FC236}">
              <a16:creationId xmlns:a16="http://schemas.microsoft.com/office/drawing/2014/main" id="{E070A7C9-D71E-4ABB-8632-EEDF8A076E04}"/>
            </a:ext>
          </a:extLst>
        </xdr:cNvPr>
        <xdr:cNvCxnSpPr/>
      </xdr:nvCxnSpPr>
      <xdr:spPr>
        <a:xfrm>
          <a:off x="15481300" y="17505318"/>
          <a:ext cx="8382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77651</xdr:rowOff>
    </xdr:from>
    <xdr:to>
      <xdr:col>76</xdr:col>
      <xdr:colOff>165100</xdr:colOff>
      <xdr:row>102</xdr:row>
      <xdr:rowOff>7801</xdr:rowOff>
    </xdr:to>
    <xdr:sp macro="" textlink="">
      <xdr:nvSpPr>
        <xdr:cNvPr id="587" name="楕円 586">
          <a:extLst>
            <a:ext uri="{FF2B5EF4-FFF2-40B4-BE49-F238E27FC236}">
              <a16:creationId xmlns:a16="http://schemas.microsoft.com/office/drawing/2014/main" id="{75DA44FB-DD18-4E56-94EF-0E0D2F029A45}"/>
            </a:ext>
          </a:extLst>
        </xdr:cNvPr>
        <xdr:cNvSpPr/>
      </xdr:nvSpPr>
      <xdr:spPr>
        <a:xfrm>
          <a:off x="14541500" y="1739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128451</xdr:rowOff>
    </xdr:from>
    <xdr:to>
      <xdr:col>81</xdr:col>
      <xdr:colOff>50800</xdr:colOff>
      <xdr:row>102</xdr:row>
      <xdr:rowOff>17418</xdr:rowOff>
    </xdr:to>
    <xdr:cxnSp macro="">
      <xdr:nvCxnSpPr>
        <xdr:cNvPr id="588" name="直線コネクタ 587">
          <a:extLst>
            <a:ext uri="{FF2B5EF4-FFF2-40B4-BE49-F238E27FC236}">
              <a16:creationId xmlns:a16="http://schemas.microsoft.com/office/drawing/2014/main" id="{0354907E-52FF-4F92-86CB-CDA7927A11E7}"/>
            </a:ext>
          </a:extLst>
        </xdr:cNvPr>
        <xdr:cNvCxnSpPr/>
      </xdr:nvCxnSpPr>
      <xdr:spPr>
        <a:xfrm>
          <a:off x="14592300" y="17444901"/>
          <a:ext cx="8890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72752</xdr:rowOff>
    </xdr:from>
    <xdr:to>
      <xdr:col>72</xdr:col>
      <xdr:colOff>38100</xdr:colOff>
      <xdr:row>102</xdr:row>
      <xdr:rowOff>2902</xdr:rowOff>
    </xdr:to>
    <xdr:sp macro="" textlink="">
      <xdr:nvSpPr>
        <xdr:cNvPr id="589" name="楕円 588">
          <a:extLst>
            <a:ext uri="{FF2B5EF4-FFF2-40B4-BE49-F238E27FC236}">
              <a16:creationId xmlns:a16="http://schemas.microsoft.com/office/drawing/2014/main" id="{2F87BCCF-82A8-491E-972B-F0159BC9C827}"/>
            </a:ext>
          </a:extLst>
        </xdr:cNvPr>
        <xdr:cNvSpPr/>
      </xdr:nvSpPr>
      <xdr:spPr>
        <a:xfrm>
          <a:off x="13652500" y="1738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123552</xdr:rowOff>
    </xdr:from>
    <xdr:to>
      <xdr:col>76</xdr:col>
      <xdr:colOff>114300</xdr:colOff>
      <xdr:row>101</xdr:row>
      <xdr:rowOff>128451</xdr:rowOff>
    </xdr:to>
    <xdr:cxnSp macro="">
      <xdr:nvCxnSpPr>
        <xdr:cNvPr id="590" name="直線コネクタ 589">
          <a:extLst>
            <a:ext uri="{FF2B5EF4-FFF2-40B4-BE49-F238E27FC236}">
              <a16:creationId xmlns:a16="http://schemas.microsoft.com/office/drawing/2014/main" id="{03F0916F-A9B4-4077-B6F0-CDD1B1513D64}"/>
            </a:ext>
          </a:extLst>
        </xdr:cNvPr>
        <xdr:cNvCxnSpPr/>
      </xdr:nvCxnSpPr>
      <xdr:spPr>
        <a:xfrm>
          <a:off x="13703300" y="1744000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5806</xdr:rowOff>
    </xdr:from>
    <xdr:to>
      <xdr:col>67</xdr:col>
      <xdr:colOff>101600</xdr:colOff>
      <xdr:row>101</xdr:row>
      <xdr:rowOff>107406</xdr:rowOff>
    </xdr:to>
    <xdr:sp macro="" textlink="">
      <xdr:nvSpPr>
        <xdr:cNvPr id="591" name="楕円 590">
          <a:extLst>
            <a:ext uri="{FF2B5EF4-FFF2-40B4-BE49-F238E27FC236}">
              <a16:creationId xmlns:a16="http://schemas.microsoft.com/office/drawing/2014/main" id="{DDEC8AC4-5EB4-44A7-8CF2-753266E6EB0B}"/>
            </a:ext>
          </a:extLst>
        </xdr:cNvPr>
        <xdr:cNvSpPr/>
      </xdr:nvSpPr>
      <xdr:spPr>
        <a:xfrm>
          <a:off x="12763500" y="173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56606</xdr:rowOff>
    </xdr:from>
    <xdr:to>
      <xdr:col>71</xdr:col>
      <xdr:colOff>177800</xdr:colOff>
      <xdr:row>101</xdr:row>
      <xdr:rowOff>123552</xdr:rowOff>
    </xdr:to>
    <xdr:cxnSp macro="">
      <xdr:nvCxnSpPr>
        <xdr:cNvPr id="592" name="直線コネクタ 591">
          <a:extLst>
            <a:ext uri="{FF2B5EF4-FFF2-40B4-BE49-F238E27FC236}">
              <a16:creationId xmlns:a16="http://schemas.microsoft.com/office/drawing/2014/main" id="{B073FD0F-ACC8-4F63-8EA3-2A2B181BC419}"/>
            </a:ext>
          </a:extLst>
        </xdr:cNvPr>
        <xdr:cNvCxnSpPr/>
      </xdr:nvCxnSpPr>
      <xdr:spPr>
        <a:xfrm>
          <a:off x="12814300" y="17373056"/>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105064</xdr:rowOff>
    </xdr:from>
    <xdr:ext cx="405111" cy="259045"/>
    <xdr:sp macro="" textlink="">
      <xdr:nvSpPr>
        <xdr:cNvPr id="593" name="n_1aveValue【庁舎】&#10;有形固定資産減価償却率">
          <a:extLst>
            <a:ext uri="{FF2B5EF4-FFF2-40B4-BE49-F238E27FC236}">
              <a16:creationId xmlns:a16="http://schemas.microsoft.com/office/drawing/2014/main" id="{C67B5863-6C83-453A-AC8F-2C9B38C578E8}"/>
            </a:ext>
          </a:extLst>
        </xdr:cNvPr>
        <xdr:cNvSpPr txBox="1"/>
      </xdr:nvSpPr>
      <xdr:spPr>
        <a:xfrm>
          <a:off x="152660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154050</xdr:rowOff>
    </xdr:from>
    <xdr:ext cx="405111" cy="259045"/>
    <xdr:sp macro="" textlink="">
      <xdr:nvSpPr>
        <xdr:cNvPr id="594" name="n_2aveValue【庁舎】&#10;有形固定資産減価償却率">
          <a:extLst>
            <a:ext uri="{FF2B5EF4-FFF2-40B4-BE49-F238E27FC236}">
              <a16:creationId xmlns:a16="http://schemas.microsoft.com/office/drawing/2014/main" id="{EA35D548-0811-465F-9E92-0707E7392975}"/>
            </a:ext>
          </a:extLst>
        </xdr:cNvPr>
        <xdr:cNvSpPr txBox="1"/>
      </xdr:nvSpPr>
      <xdr:spPr>
        <a:xfrm>
          <a:off x="14389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78939</xdr:rowOff>
    </xdr:from>
    <xdr:ext cx="405111" cy="259045"/>
    <xdr:sp macro="" textlink="">
      <xdr:nvSpPr>
        <xdr:cNvPr id="595" name="n_3aveValue【庁舎】&#10;有形固定資産減価償却率">
          <a:extLst>
            <a:ext uri="{FF2B5EF4-FFF2-40B4-BE49-F238E27FC236}">
              <a16:creationId xmlns:a16="http://schemas.microsoft.com/office/drawing/2014/main" id="{BEFDE8F6-B0BC-40EC-AA53-810E1E5BB803}"/>
            </a:ext>
          </a:extLst>
        </xdr:cNvPr>
        <xdr:cNvSpPr txBox="1"/>
      </xdr:nvSpPr>
      <xdr:spPr>
        <a:xfrm>
          <a:off x="13500744"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111596</xdr:rowOff>
    </xdr:from>
    <xdr:ext cx="405111" cy="259045"/>
    <xdr:sp macro="" textlink="">
      <xdr:nvSpPr>
        <xdr:cNvPr id="596" name="n_4aveValue【庁舎】&#10;有形固定資産減価償却率">
          <a:extLst>
            <a:ext uri="{FF2B5EF4-FFF2-40B4-BE49-F238E27FC236}">
              <a16:creationId xmlns:a16="http://schemas.microsoft.com/office/drawing/2014/main" id="{47EEFB8B-8EB4-43BE-AAAF-8E368029241A}"/>
            </a:ext>
          </a:extLst>
        </xdr:cNvPr>
        <xdr:cNvSpPr txBox="1"/>
      </xdr:nvSpPr>
      <xdr:spPr>
        <a:xfrm>
          <a:off x="126117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84745</xdr:rowOff>
    </xdr:from>
    <xdr:ext cx="405111" cy="259045"/>
    <xdr:sp macro="" textlink="">
      <xdr:nvSpPr>
        <xdr:cNvPr id="597" name="n_1mainValue【庁舎】&#10;有形固定資産減価償却率">
          <a:extLst>
            <a:ext uri="{FF2B5EF4-FFF2-40B4-BE49-F238E27FC236}">
              <a16:creationId xmlns:a16="http://schemas.microsoft.com/office/drawing/2014/main" id="{9B4F031B-CBE6-4442-94B5-3A6C95C48D3E}"/>
            </a:ext>
          </a:extLst>
        </xdr:cNvPr>
        <xdr:cNvSpPr txBox="1"/>
      </xdr:nvSpPr>
      <xdr:spPr>
        <a:xfrm>
          <a:off x="15266044" y="17229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24328</xdr:rowOff>
    </xdr:from>
    <xdr:ext cx="405111" cy="259045"/>
    <xdr:sp macro="" textlink="">
      <xdr:nvSpPr>
        <xdr:cNvPr id="598" name="n_2mainValue【庁舎】&#10;有形固定資産減価償却率">
          <a:extLst>
            <a:ext uri="{FF2B5EF4-FFF2-40B4-BE49-F238E27FC236}">
              <a16:creationId xmlns:a16="http://schemas.microsoft.com/office/drawing/2014/main" id="{3A6043EA-C358-40B8-B59E-1F043C53ACF4}"/>
            </a:ext>
          </a:extLst>
        </xdr:cNvPr>
        <xdr:cNvSpPr txBox="1"/>
      </xdr:nvSpPr>
      <xdr:spPr>
        <a:xfrm>
          <a:off x="14389744" y="1716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19429</xdr:rowOff>
    </xdr:from>
    <xdr:ext cx="405111" cy="259045"/>
    <xdr:sp macro="" textlink="">
      <xdr:nvSpPr>
        <xdr:cNvPr id="599" name="n_3mainValue【庁舎】&#10;有形固定資産減価償却率">
          <a:extLst>
            <a:ext uri="{FF2B5EF4-FFF2-40B4-BE49-F238E27FC236}">
              <a16:creationId xmlns:a16="http://schemas.microsoft.com/office/drawing/2014/main" id="{8C58CF4C-DBF1-4673-9D94-46995ED661E6}"/>
            </a:ext>
          </a:extLst>
        </xdr:cNvPr>
        <xdr:cNvSpPr txBox="1"/>
      </xdr:nvSpPr>
      <xdr:spPr>
        <a:xfrm>
          <a:off x="13500744" y="1716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123933</xdr:rowOff>
    </xdr:from>
    <xdr:ext cx="405111" cy="259045"/>
    <xdr:sp macro="" textlink="">
      <xdr:nvSpPr>
        <xdr:cNvPr id="600" name="n_4mainValue【庁舎】&#10;有形固定資産減価償却率">
          <a:extLst>
            <a:ext uri="{FF2B5EF4-FFF2-40B4-BE49-F238E27FC236}">
              <a16:creationId xmlns:a16="http://schemas.microsoft.com/office/drawing/2014/main" id="{7B3D59E9-3AB4-479F-B691-DBC9717C7EB4}"/>
            </a:ext>
          </a:extLst>
        </xdr:cNvPr>
        <xdr:cNvSpPr txBox="1"/>
      </xdr:nvSpPr>
      <xdr:spPr>
        <a:xfrm>
          <a:off x="12611744" y="1709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EE46ED6F-9BFC-4EBC-BB03-72CAC360BE2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26335D5E-B02C-4807-A4C3-C9594CC559C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418C79F0-D91A-4551-A46D-D843E86DCA1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26ACB452-17E6-412C-9A39-C38E7F2A922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D30A2461-C86A-435B-B57C-277A1990554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D10C00DD-221E-4D65-A004-00B542C0B09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E602F0BD-EDF0-43B1-B0CA-F4E950A94D5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4F435189-79C9-42E5-A239-594E1D636E6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id="{6289AFF3-9526-4269-A312-CA1BEB0930E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id="{94511BCE-23E9-4637-A647-B748F692C13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1" name="直線コネクタ 610">
          <a:extLst>
            <a:ext uri="{FF2B5EF4-FFF2-40B4-BE49-F238E27FC236}">
              <a16:creationId xmlns:a16="http://schemas.microsoft.com/office/drawing/2014/main" id="{387BCCCF-960B-411F-93F8-D982A16F832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2" name="テキスト ボックス 611">
          <a:extLst>
            <a:ext uri="{FF2B5EF4-FFF2-40B4-BE49-F238E27FC236}">
              <a16:creationId xmlns:a16="http://schemas.microsoft.com/office/drawing/2014/main" id="{96F55A15-20D6-423A-B3A8-02BCD3DF21F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3" name="直線コネクタ 612">
          <a:extLst>
            <a:ext uri="{FF2B5EF4-FFF2-40B4-BE49-F238E27FC236}">
              <a16:creationId xmlns:a16="http://schemas.microsoft.com/office/drawing/2014/main" id="{E496486B-AE24-4AB0-8FC1-E4465020286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4" name="テキスト ボックス 613">
          <a:extLst>
            <a:ext uri="{FF2B5EF4-FFF2-40B4-BE49-F238E27FC236}">
              <a16:creationId xmlns:a16="http://schemas.microsoft.com/office/drawing/2014/main" id="{AA7BAF35-22CB-4059-BC6E-F56737A0235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5" name="直線コネクタ 614">
          <a:extLst>
            <a:ext uri="{FF2B5EF4-FFF2-40B4-BE49-F238E27FC236}">
              <a16:creationId xmlns:a16="http://schemas.microsoft.com/office/drawing/2014/main" id="{BAD7E6B9-2E9E-461F-825F-310437DEA0F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6" name="テキスト ボックス 615">
          <a:extLst>
            <a:ext uri="{FF2B5EF4-FFF2-40B4-BE49-F238E27FC236}">
              <a16:creationId xmlns:a16="http://schemas.microsoft.com/office/drawing/2014/main" id="{9A9CB9F2-13B3-49CA-8FA2-773A45E691A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7" name="直線コネクタ 616">
          <a:extLst>
            <a:ext uri="{FF2B5EF4-FFF2-40B4-BE49-F238E27FC236}">
              <a16:creationId xmlns:a16="http://schemas.microsoft.com/office/drawing/2014/main" id="{35DD7802-6C6D-4A7E-B36D-7EB34888FE0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8" name="テキスト ボックス 617">
          <a:extLst>
            <a:ext uri="{FF2B5EF4-FFF2-40B4-BE49-F238E27FC236}">
              <a16:creationId xmlns:a16="http://schemas.microsoft.com/office/drawing/2014/main" id="{380EB682-D73A-4CB7-B853-FB60BAA869B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9" name="直線コネクタ 618">
          <a:extLst>
            <a:ext uri="{FF2B5EF4-FFF2-40B4-BE49-F238E27FC236}">
              <a16:creationId xmlns:a16="http://schemas.microsoft.com/office/drawing/2014/main" id="{B1024D92-70A5-4AFB-B965-E81E726EAD3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20" name="テキスト ボックス 619">
          <a:extLst>
            <a:ext uri="{FF2B5EF4-FFF2-40B4-BE49-F238E27FC236}">
              <a16:creationId xmlns:a16="http://schemas.microsoft.com/office/drawing/2014/main" id="{7DE8E7C8-A78D-430C-8E32-5EBF5ADFB067}"/>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a:extLst>
            <a:ext uri="{FF2B5EF4-FFF2-40B4-BE49-F238E27FC236}">
              <a16:creationId xmlns:a16="http://schemas.microsoft.com/office/drawing/2014/main" id="{FBF0795D-32AF-45CE-AC4D-FEE1ACE00D8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2" name="テキスト ボックス 621">
          <a:extLst>
            <a:ext uri="{FF2B5EF4-FFF2-40B4-BE49-F238E27FC236}">
              <a16:creationId xmlns:a16="http://schemas.microsoft.com/office/drawing/2014/main" id="{4AF642FE-96B4-4EE9-8D48-2AA82FD4A78F}"/>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庁舎】&#10;一人当たり面積グラフ枠">
          <a:extLst>
            <a:ext uri="{FF2B5EF4-FFF2-40B4-BE49-F238E27FC236}">
              <a16:creationId xmlns:a16="http://schemas.microsoft.com/office/drawing/2014/main" id="{AB4A3C5F-33BA-470E-A760-2AC7FB42BC6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624" name="直線コネクタ 623">
          <a:extLst>
            <a:ext uri="{FF2B5EF4-FFF2-40B4-BE49-F238E27FC236}">
              <a16:creationId xmlns:a16="http://schemas.microsoft.com/office/drawing/2014/main" id="{83D9118F-376F-437C-B974-37F9158C8C0D}"/>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625" name="【庁舎】&#10;一人当たり面積最小値テキスト">
          <a:extLst>
            <a:ext uri="{FF2B5EF4-FFF2-40B4-BE49-F238E27FC236}">
              <a16:creationId xmlns:a16="http://schemas.microsoft.com/office/drawing/2014/main" id="{FA6054B1-6830-4C1E-B195-279F16F3101D}"/>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626" name="直線コネクタ 625">
          <a:extLst>
            <a:ext uri="{FF2B5EF4-FFF2-40B4-BE49-F238E27FC236}">
              <a16:creationId xmlns:a16="http://schemas.microsoft.com/office/drawing/2014/main" id="{3BC67F22-729F-49FB-9B7C-2811FCF00A90}"/>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627" name="【庁舎】&#10;一人当たり面積最大値テキスト">
          <a:extLst>
            <a:ext uri="{FF2B5EF4-FFF2-40B4-BE49-F238E27FC236}">
              <a16:creationId xmlns:a16="http://schemas.microsoft.com/office/drawing/2014/main" id="{FEF681D7-F773-4580-91D6-9567E370F146}"/>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628" name="直線コネクタ 627">
          <a:extLst>
            <a:ext uri="{FF2B5EF4-FFF2-40B4-BE49-F238E27FC236}">
              <a16:creationId xmlns:a16="http://schemas.microsoft.com/office/drawing/2014/main" id="{C50E1799-0E22-4567-A43F-DBD2BD1F50E0}"/>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164864</xdr:rowOff>
    </xdr:from>
    <xdr:ext cx="469744" cy="259045"/>
    <xdr:sp macro="" textlink="">
      <xdr:nvSpPr>
        <xdr:cNvPr id="629" name="【庁舎】&#10;一人当たり面積平均値テキスト">
          <a:extLst>
            <a:ext uri="{FF2B5EF4-FFF2-40B4-BE49-F238E27FC236}">
              <a16:creationId xmlns:a16="http://schemas.microsoft.com/office/drawing/2014/main" id="{D56DCCEC-0A5F-40E8-808E-FF28F225CF23}"/>
            </a:ext>
          </a:extLst>
        </xdr:cNvPr>
        <xdr:cNvSpPr txBox="1"/>
      </xdr:nvSpPr>
      <xdr:spPr>
        <a:xfrm>
          <a:off x="22199600" y="18338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630" name="フローチャート: 判断 629">
          <a:extLst>
            <a:ext uri="{FF2B5EF4-FFF2-40B4-BE49-F238E27FC236}">
              <a16:creationId xmlns:a16="http://schemas.microsoft.com/office/drawing/2014/main" id="{CBCF6F19-C08C-432D-9992-D51EFD8219E6}"/>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631" name="フローチャート: 判断 630">
          <a:extLst>
            <a:ext uri="{FF2B5EF4-FFF2-40B4-BE49-F238E27FC236}">
              <a16:creationId xmlns:a16="http://schemas.microsoft.com/office/drawing/2014/main" id="{0883301E-94D1-4B57-90F1-D122413378AA}"/>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632" name="フローチャート: 判断 631">
          <a:extLst>
            <a:ext uri="{FF2B5EF4-FFF2-40B4-BE49-F238E27FC236}">
              <a16:creationId xmlns:a16="http://schemas.microsoft.com/office/drawing/2014/main" id="{C8B56744-0A8B-41A2-88F2-0627F67FE517}"/>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156211</xdr:rowOff>
    </xdr:from>
    <xdr:to>
      <xdr:col>102</xdr:col>
      <xdr:colOff>165100</xdr:colOff>
      <xdr:row>108</xdr:row>
      <xdr:rowOff>86361</xdr:rowOff>
    </xdr:to>
    <xdr:sp macro="" textlink="">
      <xdr:nvSpPr>
        <xdr:cNvPr id="633" name="フローチャート: 判断 632">
          <a:extLst>
            <a:ext uri="{FF2B5EF4-FFF2-40B4-BE49-F238E27FC236}">
              <a16:creationId xmlns:a16="http://schemas.microsoft.com/office/drawing/2014/main" id="{DBC44426-BFEE-4BEB-963C-2BE60DF88044}"/>
            </a:ext>
          </a:extLst>
        </xdr:cNvPr>
        <xdr:cNvSpPr/>
      </xdr:nvSpPr>
      <xdr:spPr>
        <a:xfrm>
          <a:off x="19494500" y="1850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158750</xdr:rowOff>
    </xdr:from>
    <xdr:to>
      <xdr:col>98</xdr:col>
      <xdr:colOff>38100</xdr:colOff>
      <xdr:row>108</xdr:row>
      <xdr:rowOff>88900</xdr:rowOff>
    </xdr:to>
    <xdr:sp macro="" textlink="">
      <xdr:nvSpPr>
        <xdr:cNvPr id="634" name="フローチャート: 判断 633">
          <a:extLst>
            <a:ext uri="{FF2B5EF4-FFF2-40B4-BE49-F238E27FC236}">
              <a16:creationId xmlns:a16="http://schemas.microsoft.com/office/drawing/2014/main" id="{7E055AE6-F97E-4CD4-8461-F15F69443839}"/>
            </a:ext>
          </a:extLst>
        </xdr:cNvPr>
        <xdr:cNvSpPr/>
      </xdr:nvSpPr>
      <xdr:spPr>
        <a:xfrm>
          <a:off x="18605500" y="185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086FB69F-A00E-461A-85F9-FA607789AF7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C21F53D8-0A4F-42E9-B776-CD45BEFC511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B09B0323-DA61-44CC-BFF2-DF96A5B7A17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7750CDBE-BDCB-4F09-8DCB-2F5CA22D744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52BB1F3B-4DD2-46B6-8C68-E74AAA6A81C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12064</xdr:rowOff>
    </xdr:from>
    <xdr:to>
      <xdr:col>116</xdr:col>
      <xdr:colOff>114300</xdr:colOff>
      <xdr:row>108</xdr:row>
      <xdr:rowOff>113664</xdr:rowOff>
    </xdr:to>
    <xdr:sp macro="" textlink="">
      <xdr:nvSpPr>
        <xdr:cNvPr id="640" name="楕円 639">
          <a:extLst>
            <a:ext uri="{FF2B5EF4-FFF2-40B4-BE49-F238E27FC236}">
              <a16:creationId xmlns:a16="http://schemas.microsoft.com/office/drawing/2014/main" id="{239F8A1C-87A4-49D3-B285-9FAF27B991A7}"/>
            </a:ext>
          </a:extLst>
        </xdr:cNvPr>
        <xdr:cNvSpPr/>
      </xdr:nvSpPr>
      <xdr:spPr>
        <a:xfrm>
          <a:off x="22110700" y="1852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120412</xdr:rowOff>
    </xdr:from>
    <xdr:ext cx="469744" cy="259045"/>
    <xdr:sp macro="" textlink="">
      <xdr:nvSpPr>
        <xdr:cNvPr id="641" name="【庁舎】&#10;一人当たり面積該当値テキスト">
          <a:extLst>
            <a:ext uri="{FF2B5EF4-FFF2-40B4-BE49-F238E27FC236}">
              <a16:creationId xmlns:a16="http://schemas.microsoft.com/office/drawing/2014/main" id="{BAE9E7AE-AA7F-4D35-828C-B1209F16B2CD}"/>
            </a:ext>
          </a:extLst>
        </xdr:cNvPr>
        <xdr:cNvSpPr txBox="1"/>
      </xdr:nvSpPr>
      <xdr:spPr>
        <a:xfrm>
          <a:off x="22199600" y="1846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11557</xdr:rowOff>
    </xdr:from>
    <xdr:to>
      <xdr:col>112</xdr:col>
      <xdr:colOff>38100</xdr:colOff>
      <xdr:row>108</xdr:row>
      <xdr:rowOff>113157</xdr:rowOff>
    </xdr:to>
    <xdr:sp macro="" textlink="">
      <xdr:nvSpPr>
        <xdr:cNvPr id="642" name="楕円 641">
          <a:extLst>
            <a:ext uri="{FF2B5EF4-FFF2-40B4-BE49-F238E27FC236}">
              <a16:creationId xmlns:a16="http://schemas.microsoft.com/office/drawing/2014/main" id="{B7B0F6D9-5A7F-430B-A908-6067CAACEEEC}"/>
            </a:ext>
          </a:extLst>
        </xdr:cNvPr>
        <xdr:cNvSpPr/>
      </xdr:nvSpPr>
      <xdr:spPr>
        <a:xfrm>
          <a:off x="21272500" y="1852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62357</xdr:rowOff>
    </xdr:from>
    <xdr:to>
      <xdr:col>116</xdr:col>
      <xdr:colOff>63500</xdr:colOff>
      <xdr:row>108</xdr:row>
      <xdr:rowOff>62864</xdr:rowOff>
    </xdr:to>
    <xdr:cxnSp macro="">
      <xdr:nvCxnSpPr>
        <xdr:cNvPr id="643" name="直線コネクタ 642">
          <a:extLst>
            <a:ext uri="{FF2B5EF4-FFF2-40B4-BE49-F238E27FC236}">
              <a16:creationId xmlns:a16="http://schemas.microsoft.com/office/drawing/2014/main" id="{15DBDADD-2DDB-4A8F-8539-03F69138D0D2}"/>
            </a:ext>
          </a:extLst>
        </xdr:cNvPr>
        <xdr:cNvCxnSpPr/>
      </xdr:nvCxnSpPr>
      <xdr:spPr>
        <a:xfrm>
          <a:off x="21323300" y="18578957"/>
          <a:ext cx="838200" cy="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11557</xdr:rowOff>
    </xdr:from>
    <xdr:to>
      <xdr:col>107</xdr:col>
      <xdr:colOff>101600</xdr:colOff>
      <xdr:row>108</xdr:row>
      <xdr:rowOff>113157</xdr:rowOff>
    </xdr:to>
    <xdr:sp macro="" textlink="">
      <xdr:nvSpPr>
        <xdr:cNvPr id="644" name="楕円 643">
          <a:extLst>
            <a:ext uri="{FF2B5EF4-FFF2-40B4-BE49-F238E27FC236}">
              <a16:creationId xmlns:a16="http://schemas.microsoft.com/office/drawing/2014/main" id="{EDF1A00B-3B22-41A4-92ED-A4D4C2EE248B}"/>
            </a:ext>
          </a:extLst>
        </xdr:cNvPr>
        <xdr:cNvSpPr/>
      </xdr:nvSpPr>
      <xdr:spPr>
        <a:xfrm>
          <a:off x="20383500" y="1852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62357</xdr:rowOff>
    </xdr:from>
    <xdr:to>
      <xdr:col>111</xdr:col>
      <xdr:colOff>177800</xdr:colOff>
      <xdr:row>108</xdr:row>
      <xdr:rowOff>62357</xdr:rowOff>
    </xdr:to>
    <xdr:cxnSp macro="">
      <xdr:nvCxnSpPr>
        <xdr:cNvPr id="645" name="直線コネクタ 644">
          <a:extLst>
            <a:ext uri="{FF2B5EF4-FFF2-40B4-BE49-F238E27FC236}">
              <a16:creationId xmlns:a16="http://schemas.microsoft.com/office/drawing/2014/main" id="{C74FAE19-22B0-4F67-A540-D5E1D415CDF1}"/>
            </a:ext>
          </a:extLst>
        </xdr:cNvPr>
        <xdr:cNvCxnSpPr/>
      </xdr:nvCxnSpPr>
      <xdr:spPr>
        <a:xfrm>
          <a:off x="20434300" y="18578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21844</xdr:rowOff>
    </xdr:from>
    <xdr:to>
      <xdr:col>102</xdr:col>
      <xdr:colOff>165100</xdr:colOff>
      <xdr:row>108</xdr:row>
      <xdr:rowOff>123444</xdr:rowOff>
    </xdr:to>
    <xdr:sp macro="" textlink="">
      <xdr:nvSpPr>
        <xdr:cNvPr id="646" name="楕円 645">
          <a:extLst>
            <a:ext uri="{FF2B5EF4-FFF2-40B4-BE49-F238E27FC236}">
              <a16:creationId xmlns:a16="http://schemas.microsoft.com/office/drawing/2014/main" id="{99F54489-8F04-40D3-B715-0552C0A82F71}"/>
            </a:ext>
          </a:extLst>
        </xdr:cNvPr>
        <xdr:cNvSpPr/>
      </xdr:nvSpPr>
      <xdr:spPr>
        <a:xfrm>
          <a:off x="19494500" y="1853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62357</xdr:rowOff>
    </xdr:from>
    <xdr:to>
      <xdr:col>107</xdr:col>
      <xdr:colOff>50800</xdr:colOff>
      <xdr:row>108</xdr:row>
      <xdr:rowOff>72644</xdr:rowOff>
    </xdr:to>
    <xdr:cxnSp macro="">
      <xdr:nvCxnSpPr>
        <xdr:cNvPr id="647" name="直線コネクタ 646">
          <a:extLst>
            <a:ext uri="{FF2B5EF4-FFF2-40B4-BE49-F238E27FC236}">
              <a16:creationId xmlns:a16="http://schemas.microsoft.com/office/drawing/2014/main" id="{A2B086F5-75AD-42A0-90BE-3DF6A34472F7}"/>
            </a:ext>
          </a:extLst>
        </xdr:cNvPr>
        <xdr:cNvCxnSpPr/>
      </xdr:nvCxnSpPr>
      <xdr:spPr>
        <a:xfrm flipV="1">
          <a:off x="19545300" y="18578957"/>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23622</xdr:rowOff>
    </xdr:from>
    <xdr:to>
      <xdr:col>98</xdr:col>
      <xdr:colOff>38100</xdr:colOff>
      <xdr:row>108</xdr:row>
      <xdr:rowOff>125222</xdr:rowOff>
    </xdr:to>
    <xdr:sp macro="" textlink="">
      <xdr:nvSpPr>
        <xdr:cNvPr id="648" name="楕円 647">
          <a:extLst>
            <a:ext uri="{FF2B5EF4-FFF2-40B4-BE49-F238E27FC236}">
              <a16:creationId xmlns:a16="http://schemas.microsoft.com/office/drawing/2014/main" id="{84906DA1-390A-4113-B9E9-235FA2AD2A7B}"/>
            </a:ext>
          </a:extLst>
        </xdr:cNvPr>
        <xdr:cNvSpPr/>
      </xdr:nvSpPr>
      <xdr:spPr>
        <a:xfrm>
          <a:off x="18605500" y="1854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72644</xdr:rowOff>
    </xdr:from>
    <xdr:to>
      <xdr:col>102</xdr:col>
      <xdr:colOff>114300</xdr:colOff>
      <xdr:row>108</xdr:row>
      <xdr:rowOff>74422</xdr:rowOff>
    </xdr:to>
    <xdr:cxnSp macro="">
      <xdr:nvCxnSpPr>
        <xdr:cNvPr id="649" name="直線コネクタ 648">
          <a:extLst>
            <a:ext uri="{FF2B5EF4-FFF2-40B4-BE49-F238E27FC236}">
              <a16:creationId xmlns:a16="http://schemas.microsoft.com/office/drawing/2014/main" id="{1F5FC8AA-53A5-4555-8972-9C62F1E4A4F4}"/>
            </a:ext>
          </a:extLst>
        </xdr:cNvPr>
        <xdr:cNvCxnSpPr/>
      </xdr:nvCxnSpPr>
      <xdr:spPr>
        <a:xfrm flipV="1">
          <a:off x="18656300" y="18589244"/>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91839</xdr:rowOff>
    </xdr:from>
    <xdr:ext cx="469744" cy="259045"/>
    <xdr:sp macro="" textlink="">
      <xdr:nvSpPr>
        <xdr:cNvPr id="650" name="n_1aveValue【庁舎】&#10;一人当たり面積">
          <a:extLst>
            <a:ext uri="{FF2B5EF4-FFF2-40B4-BE49-F238E27FC236}">
              <a16:creationId xmlns:a16="http://schemas.microsoft.com/office/drawing/2014/main" id="{80287DA2-584B-4F82-8E66-3D9DF8756D83}"/>
            </a:ext>
          </a:extLst>
        </xdr:cNvPr>
        <xdr:cNvSpPr txBox="1"/>
      </xdr:nvSpPr>
      <xdr:spPr>
        <a:xfrm>
          <a:off x="21075727" y="1826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98441</xdr:rowOff>
    </xdr:from>
    <xdr:ext cx="469744" cy="259045"/>
    <xdr:sp macro="" textlink="">
      <xdr:nvSpPr>
        <xdr:cNvPr id="651" name="n_2aveValue【庁舎】&#10;一人当たり面積">
          <a:extLst>
            <a:ext uri="{FF2B5EF4-FFF2-40B4-BE49-F238E27FC236}">
              <a16:creationId xmlns:a16="http://schemas.microsoft.com/office/drawing/2014/main" id="{85BD29B9-AE97-41FA-A6E6-095A6E3D4421}"/>
            </a:ext>
          </a:extLst>
        </xdr:cNvPr>
        <xdr:cNvSpPr txBox="1"/>
      </xdr:nvSpPr>
      <xdr:spPr>
        <a:xfrm>
          <a:off x="20199427" y="1827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102888</xdr:rowOff>
    </xdr:from>
    <xdr:ext cx="469744" cy="259045"/>
    <xdr:sp macro="" textlink="">
      <xdr:nvSpPr>
        <xdr:cNvPr id="652" name="n_3aveValue【庁舎】&#10;一人当たり面積">
          <a:extLst>
            <a:ext uri="{FF2B5EF4-FFF2-40B4-BE49-F238E27FC236}">
              <a16:creationId xmlns:a16="http://schemas.microsoft.com/office/drawing/2014/main" id="{4E70DC7C-2160-4713-A6DC-A6B4576B3356}"/>
            </a:ext>
          </a:extLst>
        </xdr:cNvPr>
        <xdr:cNvSpPr txBox="1"/>
      </xdr:nvSpPr>
      <xdr:spPr>
        <a:xfrm>
          <a:off x="193104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105427</xdr:rowOff>
    </xdr:from>
    <xdr:ext cx="469744" cy="259045"/>
    <xdr:sp macro="" textlink="">
      <xdr:nvSpPr>
        <xdr:cNvPr id="653" name="n_4aveValue【庁舎】&#10;一人当たり面積">
          <a:extLst>
            <a:ext uri="{FF2B5EF4-FFF2-40B4-BE49-F238E27FC236}">
              <a16:creationId xmlns:a16="http://schemas.microsoft.com/office/drawing/2014/main" id="{BDE05998-A3AC-4C8B-B73C-DD283CFEEC57}"/>
            </a:ext>
          </a:extLst>
        </xdr:cNvPr>
        <xdr:cNvSpPr txBox="1"/>
      </xdr:nvSpPr>
      <xdr:spPr>
        <a:xfrm>
          <a:off x="18421427" y="182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104284</xdr:rowOff>
    </xdr:from>
    <xdr:ext cx="469744" cy="259045"/>
    <xdr:sp macro="" textlink="">
      <xdr:nvSpPr>
        <xdr:cNvPr id="654" name="n_1mainValue【庁舎】&#10;一人当たり面積">
          <a:extLst>
            <a:ext uri="{FF2B5EF4-FFF2-40B4-BE49-F238E27FC236}">
              <a16:creationId xmlns:a16="http://schemas.microsoft.com/office/drawing/2014/main" id="{6B04C7EA-9A6B-414C-B64A-6BA1FD999BD0}"/>
            </a:ext>
          </a:extLst>
        </xdr:cNvPr>
        <xdr:cNvSpPr txBox="1"/>
      </xdr:nvSpPr>
      <xdr:spPr>
        <a:xfrm>
          <a:off x="21075727" y="186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104284</xdr:rowOff>
    </xdr:from>
    <xdr:ext cx="469744" cy="259045"/>
    <xdr:sp macro="" textlink="">
      <xdr:nvSpPr>
        <xdr:cNvPr id="655" name="n_2mainValue【庁舎】&#10;一人当たり面積">
          <a:extLst>
            <a:ext uri="{FF2B5EF4-FFF2-40B4-BE49-F238E27FC236}">
              <a16:creationId xmlns:a16="http://schemas.microsoft.com/office/drawing/2014/main" id="{3A2A2AF5-1031-4EA0-B724-A9527EE51115}"/>
            </a:ext>
          </a:extLst>
        </xdr:cNvPr>
        <xdr:cNvSpPr txBox="1"/>
      </xdr:nvSpPr>
      <xdr:spPr>
        <a:xfrm>
          <a:off x="20199427" y="186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114571</xdr:rowOff>
    </xdr:from>
    <xdr:ext cx="469744" cy="259045"/>
    <xdr:sp macro="" textlink="">
      <xdr:nvSpPr>
        <xdr:cNvPr id="656" name="n_3mainValue【庁舎】&#10;一人当たり面積">
          <a:extLst>
            <a:ext uri="{FF2B5EF4-FFF2-40B4-BE49-F238E27FC236}">
              <a16:creationId xmlns:a16="http://schemas.microsoft.com/office/drawing/2014/main" id="{124059B6-6991-4C9F-AD27-068A685F10E9}"/>
            </a:ext>
          </a:extLst>
        </xdr:cNvPr>
        <xdr:cNvSpPr txBox="1"/>
      </xdr:nvSpPr>
      <xdr:spPr>
        <a:xfrm>
          <a:off x="19310427" y="1863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116349</xdr:rowOff>
    </xdr:from>
    <xdr:ext cx="469744" cy="259045"/>
    <xdr:sp macro="" textlink="">
      <xdr:nvSpPr>
        <xdr:cNvPr id="657" name="n_4mainValue【庁舎】&#10;一人当たり面積">
          <a:extLst>
            <a:ext uri="{FF2B5EF4-FFF2-40B4-BE49-F238E27FC236}">
              <a16:creationId xmlns:a16="http://schemas.microsoft.com/office/drawing/2014/main" id="{87524D36-EF3A-47D0-9670-E8A95AA2E493}"/>
            </a:ext>
          </a:extLst>
        </xdr:cNvPr>
        <xdr:cNvSpPr txBox="1"/>
      </xdr:nvSpPr>
      <xdr:spPr>
        <a:xfrm>
          <a:off x="18421427" y="18632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a:extLst>
            <a:ext uri="{FF2B5EF4-FFF2-40B4-BE49-F238E27FC236}">
              <a16:creationId xmlns:a16="http://schemas.microsoft.com/office/drawing/2014/main" id="{B06D65CB-5616-4E3E-8A6F-D8FFD1CAF33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a:extLst>
            <a:ext uri="{FF2B5EF4-FFF2-40B4-BE49-F238E27FC236}">
              <a16:creationId xmlns:a16="http://schemas.microsoft.com/office/drawing/2014/main" id="{6B2A9180-2224-4A75-B32D-3DA12E4F516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a:extLst>
            <a:ext uri="{FF2B5EF4-FFF2-40B4-BE49-F238E27FC236}">
              <a16:creationId xmlns:a16="http://schemas.microsoft.com/office/drawing/2014/main" id="{DF40BB37-D0CC-44B3-858B-379B42A1929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有形固定資産減価償却率について類似団体と比較すると、令和</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年度と同様に一般廃棄物処理施設、体育館・プール、福祉施設が上回っており、消防施設と庁舎が下回っている。</a:t>
          </a:r>
        </a:p>
        <a:p>
          <a:r>
            <a:rPr kumimoji="1" lang="ja-JP" altLang="en-US" sz="1300">
              <a:latin typeface="ＭＳ Ｐゴシック" panose="020B0600070205080204" pitchFamily="50" charset="-128"/>
              <a:ea typeface="ＭＳ Ｐゴシック" panose="020B0600070205080204" pitchFamily="50" charset="-128"/>
            </a:rPr>
            <a:t>一般廃棄物処理施設は一部事務組合の阿蘇広域行政事務組合の資産である滝美園が対象となる。</a:t>
          </a:r>
        </a:p>
        <a:p>
          <a:r>
            <a:rPr kumimoji="1" lang="ja-JP" altLang="en-US" sz="1300">
              <a:latin typeface="ＭＳ Ｐゴシック" panose="020B0600070205080204" pitchFamily="50" charset="-128"/>
              <a:ea typeface="ＭＳ Ｐゴシック" panose="020B0600070205080204" pitchFamily="50" charset="-128"/>
            </a:rPr>
            <a:t>該当の施設類型で資産計上した工事はなく、すべての類型において老朽化が進んでいる。特に体育館・プールは有形固定資産減価償却率が</a:t>
          </a:r>
          <a:r>
            <a:rPr kumimoji="1" lang="en-US" altLang="ja-JP" sz="1300">
              <a:latin typeface="ＭＳ Ｐゴシック" panose="020B0600070205080204" pitchFamily="50" charset="-128"/>
              <a:ea typeface="ＭＳ Ｐゴシック" panose="020B0600070205080204" pitchFamily="50" charset="-128"/>
            </a:rPr>
            <a:t>95.5%</a:t>
          </a:r>
          <a:r>
            <a:rPr kumimoji="1" lang="ja-JP" altLang="en-US" sz="1300">
              <a:latin typeface="ＭＳ Ｐゴシック" panose="020B0600070205080204" pitchFamily="50" charset="-128"/>
              <a:ea typeface="ＭＳ Ｐゴシック" panose="020B0600070205080204" pitchFamily="50" charset="-128"/>
            </a:rPr>
            <a:t>とほとんど</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となっており現場の劣化状況と確認しつつ更新の優先順位を考えていく必要がある。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3,875
3,679
115.90
6,348,077
5,890,995
372,844
2,588,813
3,074,683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a:solidFill>
                <a:schemeClr val="dk1"/>
              </a:solidFill>
              <a:latin typeface="+mn-lt"/>
              <a:ea typeface="+mn-ea"/>
              <a:cs typeface="+mn-cs"/>
            </a:rPr>
            <a:t>・令和５年度は、基準財政需要額のうち公債費の増加が大きかった為、指数は前年度から０．０１ポイント減少している。今後も町基幹産業である観光業と農林業を地方創生の柱と位置付け産業振興を図る一方、徴収向上対策として近隣町村と連携した併任徴収などに取り組み、引き続き税収の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73176</xdr:rowOff>
    </xdr:from>
    <xdr:to>
      <xdr:col>23</xdr:col>
      <xdr:colOff>133350</xdr:colOff>
      <xdr:row>44</xdr:row>
      <xdr:rowOff>84667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1697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73176</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054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50195</xdr:rowOff>
    </xdr:from>
    <xdr:to>
      <xdr:col>15</xdr:col>
      <xdr:colOff>82550</xdr:colOff>
      <xdr:row>44</xdr:row>
      <xdr:rowOff>61685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50195</xdr:rowOff>
    </xdr:from>
    <xdr:to>
      <xdr:col>11</xdr:col>
      <xdr:colOff>31750</xdr:colOff>
      <xdr:row>44</xdr:row>
      <xdr:rowOff>61685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33867</xdr:rowOff>
    </xdr:from>
    <xdr:to>
      <xdr:col>11</xdr:col>
      <xdr:colOff>82550</xdr:colOff>
      <xdr:row>44</xdr:row>
      <xdr:rowOff>135467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50394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22376</xdr:rowOff>
    </xdr:from>
    <xdr:to>
      <xdr:col>19</xdr:col>
      <xdr:colOff>184150</xdr:colOff>
      <xdr:row>44</xdr:row>
      <xdr:rowOff>123976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108753</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52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170845</xdr:rowOff>
    </xdr:from>
    <xdr:to>
      <xdr:col>11</xdr:col>
      <xdr:colOff>82550</xdr:colOff>
      <xdr:row>44</xdr:row>
      <xdr:rowOff>100995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111172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31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a:t>
          </a:r>
          <a:r>
            <a:rPr lang="ja-JP" altLang="en-US" sz="1100" b="0" i="0" u="none" strike="noStrike" baseline="0">
              <a:solidFill>
                <a:schemeClr val="dk1"/>
              </a:solidFill>
              <a:latin typeface="+mn-lt"/>
              <a:ea typeface="+mn-ea"/>
              <a:cs typeface="+mn-cs"/>
            </a:rPr>
            <a:t>令和５年度は前年比０</a:t>
          </a:r>
          <a:r>
            <a:rPr lang="en-US" altLang="ja-JP" sz="1100" b="0" i="0" u="none" strike="noStrike" baseline="0">
              <a:solidFill>
                <a:schemeClr val="dk1"/>
              </a:solidFill>
              <a:latin typeface="+mn-lt"/>
              <a:ea typeface="+mn-ea"/>
              <a:cs typeface="+mn-cs"/>
            </a:rPr>
            <a:t>.</a:t>
          </a:r>
          <a:r>
            <a:rPr lang="ja-JP" altLang="en-US" sz="1100" b="0" i="0" u="none" strike="noStrike" baseline="0">
              <a:solidFill>
                <a:schemeClr val="dk1"/>
              </a:solidFill>
              <a:latin typeface="+mn-lt"/>
              <a:ea typeface="+mn-ea"/>
              <a:cs typeface="+mn-cs"/>
            </a:rPr>
            <a:t>０２ポイントの増となっており類似団体平均を上回っている。これは公債費の増による。今後も可能な限りの給与の抑制による人件費の減、物件費の見直しなど行財政改革への取り組みを行い義務的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87503</xdr:rowOff>
    </xdr:from>
    <xdr:to>
      <xdr:col>23</xdr:col>
      <xdr:colOff>133350</xdr:colOff>
      <xdr:row>65</xdr:row>
      <xdr:rowOff>92329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231753"/>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65913</xdr:rowOff>
    </xdr:from>
    <xdr:to>
      <xdr:col>19</xdr:col>
      <xdr:colOff>133350</xdr:colOff>
      <xdr:row>65</xdr:row>
      <xdr:rowOff>87503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038713"/>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65913</xdr:rowOff>
    </xdr:from>
    <xdr:to>
      <xdr:col>15</xdr:col>
      <xdr:colOff>82550</xdr:colOff>
      <xdr:row>65</xdr:row>
      <xdr:rowOff>159893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038713"/>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114046</xdr:rowOff>
    </xdr:from>
    <xdr:to>
      <xdr:col>11</xdr:col>
      <xdr:colOff>31750</xdr:colOff>
      <xdr:row>65</xdr:row>
      <xdr:rowOff>159893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258296"/>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54373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145415</xdr:rowOff>
    </xdr:from>
    <xdr:to>
      <xdr:col>7</xdr:col>
      <xdr:colOff>31750</xdr:colOff>
      <xdr:row>65</xdr:row>
      <xdr:rowOff>75565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85742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8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41529</xdr:rowOff>
    </xdr:from>
    <xdr:to>
      <xdr:col>23</xdr:col>
      <xdr:colOff>184150</xdr:colOff>
      <xdr:row>65</xdr:row>
      <xdr:rowOff>143129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8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13606</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5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36703</xdr:rowOff>
    </xdr:from>
    <xdr:to>
      <xdr:col>19</xdr:col>
      <xdr:colOff>184150</xdr:colOff>
      <xdr:row>65</xdr:row>
      <xdr:rowOff>138303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8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123080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67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15113</xdr:rowOff>
    </xdr:from>
    <xdr:to>
      <xdr:col>15</xdr:col>
      <xdr:colOff>133350</xdr:colOff>
      <xdr:row>64</xdr:row>
      <xdr:rowOff>116713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8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101490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74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109093</xdr:rowOff>
    </xdr:from>
    <xdr:to>
      <xdr:col>11</xdr:col>
      <xdr:colOff>82550</xdr:colOff>
      <xdr:row>66</xdr:row>
      <xdr:rowOff>39243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5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24020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3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63246</xdr:rowOff>
    </xdr:from>
    <xdr:to>
      <xdr:col>7</xdr:col>
      <xdr:colOff>31750</xdr:colOff>
      <xdr:row>65</xdr:row>
      <xdr:rowOff>164846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149623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[544,877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u="none" strike="noStrike" baseline="0">
              <a:solidFill>
                <a:schemeClr val="dk1"/>
              </a:solidFill>
              <a:latin typeface="+mn-lt"/>
              <a:ea typeface="+mn-ea"/>
              <a:cs typeface="+mn-cs"/>
            </a:rPr>
            <a:t>・人口１人当たり人件費・物件費等決算額は昨年度よりやや増加している。これは、燃料費等の価格の増が影響していると考えられる。令和６年度以降も人口減少が危惧されているが、公共施設の統廃合を進めるほか旅費や需用費の見直しを行うなど可能な限り物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76884</xdr:rowOff>
    </xdr:from>
    <xdr:to>
      <xdr:col>23</xdr:col>
      <xdr:colOff>133350</xdr:colOff>
      <xdr:row>81</xdr:row>
      <xdr:rowOff>132349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64334"/>
          <a:ext cx="838200" cy="5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117125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04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60102</xdr:rowOff>
    </xdr:from>
    <xdr:to>
      <xdr:col>19</xdr:col>
      <xdr:colOff>133350</xdr:colOff>
      <xdr:row>81</xdr:row>
      <xdr:rowOff>76884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47552"/>
          <a:ext cx="889000" cy="1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57823</xdr:rowOff>
    </xdr:from>
    <xdr:to>
      <xdr:col>15</xdr:col>
      <xdr:colOff>82550</xdr:colOff>
      <xdr:row>81</xdr:row>
      <xdr:rowOff>60102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45273"/>
          <a:ext cx="889000" cy="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152001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43774</xdr:rowOff>
    </xdr:from>
    <xdr:to>
      <xdr:col>11</xdr:col>
      <xdr:colOff>31750</xdr:colOff>
      <xdr:row>81</xdr:row>
      <xdr:rowOff>57823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31224"/>
          <a:ext cx="889000" cy="1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50434</xdr:rowOff>
    </xdr:from>
    <xdr:to>
      <xdr:col>11</xdr:col>
      <xdr:colOff>82550</xdr:colOff>
      <xdr:row>81</xdr:row>
      <xdr:rowOff>152034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3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136811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34699</xdr:rowOff>
    </xdr:from>
    <xdr:to>
      <xdr:col>7</xdr:col>
      <xdr:colOff>31750</xdr:colOff>
      <xdr:row>81</xdr:row>
      <xdr:rowOff>136299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2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121076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08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81549</xdr:rowOff>
    </xdr:from>
    <xdr:to>
      <xdr:col>23</xdr:col>
      <xdr:colOff>184150</xdr:colOff>
      <xdr:row>82</xdr:row>
      <xdr:rowOff>11699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6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2826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90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26084</xdr:rowOff>
    </xdr:from>
    <xdr:to>
      <xdr:col>19</xdr:col>
      <xdr:colOff>184150</xdr:colOff>
      <xdr:row>81</xdr:row>
      <xdr:rowOff>127684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1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137861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82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9302</xdr:rowOff>
    </xdr:from>
    <xdr:to>
      <xdr:col>15</xdr:col>
      <xdr:colOff>133350</xdr:colOff>
      <xdr:row>81</xdr:row>
      <xdr:rowOff>110902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9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121079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6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7023</xdr:rowOff>
    </xdr:from>
    <xdr:to>
      <xdr:col>11</xdr:col>
      <xdr:colOff>82550</xdr:colOff>
      <xdr:row>81</xdr:row>
      <xdr:rowOff>108623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9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118800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63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164424</xdr:rowOff>
    </xdr:from>
    <xdr:to>
      <xdr:col>7</xdr:col>
      <xdr:colOff>31750</xdr:colOff>
      <xdr:row>81</xdr:row>
      <xdr:rowOff>94574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8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104751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49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a:solidFill>
                <a:schemeClr val="dk1"/>
              </a:solidFill>
              <a:latin typeface="+mn-lt"/>
              <a:ea typeface="+mn-ea"/>
              <a:cs typeface="+mn-cs"/>
            </a:rPr>
            <a:t>・令和５年度も前年度からほぼ横ばいとなっている。今後も制度運用の適正化に努め更なる人件費の見直しを行う。</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33782</xdr:rowOff>
    </xdr:from>
    <xdr:to>
      <xdr:col>81</xdr:col>
      <xdr:colOff>44450</xdr:colOff>
      <xdr:row>88</xdr:row>
      <xdr:rowOff>43435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121382"/>
          <a:ext cx="8382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84090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2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19304</xdr:rowOff>
    </xdr:from>
    <xdr:to>
      <xdr:col>77</xdr:col>
      <xdr:colOff>44450</xdr:colOff>
      <xdr:row>88</xdr:row>
      <xdr:rowOff>33782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10690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36847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8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19304</xdr:rowOff>
    </xdr:from>
    <xdr:to>
      <xdr:col>72</xdr:col>
      <xdr:colOff>203200</xdr:colOff>
      <xdr:row>88</xdr:row>
      <xdr:rowOff>43435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106904"/>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41673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43435</xdr:rowOff>
    </xdr:from>
    <xdr:to>
      <xdr:col>68</xdr:col>
      <xdr:colOff>152400</xdr:colOff>
      <xdr:row>88</xdr:row>
      <xdr:rowOff>43435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1310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149606</xdr:rowOff>
    </xdr:from>
    <xdr:to>
      <xdr:col>68</xdr:col>
      <xdr:colOff>203200</xdr:colOff>
      <xdr:row>88</xdr:row>
      <xdr:rowOff>79756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89933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164085</xdr:rowOff>
    </xdr:from>
    <xdr:to>
      <xdr:col>81</xdr:col>
      <xdr:colOff>95250</xdr:colOff>
      <xdr:row>88</xdr:row>
      <xdr:rowOff>94235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08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136162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52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154432</xdr:rowOff>
    </xdr:from>
    <xdr:to>
      <xdr:col>77</xdr:col>
      <xdr:colOff>95250</xdr:colOff>
      <xdr:row>88</xdr:row>
      <xdr:rowOff>84582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7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69359</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56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139954</xdr:rowOff>
    </xdr:from>
    <xdr:to>
      <xdr:col>73</xdr:col>
      <xdr:colOff>44450</xdr:colOff>
      <xdr:row>88</xdr:row>
      <xdr:rowOff>70104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54881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14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164085</xdr:rowOff>
    </xdr:from>
    <xdr:to>
      <xdr:col>68</xdr:col>
      <xdr:colOff>203200</xdr:colOff>
      <xdr:row>88</xdr:row>
      <xdr:rowOff>94235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08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79012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166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164085</xdr:rowOff>
    </xdr:from>
    <xdr:to>
      <xdr:col>64</xdr:col>
      <xdr:colOff>152400</xdr:colOff>
      <xdr:row>88</xdr:row>
      <xdr:rowOff>94235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08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79012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166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a:solidFill>
                <a:schemeClr val="dk1"/>
              </a:solidFill>
              <a:latin typeface="+mn-lt"/>
              <a:ea typeface="+mn-ea"/>
              <a:cs typeface="+mn-cs"/>
            </a:rPr>
            <a:t>・ここ数年は退職者数以内の新規採用者数に留めてきたが、通常業務の質の向上及び災害対応時の人員確保も兼ねて微増を続けている。類似団体の平均値よりも少ない人数となっており、今後も最小限の人員で業務が維持できる体制を確保出来るよう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50461</xdr:rowOff>
    </xdr:from>
    <xdr:to>
      <xdr:col>81</xdr:col>
      <xdr:colOff>44450</xdr:colOff>
      <xdr:row>59</xdr:row>
      <xdr:rowOff>57815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166011"/>
          <a:ext cx="838200" cy="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43898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48853</xdr:rowOff>
    </xdr:from>
    <xdr:to>
      <xdr:col>77</xdr:col>
      <xdr:colOff>44450</xdr:colOff>
      <xdr:row>59</xdr:row>
      <xdr:rowOff>50461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164403"/>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141308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256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45865</xdr:rowOff>
    </xdr:from>
    <xdr:to>
      <xdr:col>72</xdr:col>
      <xdr:colOff>203200</xdr:colOff>
      <xdr:row>59</xdr:row>
      <xdr:rowOff>48853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161415"/>
          <a:ext cx="8890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129817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32076</xdr:rowOff>
    </xdr:from>
    <xdr:to>
      <xdr:col>68</xdr:col>
      <xdr:colOff>152400</xdr:colOff>
      <xdr:row>59</xdr:row>
      <xdr:rowOff>45865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147626"/>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28273</xdr:rowOff>
    </xdr:from>
    <xdr:to>
      <xdr:col>68</xdr:col>
      <xdr:colOff>203200</xdr:colOff>
      <xdr:row>59</xdr:row>
      <xdr:rowOff>129873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4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114650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230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23792</xdr:rowOff>
    </xdr:from>
    <xdr:to>
      <xdr:col>64</xdr:col>
      <xdr:colOff>152400</xdr:colOff>
      <xdr:row>59</xdr:row>
      <xdr:rowOff>125392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3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110169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225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7015</xdr:rowOff>
    </xdr:from>
    <xdr:to>
      <xdr:col>81</xdr:col>
      <xdr:colOff>95250</xdr:colOff>
      <xdr:row>59</xdr:row>
      <xdr:rowOff>108615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12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23542</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9967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171111</xdr:rowOff>
    </xdr:from>
    <xdr:to>
      <xdr:col>77</xdr:col>
      <xdr:colOff>95250</xdr:colOff>
      <xdr:row>59</xdr:row>
      <xdr:rowOff>101261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11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111438</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884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169503</xdr:rowOff>
    </xdr:from>
    <xdr:to>
      <xdr:col>73</xdr:col>
      <xdr:colOff>44450</xdr:colOff>
      <xdr:row>59</xdr:row>
      <xdr:rowOff>99653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11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109830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88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166515</xdr:rowOff>
    </xdr:from>
    <xdr:to>
      <xdr:col>68</xdr:col>
      <xdr:colOff>203200</xdr:colOff>
      <xdr:row>59</xdr:row>
      <xdr:rowOff>96665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11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106842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87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152726</xdr:rowOff>
    </xdr:from>
    <xdr:to>
      <xdr:col>64</xdr:col>
      <xdr:colOff>152400</xdr:colOff>
      <xdr:row>59</xdr:row>
      <xdr:rowOff>82876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09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93053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8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・実質公債費比率は元利償還金の増加に伴い、前年度比０．</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ポイントの増となっている。今後も比率の増加を少しでも抑えるよう公営企業の経営健全化（使用料の見直し等）や、各事業の必要性やその効果を鑑み事業の選択を進めていく。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41</xdr:row>
      <xdr:rowOff>84244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10565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11854</xdr:rowOff>
    </xdr:from>
    <xdr:to>
      <xdr:col>77</xdr:col>
      <xdr:colOff>44450</xdr:colOff>
      <xdr:row>41</xdr:row>
      <xdr:rowOff>76200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04130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11854</xdr:rowOff>
    </xdr:from>
    <xdr:to>
      <xdr:col>72</xdr:col>
      <xdr:colOff>203200</xdr:colOff>
      <xdr:row>41</xdr:row>
      <xdr:rowOff>68156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04130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41</xdr:row>
      <xdr:rowOff>68156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05739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49971</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137177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132504</xdr:rowOff>
    </xdr:from>
    <xdr:to>
      <xdr:col>73</xdr:col>
      <xdr:colOff>44450</xdr:colOff>
      <xdr:row>41</xdr:row>
      <xdr:rowOff>62654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17356</xdr:rowOff>
    </xdr:from>
    <xdr:to>
      <xdr:col>68</xdr:col>
      <xdr:colOff>203200</xdr:colOff>
      <xdr:row>41</xdr:row>
      <xdr:rowOff>118956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129133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88917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u="none" strike="noStrike" baseline="0">
              <a:solidFill>
                <a:schemeClr val="dk1"/>
              </a:solidFill>
              <a:latin typeface="+mn-lt"/>
              <a:ea typeface="+mn-ea"/>
              <a:cs typeface="+mn-cs"/>
            </a:rPr>
            <a:t>・令和２年度以降は将来負担比率は生じていない。これはふるさと納税収入額増による基金総額が増加したためである。今後もふるさと納税の取り組み活発化を図る。</a:t>
          </a:r>
        </a:p>
        <a:p>
          <a:pPr rtl="0"/>
          <a:endParaRPr lang="ja-JP" altLang="en-US" sz="1100" b="0" i="0" u="none" strike="noStrike" baseline="0">
            <a:solidFill>
              <a:schemeClr val="dk1"/>
            </a:solidFill>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346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86377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3,875
3,679
115.90
6,348,077
5,890,995
372,844
2,588,813
3,074,683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a:t>
          </a:r>
          <a:r>
            <a:rPr lang="ja-JP" altLang="en-US" sz="1100" b="0" i="0" u="none" strike="noStrike" baseline="0">
              <a:solidFill>
                <a:schemeClr val="dk1"/>
              </a:solidFill>
              <a:latin typeface="+mn-lt"/>
              <a:ea typeface="+mn-ea"/>
              <a:cs typeface="+mn-cs"/>
            </a:rPr>
            <a:t>前年度比０．５ポイント減少しており、類似団体平均値との開きも縮小傾向にある。時間外勤務手当等の支給額の減が主な理由と考えられる。今後も適正な定員管理に努める。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123190</xdr:rowOff>
    </xdr:from>
    <xdr:to>
      <xdr:col>24</xdr:col>
      <xdr:colOff>25400</xdr:colOff>
      <xdr:row>36</xdr:row>
      <xdr:rowOff>142240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9539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123190</xdr:rowOff>
    </xdr:from>
    <xdr:to>
      <xdr:col>19</xdr:col>
      <xdr:colOff>187325</xdr:colOff>
      <xdr:row>36</xdr:row>
      <xdr:rowOff>142240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953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123190</xdr:rowOff>
    </xdr:from>
    <xdr:to>
      <xdr:col>15</xdr:col>
      <xdr:colOff>98425</xdr:colOff>
      <xdr:row>37</xdr:row>
      <xdr:rowOff>66040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9539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165100</xdr:rowOff>
    </xdr:from>
    <xdr:to>
      <xdr:col>11</xdr:col>
      <xdr:colOff>9525</xdr:colOff>
      <xdr:row>37</xdr:row>
      <xdr:rowOff>66040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373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72390</xdr:rowOff>
    </xdr:from>
    <xdr:to>
      <xdr:col>24</xdr:col>
      <xdr:colOff>76200</xdr:colOff>
      <xdr:row>37</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44467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91440</xdr:rowOff>
    </xdr:from>
    <xdr:to>
      <xdr:col>20</xdr:col>
      <xdr:colOff>38100</xdr:colOff>
      <xdr:row>37</xdr:row>
      <xdr:rowOff>21590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6367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72390</xdr:rowOff>
    </xdr:from>
    <xdr:to>
      <xdr:col>15</xdr:col>
      <xdr:colOff>149225</xdr:colOff>
      <xdr:row>37</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158767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3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15240</xdr:rowOff>
    </xdr:from>
    <xdr:to>
      <xdr:col>11</xdr:col>
      <xdr:colOff>60325</xdr:colOff>
      <xdr:row>37</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101617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4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a:solidFill>
                <a:schemeClr val="dk1"/>
              </a:solidFill>
              <a:latin typeface="+mn-lt"/>
              <a:ea typeface="+mn-ea"/>
              <a:cs typeface="+mn-cs"/>
            </a:rPr>
            <a:t>・前年度比１．３ポイント増加し、類似団体平均値を上回った。これは燃料費等の価格の上昇が要因と考えられる。令和６年度以降も旅費の見直しを行うなど可能な限り物件費の削減に努める。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17</xdr:row>
      <xdr:rowOff>83566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3878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6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24130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70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17</xdr:row>
      <xdr:rowOff>110998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7020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18559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110998</xdr:rowOff>
    </xdr:from>
    <xdr:to>
      <xdr:col>69</xdr:col>
      <xdr:colOff>92075</xdr:colOff>
      <xdr:row>18</xdr:row>
      <xdr:rowOff>58420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02564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4843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60198</xdr:rowOff>
    </xdr:from>
    <xdr:to>
      <xdr:col>69</xdr:col>
      <xdr:colOff>142875</xdr:colOff>
      <xdr:row>17</xdr:row>
      <xdr:rowOff>161798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146575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6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xdr:rowOff>
    </xdr:from>
    <xdr:to>
      <xdr:col>65</xdr:col>
      <xdr:colOff>53975</xdr:colOff>
      <xdr:row>18</xdr:row>
      <xdr:rowOff>109220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93997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mn-lt"/>
              <a:ea typeface="+mn-ea"/>
              <a:cs typeface="+mn-cs"/>
            </a:rPr>
            <a:t>・前年度比０．２ポイントの増となっており、類似団体平均を上回っている。児童手当等の増加が主な要因と考えられる。障害者福祉費については例年透析患者等の増があっており、今後も増加が懸念される。今後も適正な事業精査を行い町単独事業の削減を行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146050</xdr:rowOff>
    </xdr:from>
    <xdr:to>
      <xdr:col>24</xdr:col>
      <xdr:colOff>25400</xdr:colOff>
      <xdr:row>57</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7472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146050</xdr:rowOff>
    </xdr:from>
    <xdr:to>
      <xdr:col>19</xdr:col>
      <xdr:colOff>187325</xdr:colOff>
      <xdr:row>56</xdr:row>
      <xdr:rowOff>146050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747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146050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690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57</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6901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105427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95250</xdr:rowOff>
    </xdr:from>
    <xdr:to>
      <xdr:col>20</xdr:col>
      <xdr:colOff>38100</xdr:colOff>
      <xdr:row>57</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10177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78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95250</xdr:rowOff>
    </xdr:from>
    <xdr:to>
      <xdr:col>15</xdr:col>
      <xdr:colOff>149225</xdr:colOff>
      <xdr:row>57</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29227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a:solidFill>
                <a:schemeClr val="dk1"/>
              </a:solidFill>
              <a:latin typeface="+mn-lt"/>
              <a:ea typeface="+mn-ea"/>
              <a:cs typeface="+mn-cs"/>
            </a:rPr>
            <a:t>・前年度比０．８ポイントの増加となっており、類似団体平均値を上回った。主な要因は、公営企業会計（簡易水道事業特別会計・公共下水道特別会計）への繰出金増加が考えられる。今後は配水池の新設工事が予定されているため、繰出金の増加が懸念される。独立採算の原則に立ち、使用料金の適正化や加入率向上の推進を更に図っ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123190</xdr:rowOff>
    </xdr:from>
    <xdr:to>
      <xdr:col>82</xdr:col>
      <xdr:colOff>107950</xdr:colOff>
      <xdr:row>58</xdr:row>
      <xdr:rowOff>12700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8958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xdr:rowOff>
    </xdr:from>
    <xdr:to>
      <xdr:col>78</xdr:col>
      <xdr:colOff>69850</xdr:colOff>
      <xdr:row>58</xdr:row>
      <xdr:rowOff>12700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7739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xdr:rowOff>
    </xdr:from>
    <xdr:to>
      <xdr:col>73</xdr:col>
      <xdr:colOff>180975</xdr:colOff>
      <xdr:row>59</xdr:row>
      <xdr:rowOff>46990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77392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59</xdr:row>
      <xdr:rowOff>46990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72820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118110</xdr:rowOff>
    </xdr:from>
    <xdr:to>
      <xdr:col>69</xdr:col>
      <xdr:colOff>142875</xdr:colOff>
      <xdr:row>58</xdr:row>
      <xdr:rowOff>48260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58437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44467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121920</xdr:rowOff>
    </xdr:from>
    <xdr:to>
      <xdr:col>74</xdr:col>
      <xdr:colOff>31750</xdr:colOff>
      <xdr:row>57</xdr:row>
      <xdr:rowOff>52070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167640</xdr:rowOff>
    </xdr:from>
    <xdr:to>
      <xdr:col>69</xdr:col>
      <xdr:colOff>142875</xdr:colOff>
      <xdr:row>59</xdr:row>
      <xdr:rowOff>97790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82567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mn-lt"/>
              <a:ea typeface="+mn-ea"/>
              <a:cs typeface="+mn-cs"/>
            </a:rPr>
            <a:t>・前年度比０．１ポイント増加となっており、類似団体平均を上回っている。令和６年度以降も補助金の精査を行うなど可能な限り補助費等の削減に努める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62992</xdr:rowOff>
    </xdr:from>
    <xdr:to>
      <xdr:col>82</xdr:col>
      <xdr:colOff>107950</xdr:colOff>
      <xdr:row>38</xdr:row>
      <xdr:rowOff>67564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5780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xdr:rowOff>
    </xdr:from>
    <xdr:to>
      <xdr:col>78</xdr:col>
      <xdr:colOff>69850</xdr:colOff>
      <xdr:row>38</xdr:row>
      <xdr:rowOff>62992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5278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xdr:rowOff>
    </xdr:from>
    <xdr:to>
      <xdr:col>73</xdr:col>
      <xdr:colOff>180975</xdr:colOff>
      <xdr:row>38</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527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76708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5278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xdr:rowOff>
    </xdr:from>
    <xdr:to>
      <xdr:col>82</xdr:col>
      <xdr:colOff>158750</xdr:colOff>
      <xdr:row>38</xdr:row>
      <xdr:rowOff>118364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160291</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xdr:rowOff>
    </xdr:from>
    <xdr:to>
      <xdr:col>78</xdr:col>
      <xdr:colOff>120650</xdr:colOff>
      <xdr:row>38</xdr:row>
      <xdr:rowOff>113792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98569</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613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133350</xdr:rowOff>
    </xdr:from>
    <xdr:to>
      <xdr:col>74</xdr:col>
      <xdr:colOff>31750</xdr:colOff>
      <xdr:row>38</xdr:row>
      <xdr:rowOff>63500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133350</xdr:rowOff>
    </xdr:from>
    <xdr:to>
      <xdr:col>69</xdr:col>
      <xdr:colOff>142875</xdr:colOff>
      <xdr:row>38</xdr:row>
      <xdr:rowOff>63500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25908</xdr:rowOff>
    </xdr:from>
    <xdr:to>
      <xdr:col>65</xdr:col>
      <xdr:colOff>53975</xdr:colOff>
      <xdr:row>38</xdr:row>
      <xdr:rowOff>127508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112285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a:solidFill>
                <a:schemeClr val="dk1"/>
              </a:solidFill>
              <a:latin typeface="+mn-lt"/>
              <a:ea typeface="+mn-ea"/>
              <a:cs typeface="+mn-cs"/>
            </a:rPr>
            <a:t>・類似団体平均値を下回っており、前年度比０．１ポイントの減少となっている。今後は公共施設等の更新等が控えており、発行額の増が予想される。今後も起債額を抑え、実質公債費比率等の上昇を抑制していかなければならないと考え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146050</xdr:rowOff>
    </xdr:from>
    <xdr:to>
      <xdr:col>24</xdr:col>
      <xdr:colOff>25400</xdr:colOff>
      <xdr:row>75</xdr:row>
      <xdr:rowOff>149861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0048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54610</xdr:rowOff>
    </xdr:from>
    <xdr:to>
      <xdr:col>19</xdr:col>
      <xdr:colOff>187325</xdr:colOff>
      <xdr:row>75</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2913360"/>
          <a:ext cx="889000" cy="9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46990</xdr:rowOff>
    </xdr:from>
    <xdr:to>
      <xdr:col>15</xdr:col>
      <xdr:colOff>98425</xdr:colOff>
      <xdr:row>75</xdr:row>
      <xdr:rowOff>54610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2905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46990</xdr:rowOff>
    </xdr:from>
    <xdr:to>
      <xdr:col>11</xdr:col>
      <xdr:colOff>9525</xdr:colOff>
      <xdr:row>75</xdr:row>
      <xdr:rowOff>62230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29057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95250</xdr:rowOff>
    </xdr:from>
    <xdr:to>
      <xdr:col>24</xdr:col>
      <xdr:colOff>76200</xdr:colOff>
      <xdr:row>76</xdr:row>
      <xdr:rowOff>25400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111777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99060</xdr:rowOff>
    </xdr:from>
    <xdr:to>
      <xdr:col>20</xdr:col>
      <xdr:colOff>38100</xdr:colOff>
      <xdr:row>76</xdr:row>
      <xdr:rowOff>29211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39387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xdr:rowOff>
    </xdr:from>
    <xdr:to>
      <xdr:col>15</xdr:col>
      <xdr:colOff>149225</xdr:colOff>
      <xdr:row>75</xdr:row>
      <xdr:rowOff>105410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115587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167640</xdr:rowOff>
    </xdr:from>
    <xdr:to>
      <xdr:col>11</xdr:col>
      <xdr:colOff>60325</xdr:colOff>
      <xdr:row>75</xdr:row>
      <xdr:rowOff>97790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107967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11430</xdr:rowOff>
    </xdr:from>
    <xdr:to>
      <xdr:col>6</xdr:col>
      <xdr:colOff>171450</xdr:colOff>
      <xdr:row>75</xdr:row>
      <xdr:rowOff>113030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123207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mn-lt"/>
              <a:ea typeface="+mn-ea"/>
              <a:cs typeface="+mn-cs"/>
            </a:rPr>
            <a:t>・前年度比０．３ポイントの増となっており、類似団体平均値を上回っている。主な要因は、物件費の増が考えられる。今後も、それぞれの項目の内容精査を逐次行い、経常経費の削減に取り組む</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53521</xdr:rowOff>
    </xdr:from>
    <xdr:to>
      <xdr:col>82</xdr:col>
      <xdr:colOff>107950</xdr:colOff>
      <xdr:row>79</xdr:row>
      <xdr:rowOff>63319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598071"/>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45357</xdr:rowOff>
    </xdr:from>
    <xdr:to>
      <xdr:col>78</xdr:col>
      <xdr:colOff>69850</xdr:colOff>
      <xdr:row>79</xdr:row>
      <xdr:rowOff>53521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418457"/>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45357</xdr:rowOff>
    </xdr:from>
    <xdr:to>
      <xdr:col>73</xdr:col>
      <xdr:colOff>180975</xdr:colOff>
      <xdr:row>80</xdr:row>
      <xdr:rowOff>68218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418457"/>
          <a:ext cx="889000" cy="36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164556</xdr:rowOff>
    </xdr:from>
    <xdr:to>
      <xdr:col>69</xdr:col>
      <xdr:colOff>92075</xdr:colOff>
      <xdr:row>80</xdr:row>
      <xdr:rowOff>68218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709106"/>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61505</xdr:rowOff>
    </xdr:from>
    <xdr:to>
      <xdr:col>69</xdr:col>
      <xdr:colOff>142875</xdr:colOff>
      <xdr:row>77</xdr:row>
      <xdr:rowOff>163105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1832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97427</xdr:rowOff>
    </xdr:from>
    <xdr:to>
      <xdr:col>65</xdr:col>
      <xdr:colOff>53975</xdr:colOff>
      <xdr:row>78</xdr:row>
      <xdr:rowOff>27577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37754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6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12519</xdr:rowOff>
    </xdr:from>
    <xdr:to>
      <xdr:col>82</xdr:col>
      <xdr:colOff>158750</xdr:colOff>
      <xdr:row>79</xdr:row>
      <xdr:rowOff>114119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55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156046</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52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2721</xdr:rowOff>
    </xdr:from>
    <xdr:to>
      <xdr:col>78</xdr:col>
      <xdr:colOff>120650</xdr:colOff>
      <xdr:row>79</xdr:row>
      <xdr:rowOff>104321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89098</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63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166007</xdr:rowOff>
    </xdr:from>
    <xdr:to>
      <xdr:col>74</xdr:col>
      <xdr:colOff>31750</xdr:colOff>
      <xdr:row>78</xdr:row>
      <xdr:rowOff>96157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80934</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45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17418</xdr:rowOff>
    </xdr:from>
    <xdr:to>
      <xdr:col>69</xdr:col>
      <xdr:colOff>142875</xdr:colOff>
      <xdr:row>80</xdr:row>
      <xdr:rowOff>119018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73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103795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819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113756</xdr:rowOff>
    </xdr:from>
    <xdr:to>
      <xdr:col>65</xdr:col>
      <xdr:colOff>53975</xdr:colOff>
      <xdr:row>80</xdr:row>
      <xdr:rowOff>43906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6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28683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74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31256</xdr:rowOff>
    </xdr:from>
    <xdr:to>
      <xdr:col>29</xdr:col>
      <xdr:colOff>127000</xdr:colOff>
      <xdr:row>19</xdr:row>
      <xdr:rowOff>36078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336431"/>
          <a:ext cx="647700" cy="4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46406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008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36078</xdr:rowOff>
    </xdr:from>
    <xdr:to>
      <xdr:col>26</xdr:col>
      <xdr:colOff>50800</xdr:colOff>
      <xdr:row>19</xdr:row>
      <xdr:rowOff>48825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3341253"/>
          <a:ext cx="698500" cy="12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2962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48825</xdr:rowOff>
    </xdr:from>
    <xdr:to>
      <xdr:col>22</xdr:col>
      <xdr:colOff>114300</xdr:colOff>
      <xdr:row>19</xdr:row>
      <xdr:rowOff>51688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354000"/>
          <a:ext cx="698500" cy="2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22541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298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51688</xdr:rowOff>
    </xdr:from>
    <xdr:to>
      <xdr:col>18</xdr:col>
      <xdr:colOff>177800</xdr:colOff>
      <xdr:row>19</xdr:row>
      <xdr:rowOff>70803</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356863"/>
          <a:ext cx="698500" cy="19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97743</xdr:rowOff>
    </xdr:from>
    <xdr:to>
      <xdr:col>19</xdr:col>
      <xdr:colOff>38100</xdr:colOff>
      <xdr:row>19</xdr:row>
      <xdr:rowOff>27893</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314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38070</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00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105824</xdr:rowOff>
    </xdr:from>
    <xdr:to>
      <xdr:col>15</xdr:col>
      <xdr:colOff>101600</xdr:colOff>
      <xdr:row>19</xdr:row>
      <xdr:rowOff>35974</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395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46151</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008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151906</xdr:rowOff>
    </xdr:from>
    <xdr:to>
      <xdr:col>29</xdr:col>
      <xdr:colOff>177800</xdr:colOff>
      <xdr:row>19</xdr:row>
      <xdr:rowOff>82056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3285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123983</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325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156728</xdr:rowOff>
    </xdr:from>
    <xdr:to>
      <xdr:col>26</xdr:col>
      <xdr:colOff>101600</xdr:colOff>
      <xdr:row>19</xdr:row>
      <xdr:rowOff>86878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290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71655</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3376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169475</xdr:rowOff>
    </xdr:from>
    <xdr:to>
      <xdr:col>22</xdr:col>
      <xdr:colOff>165100</xdr:colOff>
      <xdr:row>19</xdr:row>
      <xdr:rowOff>99625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303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84402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33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888</xdr:rowOff>
    </xdr:from>
    <xdr:to>
      <xdr:col>19</xdr:col>
      <xdr:colOff>38100</xdr:colOff>
      <xdr:row>19</xdr:row>
      <xdr:rowOff>102488</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306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87265</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3392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20003</xdr:rowOff>
    </xdr:from>
    <xdr:to>
      <xdr:col>15</xdr:col>
      <xdr:colOff>101600</xdr:colOff>
      <xdr:row>19</xdr:row>
      <xdr:rowOff>121603</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325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106380</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341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41919</xdr:rowOff>
    </xdr:from>
    <xdr:to>
      <xdr:col>29</xdr:col>
      <xdr:colOff>127000</xdr:colOff>
      <xdr:row>36</xdr:row>
      <xdr:rowOff>58065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995169"/>
          <a:ext cx="647700" cy="16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1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41919</xdr:rowOff>
    </xdr:from>
    <xdr:to>
      <xdr:col>26</xdr:col>
      <xdr:colOff>50800</xdr:colOff>
      <xdr:row>36</xdr:row>
      <xdr:rowOff>111718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995169"/>
          <a:ext cx="698500" cy="69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91184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0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83242</xdr:rowOff>
    </xdr:from>
    <xdr:to>
      <xdr:col>22</xdr:col>
      <xdr:colOff>114300</xdr:colOff>
      <xdr:row>36</xdr:row>
      <xdr:rowOff>111718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036492"/>
          <a:ext cx="698500" cy="28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115198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83242</xdr:rowOff>
    </xdr:from>
    <xdr:to>
      <xdr:col>18</xdr:col>
      <xdr:colOff>177800</xdr:colOff>
      <xdr:row>36</xdr:row>
      <xdr:rowOff>115700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36492"/>
          <a:ext cx="698500" cy="32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334194</xdr:rowOff>
    </xdr:from>
    <xdr:to>
      <xdr:col>19</xdr:col>
      <xdr:colOff>38100</xdr:colOff>
      <xdr:row>36</xdr:row>
      <xdr:rowOff>92894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4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103071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1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686</xdr:rowOff>
    </xdr:from>
    <xdr:to>
      <xdr:col>15</xdr:col>
      <xdr:colOff>101600</xdr:colOff>
      <xdr:row>36</xdr:row>
      <xdr:rowOff>102286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53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112463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7265</xdr:rowOff>
    </xdr:from>
    <xdr:to>
      <xdr:col>29</xdr:col>
      <xdr:colOff>177800</xdr:colOff>
      <xdr:row>36</xdr:row>
      <xdr:rowOff>108865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60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322242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3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334019</xdr:rowOff>
    </xdr:from>
    <xdr:to>
      <xdr:col>26</xdr:col>
      <xdr:colOff>101600</xdr:colOff>
      <xdr:row>36</xdr:row>
      <xdr:rowOff>92719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44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77496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030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60918</xdr:rowOff>
    </xdr:from>
    <xdr:to>
      <xdr:col>22</xdr:col>
      <xdr:colOff>165100</xdr:colOff>
      <xdr:row>36</xdr:row>
      <xdr:rowOff>162518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14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147295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00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32442</xdr:rowOff>
    </xdr:from>
    <xdr:to>
      <xdr:col>19</xdr:col>
      <xdr:colOff>38100</xdr:colOff>
      <xdr:row>36</xdr:row>
      <xdr:rowOff>134042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85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118819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7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64900</xdr:rowOff>
    </xdr:from>
    <xdr:to>
      <xdr:col>15</xdr:col>
      <xdr:colOff>101600</xdr:colOff>
      <xdr:row>36</xdr:row>
      <xdr:rowOff>166500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18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151277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0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3,875
3,679
115.90
6,348,077
5,890,995
372,844
2,588,813
3,074,683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113423</xdr:rowOff>
    </xdr:from>
    <xdr:to>
      <xdr:col>24</xdr:col>
      <xdr:colOff>63500</xdr:colOff>
      <xdr:row>37</xdr:row>
      <xdr:rowOff>126223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3797300" y="6457073"/>
          <a:ext cx="838200" cy="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138339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39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113423</xdr:rowOff>
    </xdr:from>
    <xdr:to>
      <xdr:col>19</xdr:col>
      <xdr:colOff>177800</xdr:colOff>
      <xdr:row>37</xdr:row>
      <xdr:rowOff>122282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57073"/>
          <a:ext cx="889000" cy="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91965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09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122282</xdr:rowOff>
    </xdr:from>
    <xdr:to>
      <xdr:col>15</xdr:col>
      <xdr:colOff>50800</xdr:colOff>
      <xdr:row>37</xdr:row>
      <xdr:rowOff>123816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65932"/>
          <a:ext cx="889000" cy="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112824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123816</xdr:rowOff>
    </xdr:from>
    <xdr:to>
      <xdr:col>10</xdr:col>
      <xdr:colOff>114300</xdr:colOff>
      <xdr:row>37</xdr:row>
      <xdr:rowOff>160767</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67466"/>
          <a:ext cx="889000" cy="3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25059</xdr:rowOff>
    </xdr:from>
    <xdr:to>
      <xdr:col>10</xdr:col>
      <xdr:colOff>165100</xdr:colOff>
      <xdr:row>37</xdr:row>
      <xdr:rowOff>126659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143186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67598</xdr:rowOff>
    </xdr:from>
    <xdr:to>
      <xdr:col>6</xdr:col>
      <xdr:colOff>38100</xdr:colOff>
      <xdr:row>37</xdr:row>
      <xdr:rowOff>169197</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112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14275</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86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75423</xdr:rowOff>
    </xdr:from>
    <xdr:to>
      <xdr:col>24</xdr:col>
      <xdr:colOff>114300</xdr:colOff>
      <xdr:row>38</xdr:row>
      <xdr:rowOff>5573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1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53850</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97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62623</xdr:rowOff>
    </xdr:from>
    <xdr:to>
      <xdr:col>20</xdr:col>
      <xdr:colOff>38100</xdr:colOff>
      <xdr:row>37</xdr:row>
      <xdr:rowOff>164223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0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155350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499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71482</xdr:rowOff>
    </xdr:from>
    <xdr:to>
      <xdr:col>15</xdr:col>
      <xdr:colOff>101600</xdr:colOff>
      <xdr:row>38</xdr:row>
      <xdr:rowOff>1632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1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164209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07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73016</xdr:rowOff>
    </xdr:from>
    <xdr:to>
      <xdr:col>10</xdr:col>
      <xdr:colOff>165100</xdr:colOff>
      <xdr:row>38</xdr:row>
      <xdr:rowOff>3166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165743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0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109967</xdr:rowOff>
    </xdr:from>
    <xdr:to>
      <xdr:col>6</xdr:col>
      <xdr:colOff>38100</xdr:colOff>
      <xdr:row>38</xdr:row>
      <xdr:rowOff>40117</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5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31244</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46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3885</xdr:rowOff>
    </xdr:from>
    <xdr:to>
      <xdr:col>24</xdr:col>
      <xdr:colOff>63500</xdr:colOff>
      <xdr:row>57</xdr:row>
      <xdr:rowOff>75416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76535"/>
          <a:ext cx="838200" cy="7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123480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75416</xdr:rowOff>
    </xdr:from>
    <xdr:to>
      <xdr:col>19</xdr:col>
      <xdr:colOff>177800</xdr:colOff>
      <xdr:row>57</xdr:row>
      <xdr:rowOff>95207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48066"/>
          <a:ext cx="889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101514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53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95207</xdr:rowOff>
    </xdr:from>
    <xdr:to>
      <xdr:col>15</xdr:col>
      <xdr:colOff>50800</xdr:colOff>
      <xdr:row>57</xdr:row>
      <xdr:rowOff>100426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67857"/>
          <a:ext cx="889000" cy="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121659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55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100426</xdr:rowOff>
    </xdr:from>
    <xdr:to>
      <xdr:col>10</xdr:col>
      <xdr:colOff>114300</xdr:colOff>
      <xdr:row>57</xdr:row>
      <xdr:rowOff>103852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73076"/>
          <a:ext cx="889000" cy="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18145</xdr:rowOff>
    </xdr:from>
    <xdr:to>
      <xdr:col>10</xdr:col>
      <xdr:colOff>165100</xdr:colOff>
      <xdr:row>57</xdr:row>
      <xdr:rowOff>119745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9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136272</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56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20616</xdr:rowOff>
    </xdr:from>
    <xdr:to>
      <xdr:col>6</xdr:col>
      <xdr:colOff>38100</xdr:colOff>
      <xdr:row>57</xdr:row>
      <xdr:rowOff>122216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93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138743</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56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124535</xdr:rowOff>
    </xdr:from>
    <xdr:to>
      <xdr:col>24</xdr:col>
      <xdr:colOff>114300</xdr:colOff>
      <xdr:row>57</xdr:row>
      <xdr:rowOff>54685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147412</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577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24616</xdr:rowOff>
    </xdr:from>
    <xdr:to>
      <xdr:col>20</xdr:col>
      <xdr:colOff>38100</xdr:colOff>
      <xdr:row>57</xdr:row>
      <xdr:rowOff>126216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9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117343</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88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44407</xdr:rowOff>
    </xdr:from>
    <xdr:to>
      <xdr:col>15</xdr:col>
      <xdr:colOff>101600</xdr:colOff>
      <xdr:row>57</xdr:row>
      <xdr:rowOff>146007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1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137134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90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49626</xdr:rowOff>
    </xdr:from>
    <xdr:to>
      <xdr:col>10</xdr:col>
      <xdr:colOff>165100</xdr:colOff>
      <xdr:row>57</xdr:row>
      <xdr:rowOff>151226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2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142353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915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53052</xdr:rowOff>
    </xdr:from>
    <xdr:to>
      <xdr:col>6</xdr:col>
      <xdr:colOff>38100</xdr:colOff>
      <xdr:row>57</xdr:row>
      <xdr:rowOff>154652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2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145779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91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59393</xdr:rowOff>
    </xdr:from>
    <xdr:to>
      <xdr:col>24</xdr:col>
      <xdr:colOff>63500</xdr:colOff>
      <xdr:row>78</xdr:row>
      <xdr:rowOff>101282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32493"/>
          <a:ext cx="838200" cy="4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8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101282</xdr:rowOff>
    </xdr:from>
    <xdr:to>
      <xdr:col>19</xdr:col>
      <xdr:colOff>177800</xdr:colOff>
      <xdr:row>78</xdr:row>
      <xdr:rowOff>111587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74382"/>
          <a:ext cx="889000" cy="1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91553</xdr:rowOff>
    </xdr:from>
    <xdr:to>
      <xdr:col>15</xdr:col>
      <xdr:colOff>50800</xdr:colOff>
      <xdr:row>78</xdr:row>
      <xdr:rowOff>111587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64653"/>
          <a:ext cx="889000" cy="2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91553</xdr:rowOff>
    </xdr:from>
    <xdr:to>
      <xdr:col>10</xdr:col>
      <xdr:colOff>114300</xdr:colOff>
      <xdr:row>78</xdr:row>
      <xdr:rowOff>123396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64653"/>
          <a:ext cx="889000" cy="3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8593</xdr:rowOff>
    </xdr:from>
    <xdr:to>
      <xdr:col>24</xdr:col>
      <xdr:colOff>114300</xdr:colOff>
      <xdr:row>78</xdr:row>
      <xdr:rowOff>110193</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8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108205</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0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50482</xdr:rowOff>
    </xdr:from>
    <xdr:to>
      <xdr:col>20</xdr:col>
      <xdr:colOff>38100</xdr:colOff>
      <xdr:row>78</xdr:row>
      <xdr:rowOff>152082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2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143209</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1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60787</xdr:rowOff>
    </xdr:from>
    <xdr:to>
      <xdr:col>15</xdr:col>
      <xdr:colOff>101600</xdr:colOff>
      <xdr:row>78</xdr:row>
      <xdr:rowOff>162387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3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153514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2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40753</xdr:rowOff>
    </xdr:from>
    <xdr:to>
      <xdr:col>10</xdr:col>
      <xdr:colOff>165100</xdr:colOff>
      <xdr:row>78</xdr:row>
      <xdr:rowOff>142353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1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133480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350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72596</xdr:rowOff>
    </xdr:from>
    <xdr:to>
      <xdr:col>6</xdr:col>
      <xdr:colOff>38100</xdr:colOff>
      <xdr:row>79</xdr:row>
      <xdr:rowOff>2746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4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165323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3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58570</xdr:rowOff>
    </xdr:from>
    <xdr:to>
      <xdr:col>24</xdr:col>
      <xdr:colOff>63500</xdr:colOff>
      <xdr:row>96</xdr:row>
      <xdr:rowOff>3394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346320"/>
          <a:ext cx="838200" cy="11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152395</xdr:rowOff>
    </xdr:from>
    <xdr:to>
      <xdr:col>19</xdr:col>
      <xdr:colOff>177800</xdr:colOff>
      <xdr:row>96</xdr:row>
      <xdr:rowOff>3394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268695"/>
          <a:ext cx="889000" cy="19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152395</xdr:rowOff>
    </xdr:from>
    <xdr:to>
      <xdr:col>15</xdr:col>
      <xdr:colOff>50800</xdr:colOff>
      <xdr:row>95</xdr:row>
      <xdr:rowOff>94247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268695"/>
          <a:ext cx="889000" cy="11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64705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94247</xdr:rowOff>
    </xdr:from>
    <xdr:to>
      <xdr:col>10</xdr:col>
      <xdr:colOff>114300</xdr:colOff>
      <xdr:row>95</xdr:row>
      <xdr:rowOff>138412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381997"/>
          <a:ext cx="889000" cy="4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54982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81920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7770</xdr:rowOff>
    </xdr:from>
    <xdr:to>
      <xdr:col>24</xdr:col>
      <xdr:colOff>114300</xdr:colOff>
      <xdr:row>95</xdr:row>
      <xdr:rowOff>109370</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29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157647</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27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124044</xdr:rowOff>
    </xdr:from>
    <xdr:to>
      <xdr:col>20</xdr:col>
      <xdr:colOff>38100</xdr:colOff>
      <xdr:row>96</xdr:row>
      <xdr:rowOff>54194</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41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45321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50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101595</xdr:rowOff>
    </xdr:from>
    <xdr:to>
      <xdr:col>15</xdr:col>
      <xdr:colOff>101600</xdr:colOff>
      <xdr:row>95</xdr:row>
      <xdr:rowOff>31745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21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48272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599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43447</xdr:rowOff>
    </xdr:from>
    <xdr:to>
      <xdr:col>10</xdr:col>
      <xdr:colOff>165100</xdr:colOff>
      <xdr:row>95</xdr:row>
      <xdr:rowOff>145047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33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161574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10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87612</xdr:rowOff>
    </xdr:from>
    <xdr:to>
      <xdr:col>6</xdr:col>
      <xdr:colOff>38100</xdr:colOff>
      <xdr:row>96</xdr:row>
      <xdr:rowOff>17762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37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34289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15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128970</xdr:rowOff>
    </xdr:from>
    <xdr:to>
      <xdr:col>55</xdr:col>
      <xdr:colOff>0</xdr:colOff>
      <xdr:row>37</xdr:row>
      <xdr:rowOff>104549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9639300" y="6301170"/>
          <a:ext cx="838200" cy="14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61823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23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128970</xdr:rowOff>
    </xdr:from>
    <xdr:to>
      <xdr:col>50</xdr:col>
      <xdr:colOff>114300</xdr:colOff>
      <xdr:row>37</xdr:row>
      <xdr:rowOff>8631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301170"/>
          <a:ext cx="889000" cy="5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141291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4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82509</xdr:rowOff>
    </xdr:from>
    <xdr:to>
      <xdr:col>45</xdr:col>
      <xdr:colOff>177800</xdr:colOff>
      <xdr:row>37</xdr:row>
      <xdr:rowOff>8631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254709"/>
          <a:ext cx="889000" cy="9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155792</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4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82509</xdr:rowOff>
    </xdr:from>
    <xdr:to>
      <xdr:col>41</xdr:col>
      <xdr:colOff>50800</xdr:colOff>
      <xdr:row>37</xdr:row>
      <xdr:rowOff>77002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254709"/>
          <a:ext cx="889000" cy="16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123522</xdr:rowOff>
    </xdr:from>
    <xdr:to>
      <xdr:col>41</xdr:col>
      <xdr:colOff>101600</xdr:colOff>
      <xdr:row>37</xdr:row>
      <xdr:rowOff>53672</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29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44799</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38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78565</xdr:rowOff>
    </xdr:from>
    <xdr:to>
      <xdr:col>36</xdr:col>
      <xdr:colOff>165100</xdr:colOff>
      <xdr:row>38</xdr:row>
      <xdr:rowOff>8716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221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171293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51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53749</xdr:rowOff>
    </xdr:from>
    <xdr:to>
      <xdr:col>55</xdr:col>
      <xdr:colOff>50800</xdr:colOff>
      <xdr:row>37</xdr:row>
      <xdr:rowOff>155349</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39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32176</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375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78170</xdr:rowOff>
    </xdr:from>
    <xdr:to>
      <xdr:col>50</xdr:col>
      <xdr:colOff>165100</xdr:colOff>
      <xdr:row>37</xdr:row>
      <xdr:rowOff>8320</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25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24847</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02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129281</xdr:rowOff>
    </xdr:from>
    <xdr:to>
      <xdr:col>46</xdr:col>
      <xdr:colOff>38100</xdr:colOff>
      <xdr:row>37</xdr:row>
      <xdr:rowOff>59431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30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75958</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076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31709</xdr:rowOff>
    </xdr:from>
    <xdr:to>
      <xdr:col>41</xdr:col>
      <xdr:colOff>101600</xdr:colOff>
      <xdr:row>36</xdr:row>
      <xdr:rowOff>133309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2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149836</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5979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26202</xdr:rowOff>
    </xdr:from>
    <xdr:to>
      <xdr:col>36</xdr:col>
      <xdr:colOff>165100</xdr:colOff>
      <xdr:row>37</xdr:row>
      <xdr:rowOff>127802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36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144329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145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105023</xdr:rowOff>
    </xdr:from>
    <xdr:to>
      <xdr:col>55</xdr:col>
      <xdr:colOff>0</xdr:colOff>
      <xdr:row>58</xdr:row>
      <xdr:rowOff>121655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10049123"/>
          <a:ext cx="838200" cy="1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41219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813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110865</xdr:rowOff>
    </xdr:from>
    <xdr:to>
      <xdr:col>50</xdr:col>
      <xdr:colOff>114300</xdr:colOff>
      <xdr:row>58</xdr:row>
      <xdr:rowOff>121655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10054965"/>
          <a:ext cx="8890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139340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974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110865</xdr:rowOff>
    </xdr:from>
    <xdr:to>
      <xdr:col>45</xdr:col>
      <xdr:colOff>177800</xdr:colOff>
      <xdr:row>58</xdr:row>
      <xdr:rowOff>122860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7861300" y="10054965"/>
          <a:ext cx="889000" cy="1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97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118783</xdr:rowOff>
    </xdr:from>
    <xdr:to>
      <xdr:col>41</xdr:col>
      <xdr:colOff>50800</xdr:colOff>
      <xdr:row>58</xdr:row>
      <xdr:rowOff>122860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972300" y="10062883"/>
          <a:ext cx="889000" cy="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20083</xdr:rowOff>
    </xdr:from>
    <xdr:to>
      <xdr:col>41</xdr:col>
      <xdr:colOff>101600</xdr:colOff>
      <xdr:row>58</xdr:row>
      <xdr:rowOff>121683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6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138210</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973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27549</xdr:rowOff>
    </xdr:from>
    <xdr:to>
      <xdr:col>36</xdr:col>
      <xdr:colOff>165100</xdr:colOff>
      <xdr:row>58</xdr:row>
      <xdr:rowOff>129149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7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145676</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9746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54223</xdr:rowOff>
    </xdr:from>
    <xdr:to>
      <xdr:col>55</xdr:col>
      <xdr:colOff>50800</xdr:colOff>
      <xdr:row>58</xdr:row>
      <xdr:rowOff>155823</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99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168219</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94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70855</xdr:rowOff>
    </xdr:from>
    <xdr:to>
      <xdr:col>50</xdr:col>
      <xdr:colOff>165100</xdr:colOff>
      <xdr:row>59</xdr:row>
      <xdr:rowOff>1005</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1001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163582</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1010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60065</xdr:rowOff>
    </xdr:from>
    <xdr:to>
      <xdr:col>46</xdr:col>
      <xdr:colOff>38100</xdr:colOff>
      <xdr:row>58</xdr:row>
      <xdr:rowOff>161665</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1000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152792</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10096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72060</xdr:rowOff>
    </xdr:from>
    <xdr:to>
      <xdr:col>41</xdr:col>
      <xdr:colOff>101600</xdr:colOff>
      <xdr:row>59</xdr:row>
      <xdr:rowOff>2210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100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164787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1010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67983</xdr:rowOff>
    </xdr:from>
    <xdr:to>
      <xdr:col>36</xdr:col>
      <xdr:colOff>165100</xdr:colOff>
      <xdr:row>58</xdr:row>
      <xdr:rowOff>169583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1001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160710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1010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135285</xdr:rowOff>
    </xdr:from>
    <xdr:to>
      <xdr:col>55</xdr:col>
      <xdr:colOff>0</xdr:colOff>
      <xdr:row>78</xdr:row>
      <xdr:rowOff>137888</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9639300" y="13508385"/>
          <a:ext cx="838200" cy="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103814</xdr:rowOff>
    </xdr:from>
    <xdr:to>
      <xdr:col>50</xdr:col>
      <xdr:colOff>114300</xdr:colOff>
      <xdr:row>78</xdr:row>
      <xdr:rowOff>135285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476914"/>
          <a:ext cx="889000" cy="3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103814</xdr:rowOff>
    </xdr:from>
    <xdr:to>
      <xdr:col>45</xdr:col>
      <xdr:colOff>177800</xdr:colOff>
      <xdr:row>78</xdr:row>
      <xdr:rowOff>110871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3476914"/>
          <a:ext cx="889000" cy="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104218</xdr:rowOff>
    </xdr:from>
    <xdr:to>
      <xdr:col>41</xdr:col>
      <xdr:colOff>50800</xdr:colOff>
      <xdr:row>78</xdr:row>
      <xdr:rowOff>110871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477318"/>
          <a:ext cx="889000" cy="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16123</xdr:rowOff>
    </xdr:from>
    <xdr:to>
      <xdr:col>41</xdr:col>
      <xdr:colOff>101600</xdr:colOff>
      <xdr:row>78</xdr:row>
      <xdr:rowOff>117723</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8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134250</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4111" y="1316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18152</xdr:rowOff>
    </xdr:from>
    <xdr:to>
      <xdr:col>36</xdr:col>
      <xdr:colOff>165100</xdr:colOff>
      <xdr:row>78</xdr:row>
      <xdr:rowOff>119752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9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136279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316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87088</xdr:rowOff>
    </xdr:from>
    <xdr:to>
      <xdr:col>55</xdr:col>
      <xdr:colOff>50800</xdr:colOff>
      <xdr:row>79</xdr:row>
      <xdr:rowOff>17238</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46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2015</xdr:rowOff>
    </xdr:from>
    <xdr:ext cx="469744"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7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84485</xdr:rowOff>
    </xdr:from>
    <xdr:to>
      <xdr:col>50</xdr:col>
      <xdr:colOff>165100</xdr:colOff>
      <xdr:row>79</xdr:row>
      <xdr:rowOff>14635</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5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5762</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04428" y="13550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53014</xdr:rowOff>
    </xdr:from>
    <xdr:to>
      <xdr:col>46</xdr:col>
      <xdr:colOff>38100</xdr:colOff>
      <xdr:row>78</xdr:row>
      <xdr:rowOff>154614</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42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145741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51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60071</xdr:rowOff>
    </xdr:from>
    <xdr:to>
      <xdr:col>41</xdr:col>
      <xdr:colOff>101600</xdr:colOff>
      <xdr:row>78</xdr:row>
      <xdr:rowOff>161671</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43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152798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52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53418</xdr:rowOff>
    </xdr:from>
    <xdr:to>
      <xdr:col>36</xdr:col>
      <xdr:colOff>165100</xdr:colOff>
      <xdr:row>78</xdr:row>
      <xdr:rowOff>155018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42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146145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51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107539</xdr:rowOff>
    </xdr:from>
    <xdr:to>
      <xdr:col>55</xdr:col>
      <xdr:colOff>0</xdr:colOff>
      <xdr:row>98</xdr:row>
      <xdr:rowOff>125316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9639300" y="16909639"/>
          <a:ext cx="838200" cy="1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703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125316</xdr:rowOff>
    </xdr:from>
    <xdr:to>
      <xdr:col>50</xdr:col>
      <xdr:colOff>114300</xdr:colOff>
      <xdr:row>98</xdr:row>
      <xdr:rowOff>127236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8750300" y="16927416"/>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165309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62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127236</xdr:rowOff>
    </xdr:from>
    <xdr:to>
      <xdr:col>45</xdr:col>
      <xdr:colOff>177800</xdr:colOff>
      <xdr:row>98</xdr:row>
      <xdr:rowOff>131798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7861300" y="16929336"/>
          <a:ext cx="889000" cy="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164133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62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129594</xdr:rowOff>
    </xdr:from>
    <xdr:to>
      <xdr:col>41</xdr:col>
      <xdr:colOff>50800</xdr:colOff>
      <xdr:row>98</xdr:row>
      <xdr:rowOff>131798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972300" y="16931694"/>
          <a:ext cx="889000" cy="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47774</xdr:rowOff>
    </xdr:from>
    <xdr:to>
      <xdr:col>41</xdr:col>
      <xdr:colOff>101600</xdr:colOff>
      <xdr:row>98</xdr:row>
      <xdr:rowOff>149374</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165901</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62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56352</xdr:rowOff>
    </xdr:from>
    <xdr:to>
      <xdr:col>36</xdr:col>
      <xdr:colOff>165100</xdr:colOff>
      <xdr:row>98</xdr:row>
      <xdr:rowOff>157952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3029</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63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56739</xdr:rowOff>
    </xdr:from>
    <xdr:to>
      <xdr:col>55</xdr:col>
      <xdr:colOff>50800</xdr:colOff>
      <xdr:row>98</xdr:row>
      <xdr:rowOff>158339</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5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28297</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83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74516</xdr:rowOff>
    </xdr:from>
    <xdr:to>
      <xdr:col>50</xdr:col>
      <xdr:colOff>165100</xdr:colOff>
      <xdr:row>99</xdr:row>
      <xdr:rowOff>4666</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7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167243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96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76436</xdr:rowOff>
    </xdr:from>
    <xdr:to>
      <xdr:col>46</xdr:col>
      <xdr:colOff>38100</xdr:colOff>
      <xdr:row>99</xdr:row>
      <xdr:rowOff>6586</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7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169163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80998</xdr:rowOff>
    </xdr:from>
    <xdr:to>
      <xdr:col>41</xdr:col>
      <xdr:colOff>101600</xdr:colOff>
      <xdr:row>99</xdr:row>
      <xdr:rowOff>11148</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8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2275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97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78794</xdr:rowOff>
    </xdr:from>
    <xdr:to>
      <xdr:col>36</xdr:col>
      <xdr:colOff>165100</xdr:colOff>
      <xdr:row>99</xdr:row>
      <xdr:rowOff>8944</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8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97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27221</xdr:rowOff>
    </xdr:from>
    <xdr:to>
      <xdr:col>85</xdr:col>
      <xdr:colOff>127000</xdr:colOff>
      <xdr:row>37</xdr:row>
      <xdr:rowOff>40583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199421"/>
          <a:ext cx="838200" cy="18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68527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583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27221</xdr:rowOff>
    </xdr:from>
    <xdr:to>
      <xdr:col>81</xdr:col>
      <xdr:colOff>50800</xdr:colOff>
      <xdr:row>36</xdr:row>
      <xdr:rowOff>70746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4592300" y="6199421"/>
          <a:ext cx="889000" cy="4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9499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70746</xdr:rowOff>
    </xdr:from>
    <xdr:to>
      <xdr:col>76</xdr:col>
      <xdr:colOff>114300</xdr:colOff>
      <xdr:row>38</xdr:row>
      <xdr:rowOff>24833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3703300" y="6242946"/>
          <a:ext cx="889000" cy="29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6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116410</xdr:rowOff>
    </xdr:from>
    <xdr:to>
      <xdr:col>71</xdr:col>
      <xdr:colOff>177800</xdr:colOff>
      <xdr:row>38</xdr:row>
      <xdr:rowOff>24833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288610"/>
          <a:ext cx="889000" cy="25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75241</xdr:rowOff>
    </xdr:from>
    <xdr:to>
      <xdr:col>72</xdr:col>
      <xdr:colOff>38100</xdr:colOff>
      <xdr:row>39</xdr:row>
      <xdr:rowOff>5391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9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167968</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6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77287</xdr:rowOff>
    </xdr:from>
    <xdr:to>
      <xdr:col>67</xdr:col>
      <xdr:colOff>101600</xdr:colOff>
      <xdr:row>39</xdr:row>
      <xdr:rowOff>7437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5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170014</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68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161233</xdr:rowOff>
    </xdr:from>
    <xdr:to>
      <xdr:col>85</xdr:col>
      <xdr:colOff>177800</xdr:colOff>
      <xdr:row>37</xdr:row>
      <xdr:rowOff>91383</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33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12660</xdr:rowOff>
    </xdr:from>
    <xdr:ext cx="534377"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18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147871</xdr:rowOff>
    </xdr:from>
    <xdr:to>
      <xdr:col>81</xdr:col>
      <xdr:colOff>101600</xdr:colOff>
      <xdr:row>36</xdr:row>
      <xdr:rowOff>78021</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14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94548</xdr:rowOff>
    </xdr:from>
    <xdr:ext cx="59901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181795" y="5923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19946</xdr:rowOff>
    </xdr:from>
    <xdr:to>
      <xdr:col>76</xdr:col>
      <xdr:colOff>165100</xdr:colOff>
      <xdr:row>36</xdr:row>
      <xdr:rowOff>121546</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19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138073</xdr:rowOff>
    </xdr:from>
    <xdr:ext cx="59901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292795" y="5967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145482</xdr:rowOff>
    </xdr:from>
    <xdr:to>
      <xdr:col>72</xdr:col>
      <xdr:colOff>38100</xdr:colOff>
      <xdr:row>38</xdr:row>
      <xdr:rowOff>75633</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4891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92159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2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65610</xdr:rowOff>
    </xdr:from>
    <xdr:to>
      <xdr:col>67</xdr:col>
      <xdr:colOff>101600</xdr:colOff>
      <xdr:row>36</xdr:row>
      <xdr:rowOff>167210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23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12287</xdr:rowOff>
    </xdr:from>
    <xdr:ext cx="59901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14795" y="601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28034</xdr:rowOff>
    </xdr:from>
    <xdr:to>
      <xdr:col>85</xdr:col>
      <xdr:colOff>127000</xdr:colOff>
      <xdr:row>78</xdr:row>
      <xdr:rowOff>37725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5481300" y="13401134"/>
          <a:ext cx="838200" cy="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044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28034</xdr:rowOff>
    </xdr:from>
    <xdr:to>
      <xdr:col>81</xdr:col>
      <xdr:colOff>50800</xdr:colOff>
      <xdr:row>78</xdr:row>
      <xdr:rowOff>59497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3401134"/>
          <a:ext cx="889000" cy="3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142332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59497</xdr:rowOff>
    </xdr:from>
    <xdr:to>
      <xdr:col>76</xdr:col>
      <xdr:colOff>114300</xdr:colOff>
      <xdr:row>78</xdr:row>
      <xdr:rowOff>77522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432597"/>
          <a:ext cx="889000" cy="1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169333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77522</xdr:rowOff>
    </xdr:from>
    <xdr:to>
      <xdr:col>71</xdr:col>
      <xdr:colOff>177800</xdr:colOff>
      <xdr:row>78</xdr:row>
      <xdr:rowOff>81832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450622"/>
          <a:ext cx="889000" cy="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158375</xdr:rowOff>
    </xdr:from>
    <xdr:to>
      <xdr:col>85</xdr:col>
      <xdr:colOff>177800</xdr:colOff>
      <xdr:row>78</xdr:row>
      <xdr:rowOff>88525</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136802</xdr:rowOff>
    </xdr:from>
    <xdr:ext cx="534377"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33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148684</xdr:rowOff>
    </xdr:from>
    <xdr:to>
      <xdr:col>81</xdr:col>
      <xdr:colOff>101600</xdr:colOff>
      <xdr:row>78</xdr:row>
      <xdr:rowOff>78834</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35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69961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44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8697</xdr:rowOff>
    </xdr:from>
    <xdr:to>
      <xdr:col>76</xdr:col>
      <xdr:colOff>165100</xdr:colOff>
      <xdr:row>78</xdr:row>
      <xdr:rowOff>110297</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38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101424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47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26722</xdr:rowOff>
    </xdr:from>
    <xdr:to>
      <xdr:col>72</xdr:col>
      <xdr:colOff>38100</xdr:colOff>
      <xdr:row>78</xdr:row>
      <xdr:rowOff>128322</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39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119449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4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31032</xdr:rowOff>
    </xdr:from>
    <xdr:to>
      <xdr:col>67</xdr:col>
      <xdr:colOff>101600</xdr:colOff>
      <xdr:row>78</xdr:row>
      <xdr:rowOff>132632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40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123759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49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97851</xdr:rowOff>
    </xdr:from>
    <xdr:to>
      <xdr:col>85</xdr:col>
      <xdr:colOff>127000</xdr:colOff>
      <xdr:row>97</xdr:row>
      <xdr:rowOff>137055</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5481300" y="16728501"/>
          <a:ext cx="838200" cy="3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5078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807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50274</xdr:rowOff>
    </xdr:from>
    <xdr:to>
      <xdr:col>81</xdr:col>
      <xdr:colOff>50800</xdr:colOff>
      <xdr:row>97</xdr:row>
      <xdr:rowOff>137055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680924"/>
          <a:ext cx="889000" cy="8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59980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86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50274</xdr:rowOff>
    </xdr:from>
    <xdr:to>
      <xdr:col>76</xdr:col>
      <xdr:colOff>114300</xdr:colOff>
      <xdr:row>97</xdr:row>
      <xdr:rowOff>128099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680924"/>
          <a:ext cx="889000" cy="7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143141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77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128099</xdr:rowOff>
    </xdr:from>
    <xdr:to>
      <xdr:col>71</xdr:col>
      <xdr:colOff>177800</xdr:colOff>
      <xdr:row>98</xdr:row>
      <xdr:rowOff>151267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758749"/>
          <a:ext cx="889000" cy="19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47051</xdr:rowOff>
    </xdr:from>
    <xdr:to>
      <xdr:col>85</xdr:col>
      <xdr:colOff>177800</xdr:colOff>
      <xdr:row>97</xdr:row>
      <xdr:rowOff>148651</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67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69928</xdr:rowOff>
    </xdr:from>
    <xdr:ext cx="599010"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529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86255</xdr:rowOff>
    </xdr:from>
    <xdr:to>
      <xdr:col>81</xdr:col>
      <xdr:colOff>101600</xdr:colOff>
      <xdr:row>98</xdr:row>
      <xdr:rowOff>16405</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71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32932</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181795" y="16492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170924</xdr:rowOff>
    </xdr:from>
    <xdr:to>
      <xdr:col>76</xdr:col>
      <xdr:colOff>165100</xdr:colOff>
      <xdr:row>97</xdr:row>
      <xdr:rowOff>101074</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6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117601</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292795" y="16405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77299</xdr:rowOff>
    </xdr:from>
    <xdr:to>
      <xdr:col>72</xdr:col>
      <xdr:colOff>38100</xdr:colOff>
      <xdr:row>98</xdr:row>
      <xdr:rowOff>7449</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70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23976</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03795" y="16483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100467</xdr:rowOff>
    </xdr:from>
    <xdr:to>
      <xdr:col>67</xdr:col>
      <xdr:colOff>101600</xdr:colOff>
      <xdr:row>99</xdr:row>
      <xdr:rowOff>30617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0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21744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99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20984</xdr:rowOff>
    </xdr:from>
    <xdr:to>
      <xdr:col>102</xdr:col>
      <xdr:colOff>165100</xdr:colOff>
      <xdr:row>39</xdr:row>
      <xdr:rowOff>122584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0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139111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48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36376</xdr:rowOff>
    </xdr:from>
    <xdr:to>
      <xdr:col>98</xdr:col>
      <xdr:colOff>38100</xdr:colOff>
      <xdr:row>39</xdr:row>
      <xdr:rowOff>137976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154503</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139490</xdr:rowOff>
    </xdr:from>
    <xdr:to>
      <xdr:col>111</xdr:col>
      <xdr:colOff>177800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083590"/>
          <a:ext cx="889000"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138864</xdr:rowOff>
    </xdr:from>
    <xdr:to>
      <xdr:col>107</xdr:col>
      <xdr:colOff>50800</xdr:colOff>
      <xdr:row>58</xdr:row>
      <xdr:rowOff>139490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082964"/>
          <a:ext cx="889000" cy="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138864</xdr:rowOff>
    </xdr:from>
    <xdr:to>
      <xdr:col>102</xdr:col>
      <xdr:colOff>114300</xdr:colOff>
      <xdr:row>58</xdr:row>
      <xdr:rowOff>138881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8656300" y="10082964"/>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51679</xdr:rowOff>
    </xdr:from>
    <xdr:to>
      <xdr:col>102</xdr:col>
      <xdr:colOff>165100</xdr:colOff>
      <xdr:row>58</xdr:row>
      <xdr:rowOff>153279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169806</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7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52370</xdr:rowOff>
    </xdr:from>
    <xdr:to>
      <xdr:col>98</xdr:col>
      <xdr:colOff>38100</xdr:colOff>
      <xdr:row>58</xdr:row>
      <xdr:rowOff>153970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170497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77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249299"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88690</xdr:rowOff>
    </xdr:from>
    <xdr:to>
      <xdr:col>107</xdr:col>
      <xdr:colOff>101600</xdr:colOff>
      <xdr:row>59</xdr:row>
      <xdr:rowOff>18840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9967</xdr:rowOff>
    </xdr:from>
    <xdr:ext cx="313932"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77333" y="101255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88064</xdr:rowOff>
    </xdr:from>
    <xdr:to>
      <xdr:col>102</xdr:col>
      <xdr:colOff>165100</xdr:colOff>
      <xdr:row>59</xdr:row>
      <xdr:rowOff>18214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3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9341</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6017" y="1012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88081</xdr:rowOff>
    </xdr:from>
    <xdr:to>
      <xdr:col>98</xdr:col>
      <xdr:colOff>38100</xdr:colOff>
      <xdr:row>59</xdr:row>
      <xdr:rowOff>18231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3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9358</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7017" y="10124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118225</xdr:rowOff>
    </xdr:from>
    <xdr:to>
      <xdr:col>116</xdr:col>
      <xdr:colOff>63500</xdr:colOff>
      <xdr:row>77</xdr:row>
      <xdr:rowOff>136389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1323300" y="13319875"/>
          <a:ext cx="838200" cy="1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156184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014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118225</xdr:rowOff>
    </xdr:from>
    <xdr:to>
      <xdr:col>111</xdr:col>
      <xdr:colOff>177800</xdr:colOff>
      <xdr:row>78</xdr:row>
      <xdr:rowOff>3144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319875"/>
          <a:ext cx="889000" cy="5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55782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291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111234</xdr:rowOff>
    </xdr:from>
    <xdr:to>
      <xdr:col>107</xdr:col>
      <xdr:colOff>50800</xdr:colOff>
      <xdr:row>78</xdr:row>
      <xdr:rowOff>3144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3312884"/>
          <a:ext cx="889000" cy="6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79148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111234</xdr:rowOff>
    </xdr:from>
    <xdr:to>
      <xdr:col>102</xdr:col>
      <xdr:colOff>114300</xdr:colOff>
      <xdr:row>77</xdr:row>
      <xdr:rowOff>163660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312884"/>
          <a:ext cx="889000" cy="5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23902</xdr:rowOff>
    </xdr:from>
    <xdr:to>
      <xdr:col>102</xdr:col>
      <xdr:colOff>165100</xdr:colOff>
      <xdr:row>77</xdr:row>
      <xdr:rowOff>125502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22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142029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000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30564</xdr:rowOff>
    </xdr:from>
    <xdr:to>
      <xdr:col>98</xdr:col>
      <xdr:colOff>38100</xdr:colOff>
      <xdr:row>77</xdr:row>
      <xdr:rowOff>132164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23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148691</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00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85589</xdr:rowOff>
    </xdr:from>
    <xdr:to>
      <xdr:col>116</xdr:col>
      <xdr:colOff>114300</xdr:colOff>
      <xdr:row>78</xdr:row>
      <xdr:rowOff>15739</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28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64016</xdr:rowOff>
    </xdr:from>
    <xdr:ext cx="534377"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326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67425</xdr:rowOff>
    </xdr:from>
    <xdr:to>
      <xdr:col>112</xdr:col>
      <xdr:colOff>38100</xdr:colOff>
      <xdr:row>77</xdr:row>
      <xdr:rowOff>169025</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2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160152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36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123794</xdr:rowOff>
    </xdr:from>
    <xdr:to>
      <xdr:col>107</xdr:col>
      <xdr:colOff>101600</xdr:colOff>
      <xdr:row>78</xdr:row>
      <xdr:rowOff>53944</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32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45071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4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60434</xdr:rowOff>
    </xdr:from>
    <xdr:to>
      <xdr:col>102</xdr:col>
      <xdr:colOff>165100</xdr:colOff>
      <xdr:row>77</xdr:row>
      <xdr:rowOff>162034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26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153161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335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112860</xdr:rowOff>
    </xdr:from>
    <xdr:to>
      <xdr:col>98</xdr:col>
      <xdr:colOff>38100</xdr:colOff>
      <xdr:row>78</xdr:row>
      <xdr:rowOff>43010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31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34137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40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mn-lt"/>
              <a:ea typeface="+mn-ea"/>
              <a:cs typeface="+mn-cs"/>
            </a:rPr>
            <a:t>・歳出決算総額は、住民一人当たり１，４９４，８３２円となっている。ほとんどの項目が類似団体平均と比較して下回っているか若しくはほぼ同じ値となっているが、災害復旧事業費および積立金が類似団体平均を大きく上回っている。積立金が乖離している要因はふるさと納税による寄附額を基金に積立後年度の財源としているためである。また、災害復旧事業費については次年度も同程度の歳出が考え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3,875
3,679
115.90
6,348,077
5,890,995
372,844
2,588,813
3,074,683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19266</xdr:rowOff>
    </xdr:from>
    <xdr:to>
      <xdr:col>24</xdr:col>
      <xdr:colOff>63500</xdr:colOff>
      <xdr:row>38</xdr:row>
      <xdr:rowOff>31979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534366"/>
          <a:ext cx="838200" cy="1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81551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5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19266</xdr:rowOff>
    </xdr:from>
    <xdr:to>
      <xdr:col>19</xdr:col>
      <xdr:colOff>177800</xdr:colOff>
      <xdr:row>38</xdr:row>
      <xdr:rowOff>21882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534366"/>
          <a:ext cx="889000" cy="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20134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9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19583</xdr:rowOff>
    </xdr:from>
    <xdr:to>
      <xdr:col>15</xdr:col>
      <xdr:colOff>50800</xdr:colOff>
      <xdr:row>38</xdr:row>
      <xdr:rowOff>21882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534683"/>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39298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2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19583</xdr:rowOff>
    </xdr:from>
    <xdr:to>
      <xdr:col>10</xdr:col>
      <xdr:colOff>114300</xdr:colOff>
      <xdr:row>38</xdr:row>
      <xdr:rowOff>45656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534683"/>
          <a:ext cx="889000" cy="2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118491</xdr:rowOff>
    </xdr:from>
    <xdr:to>
      <xdr:col>10</xdr:col>
      <xdr:colOff>165100</xdr:colOff>
      <xdr:row>38</xdr:row>
      <xdr:rowOff>48640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621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65168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23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111303</xdr:rowOff>
    </xdr:from>
    <xdr:to>
      <xdr:col>6</xdr:col>
      <xdr:colOff>38100</xdr:colOff>
      <xdr:row>38</xdr:row>
      <xdr:rowOff>41453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57980</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23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152629</xdr:rowOff>
    </xdr:from>
    <xdr:to>
      <xdr:col>24</xdr:col>
      <xdr:colOff>114300</xdr:colOff>
      <xdr:row>38</xdr:row>
      <xdr:rowOff>82779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9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67556</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41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139916</xdr:rowOff>
    </xdr:from>
    <xdr:to>
      <xdr:col>20</xdr:col>
      <xdr:colOff>38100</xdr:colOff>
      <xdr:row>38</xdr:row>
      <xdr:rowOff>70065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835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61193</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7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142532</xdr:rowOff>
    </xdr:from>
    <xdr:to>
      <xdr:col>15</xdr:col>
      <xdr:colOff>101600</xdr:colOff>
      <xdr:row>38</xdr:row>
      <xdr:rowOff>72682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8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63809</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7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140233</xdr:rowOff>
    </xdr:from>
    <xdr:to>
      <xdr:col>10</xdr:col>
      <xdr:colOff>165100</xdr:colOff>
      <xdr:row>38</xdr:row>
      <xdr:rowOff>70383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8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61510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7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166306</xdr:rowOff>
    </xdr:from>
    <xdr:to>
      <xdr:col>6</xdr:col>
      <xdr:colOff>38100</xdr:colOff>
      <xdr:row>38</xdr:row>
      <xdr:rowOff>96456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50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87583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60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6483</xdr:rowOff>
    </xdr:from>
    <xdr:to>
      <xdr:col>24</xdr:col>
      <xdr:colOff>63500</xdr:colOff>
      <xdr:row>58</xdr:row>
      <xdr:rowOff>16941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50583"/>
          <a:ext cx="838200" cy="1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11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171230</xdr:rowOff>
    </xdr:from>
    <xdr:to>
      <xdr:col>19</xdr:col>
      <xdr:colOff>177800</xdr:colOff>
      <xdr:row>58</xdr:row>
      <xdr:rowOff>16941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43880"/>
          <a:ext cx="889000" cy="1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76466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2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171230</xdr:rowOff>
    </xdr:from>
    <xdr:to>
      <xdr:col>15</xdr:col>
      <xdr:colOff>50800</xdr:colOff>
      <xdr:row>58</xdr:row>
      <xdr:rowOff>6048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43880"/>
          <a:ext cx="889000" cy="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60206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6048</xdr:rowOff>
    </xdr:from>
    <xdr:to>
      <xdr:col>10</xdr:col>
      <xdr:colOff>114300</xdr:colOff>
      <xdr:row>58</xdr:row>
      <xdr:rowOff>71042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50148"/>
          <a:ext cx="889000" cy="6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164134</xdr:rowOff>
    </xdr:from>
    <xdr:to>
      <xdr:col>10</xdr:col>
      <xdr:colOff>165100</xdr:colOff>
      <xdr:row>58</xdr:row>
      <xdr:rowOff>94284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85411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24157</xdr:rowOff>
    </xdr:from>
    <xdr:to>
      <xdr:col>6</xdr:col>
      <xdr:colOff>38100</xdr:colOff>
      <xdr:row>58</xdr:row>
      <xdr:rowOff>125757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6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116884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6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127133</xdr:rowOff>
    </xdr:from>
    <xdr:to>
      <xdr:col>24</xdr:col>
      <xdr:colOff>114300</xdr:colOff>
      <xdr:row>58</xdr:row>
      <xdr:rowOff>57283</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9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86510</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8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137591</xdr:rowOff>
    </xdr:from>
    <xdr:to>
      <xdr:col>20</xdr:col>
      <xdr:colOff>38100</xdr:colOff>
      <xdr:row>58</xdr:row>
      <xdr:rowOff>67741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1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84268</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85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120430</xdr:rowOff>
    </xdr:from>
    <xdr:to>
      <xdr:col>15</xdr:col>
      <xdr:colOff>101600</xdr:colOff>
      <xdr:row>58</xdr:row>
      <xdr:rowOff>50580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67107</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68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126698</xdr:rowOff>
    </xdr:from>
    <xdr:to>
      <xdr:col>10</xdr:col>
      <xdr:colOff>165100</xdr:colOff>
      <xdr:row>58</xdr:row>
      <xdr:rowOff>56848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9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73375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74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20242</xdr:rowOff>
    </xdr:from>
    <xdr:to>
      <xdr:col>6</xdr:col>
      <xdr:colOff>38100</xdr:colOff>
      <xdr:row>58</xdr:row>
      <xdr:rowOff>121842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6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138369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73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21217</xdr:rowOff>
    </xdr:from>
    <xdr:to>
      <xdr:col>24</xdr:col>
      <xdr:colOff>63500</xdr:colOff>
      <xdr:row>77</xdr:row>
      <xdr:rowOff>52629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22867"/>
          <a:ext cx="838200" cy="3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168045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5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170864</xdr:rowOff>
    </xdr:from>
    <xdr:to>
      <xdr:col>19</xdr:col>
      <xdr:colOff>177800</xdr:colOff>
      <xdr:row>77</xdr:row>
      <xdr:rowOff>52629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201064"/>
          <a:ext cx="889000" cy="5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164030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5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170864</xdr:rowOff>
    </xdr:from>
    <xdr:to>
      <xdr:col>15</xdr:col>
      <xdr:colOff>50800</xdr:colOff>
      <xdr:row>77</xdr:row>
      <xdr:rowOff>65748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201064"/>
          <a:ext cx="889000" cy="6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166744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5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65748</xdr:rowOff>
    </xdr:from>
    <xdr:to>
      <xdr:col>10</xdr:col>
      <xdr:colOff>114300</xdr:colOff>
      <xdr:row>77</xdr:row>
      <xdr:rowOff>146066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67398"/>
          <a:ext cx="889000" cy="8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120019</xdr:rowOff>
    </xdr:from>
    <xdr:to>
      <xdr:col>10</xdr:col>
      <xdr:colOff>165100</xdr:colOff>
      <xdr:row>77</xdr:row>
      <xdr:rowOff>50169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66696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6029</xdr:rowOff>
    </xdr:from>
    <xdr:to>
      <xdr:col>6</xdr:col>
      <xdr:colOff>38100</xdr:colOff>
      <xdr:row>77</xdr:row>
      <xdr:rowOff>107629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0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124156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8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141867</xdr:rowOff>
    </xdr:from>
    <xdr:to>
      <xdr:col>24</xdr:col>
      <xdr:colOff>114300</xdr:colOff>
      <xdr:row>77</xdr:row>
      <xdr:rowOff>72017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7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120294</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50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1829</xdr:rowOff>
    </xdr:from>
    <xdr:to>
      <xdr:col>20</xdr:col>
      <xdr:colOff>38100</xdr:colOff>
      <xdr:row>77</xdr:row>
      <xdr:rowOff>103429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0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94556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9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120064</xdr:rowOff>
    </xdr:from>
    <xdr:to>
      <xdr:col>15</xdr:col>
      <xdr:colOff>101600</xdr:colOff>
      <xdr:row>77</xdr:row>
      <xdr:rowOff>50214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5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41341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42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14948</xdr:rowOff>
    </xdr:from>
    <xdr:to>
      <xdr:col>10</xdr:col>
      <xdr:colOff>165100</xdr:colOff>
      <xdr:row>77</xdr:row>
      <xdr:rowOff>116548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1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107675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0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95266</xdr:rowOff>
    </xdr:from>
    <xdr:to>
      <xdr:col>6</xdr:col>
      <xdr:colOff>38100</xdr:colOff>
      <xdr:row>78</xdr:row>
      <xdr:rowOff>25416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9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16543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389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74791</xdr:rowOff>
    </xdr:from>
    <xdr:to>
      <xdr:col>24</xdr:col>
      <xdr:colOff>63500</xdr:colOff>
      <xdr:row>97</xdr:row>
      <xdr:rowOff>105772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705441"/>
          <a:ext cx="838200" cy="3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97556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85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74791</xdr:rowOff>
    </xdr:from>
    <xdr:to>
      <xdr:col>19</xdr:col>
      <xdr:colOff>177800</xdr:colOff>
      <xdr:row>97</xdr:row>
      <xdr:rowOff>93129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705441"/>
          <a:ext cx="889000" cy="1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36000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32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93129</xdr:rowOff>
    </xdr:from>
    <xdr:to>
      <xdr:col>15</xdr:col>
      <xdr:colOff>50800</xdr:colOff>
      <xdr:row>97</xdr:row>
      <xdr:rowOff>94151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723779"/>
          <a:ext cx="889000" cy="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46412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33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94151</xdr:rowOff>
    </xdr:from>
    <xdr:to>
      <xdr:col>10</xdr:col>
      <xdr:colOff>114300</xdr:colOff>
      <xdr:row>97</xdr:row>
      <xdr:rowOff>138587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724801"/>
          <a:ext cx="889000" cy="4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141802</xdr:rowOff>
    </xdr:from>
    <xdr:to>
      <xdr:col>10</xdr:col>
      <xdr:colOff>165100</xdr:colOff>
      <xdr:row>97</xdr:row>
      <xdr:rowOff>71952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88479</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37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2375</xdr:rowOff>
    </xdr:from>
    <xdr:to>
      <xdr:col>6</xdr:col>
      <xdr:colOff>38100</xdr:colOff>
      <xdr:row>97</xdr:row>
      <xdr:rowOff>103975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120502</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40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54972</xdr:rowOff>
    </xdr:from>
    <xdr:to>
      <xdr:col>24</xdr:col>
      <xdr:colOff>114300</xdr:colOff>
      <xdr:row>97</xdr:row>
      <xdr:rowOff>156572</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68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141349</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6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23991</xdr:rowOff>
    </xdr:from>
    <xdr:to>
      <xdr:col>20</xdr:col>
      <xdr:colOff>38100</xdr:colOff>
      <xdr:row>97</xdr:row>
      <xdr:rowOff>125591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65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116718</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674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42329</xdr:rowOff>
    </xdr:from>
    <xdr:to>
      <xdr:col>15</xdr:col>
      <xdr:colOff>101600</xdr:colOff>
      <xdr:row>97</xdr:row>
      <xdr:rowOff>143929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67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135056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76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43351</xdr:rowOff>
    </xdr:from>
    <xdr:to>
      <xdr:col>10</xdr:col>
      <xdr:colOff>165100</xdr:colOff>
      <xdr:row>97</xdr:row>
      <xdr:rowOff>144951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67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136078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76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87787</xdr:rowOff>
    </xdr:from>
    <xdr:to>
      <xdr:col>6</xdr:col>
      <xdr:colOff>38100</xdr:colOff>
      <xdr:row>98</xdr:row>
      <xdr:rowOff>17937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7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9064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81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151174</xdr:rowOff>
    </xdr:from>
    <xdr:to>
      <xdr:col>41</xdr:col>
      <xdr:colOff>101600</xdr:colOff>
      <xdr:row>39</xdr:row>
      <xdr:rowOff>81324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97851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441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154356</xdr:rowOff>
    </xdr:from>
    <xdr:to>
      <xdr:col>36</xdr:col>
      <xdr:colOff>165100</xdr:colOff>
      <xdr:row>39</xdr:row>
      <xdr:rowOff>84506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101033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142265</xdr:rowOff>
    </xdr:from>
    <xdr:to>
      <xdr:col>55</xdr:col>
      <xdr:colOff>0</xdr:colOff>
      <xdr:row>58</xdr:row>
      <xdr:rowOff>154892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86365"/>
          <a:ext cx="838200" cy="1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120635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9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142265</xdr:rowOff>
    </xdr:from>
    <xdr:to>
      <xdr:col>50</xdr:col>
      <xdr:colOff>114300</xdr:colOff>
      <xdr:row>58</xdr:row>
      <xdr:rowOff>159813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86365"/>
          <a:ext cx="889000" cy="1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151567</xdr:rowOff>
    </xdr:from>
    <xdr:to>
      <xdr:col>45</xdr:col>
      <xdr:colOff>177800</xdr:colOff>
      <xdr:row>58</xdr:row>
      <xdr:rowOff>159813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95667"/>
          <a:ext cx="889000" cy="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46404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1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141973</xdr:rowOff>
    </xdr:from>
    <xdr:to>
      <xdr:col>41</xdr:col>
      <xdr:colOff>50800</xdr:colOff>
      <xdr:row>58</xdr:row>
      <xdr:rowOff>151567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86073"/>
          <a:ext cx="889000" cy="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45368</xdr:rowOff>
    </xdr:from>
    <xdr:to>
      <xdr:col>41</xdr:col>
      <xdr:colOff>101600</xdr:colOff>
      <xdr:row>58</xdr:row>
      <xdr:rowOff>146968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163495</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764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48211</xdr:rowOff>
    </xdr:from>
    <xdr:to>
      <xdr:col>36</xdr:col>
      <xdr:colOff>165100</xdr:colOff>
      <xdr:row>58</xdr:row>
      <xdr:rowOff>149811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9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166338</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767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104092</xdr:rowOff>
    </xdr:from>
    <xdr:to>
      <xdr:col>55</xdr:col>
      <xdr:colOff>50800</xdr:colOff>
      <xdr:row>59</xdr:row>
      <xdr:rowOff>34242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4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76185</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2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91465</xdr:rowOff>
    </xdr:from>
    <xdr:to>
      <xdr:col>50</xdr:col>
      <xdr:colOff>165100</xdr:colOff>
      <xdr:row>59</xdr:row>
      <xdr:rowOff>21615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3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38142</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810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109013</xdr:rowOff>
    </xdr:from>
    <xdr:to>
      <xdr:col>46</xdr:col>
      <xdr:colOff>38100</xdr:colOff>
      <xdr:row>59</xdr:row>
      <xdr:rowOff>39163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5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30290</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145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100767</xdr:rowOff>
    </xdr:from>
    <xdr:to>
      <xdr:col>41</xdr:col>
      <xdr:colOff>101600</xdr:colOff>
      <xdr:row>59</xdr:row>
      <xdr:rowOff>30917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4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22044</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137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91173</xdr:rowOff>
    </xdr:from>
    <xdr:to>
      <xdr:col>36</xdr:col>
      <xdr:colOff>165100</xdr:colOff>
      <xdr:row>59</xdr:row>
      <xdr:rowOff>21323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3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12450</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10128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77915</xdr:rowOff>
    </xdr:from>
    <xdr:to>
      <xdr:col>55</xdr:col>
      <xdr:colOff>0</xdr:colOff>
      <xdr:row>78</xdr:row>
      <xdr:rowOff>105023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451015"/>
          <a:ext cx="838200" cy="2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1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77915</xdr:rowOff>
    </xdr:from>
    <xdr:to>
      <xdr:col>50</xdr:col>
      <xdr:colOff>114300</xdr:colOff>
      <xdr:row>78</xdr:row>
      <xdr:rowOff>103539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451015"/>
          <a:ext cx="889000" cy="2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124106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86585</xdr:rowOff>
    </xdr:from>
    <xdr:to>
      <xdr:col>45</xdr:col>
      <xdr:colOff>177800</xdr:colOff>
      <xdr:row>78</xdr:row>
      <xdr:rowOff>103539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459685"/>
          <a:ext cx="8890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124782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5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86585</xdr:rowOff>
    </xdr:from>
    <xdr:to>
      <xdr:col>41</xdr:col>
      <xdr:colOff>50800</xdr:colOff>
      <xdr:row>78</xdr:row>
      <xdr:rowOff>120348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59685"/>
          <a:ext cx="889000" cy="3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27333</xdr:rowOff>
    </xdr:from>
    <xdr:to>
      <xdr:col>41</xdr:col>
      <xdr:colOff>101600</xdr:colOff>
      <xdr:row>78</xdr:row>
      <xdr:rowOff>128933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40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145460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17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40974</xdr:rowOff>
    </xdr:from>
    <xdr:to>
      <xdr:col>36</xdr:col>
      <xdr:colOff>165100</xdr:colOff>
      <xdr:row>78</xdr:row>
      <xdr:rowOff>142574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41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159101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8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54223</xdr:rowOff>
    </xdr:from>
    <xdr:to>
      <xdr:col>55</xdr:col>
      <xdr:colOff>50800</xdr:colOff>
      <xdr:row>78</xdr:row>
      <xdr:rowOff>155823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2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156981</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5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27115</xdr:rowOff>
    </xdr:from>
    <xdr:to>
      <xdr:col>50</xdr:col>
      <xdr:colOff>165100</xdr:colOff>
      <xdr:row>78</xdr:row>
      <xdr:rowOff>128715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119842</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49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52739</xdr:rowOff>
    </xdr:from>
    <xdr:to>
      <xdr:col>46</xdr:col>
      <xdr:colOff>38100</xdr:colOff>
      <xdr:row>78</xdr:row>
      <xdr:rowOff>154339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2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145466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51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35785</xdr:rowOff>
    </xdr:from>
    <xdr:to>
      <xdr:col>41</xdr:col>
      <xdr:colOff>101600</xdr:colOff>
      <xdr:row>78</xdr:row>
      <xdr:rowOff>137385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0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128512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50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69548</xdr:rowOff>
    </xdr:from>
    <xdr:to>
      <xdr:col>36</xdr:col>
      <xdr:colOff>165100</xdr:colOff>
      <xdr:row>78</xdr:row>
      <xdr:rowOff>171148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4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162275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53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139750</xdr:rowOff>
    </xdr:from>
    <xdr:to>
      <xdr:col>55</xdr:col>
      <xdr:colOff>0</xdr:colOff>
      <xdr:row>98</xdr:row>
      <xdr:rowOff>145145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941850"/>
          <a:ext cx="8382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62290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92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145145</xdr:rowOff>
    </xdr:from>
    <xdr:to>
      <xdr:col>50</xdr:col>
      <xdr:colOff>114300</xdr:colOff>
      <xdr:row>98</xdr:row>
      <xdr:rowOff>158976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947245"/>
          <a:ext cx="889000" cy="1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146072</xdr:rowOff>
    </xdr:from>
    <xdr:to>
      <xdr:col>45</xdr:col>
      <xdr:colOff>177800</xdr:colOff>
      <xdr:row>98</xdr:row>
      <xdr:rowOff>158976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948172"/>
          <a:ext cx="889000" cy="1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146072</xdr:rowOff>
    </xdr:from>
    <xdr:to>
      <xdr:col>41</xdr:col>
      <xdr:colOff>50800</xdr:colOff>
      <xdr:row>98</xdr:row>
      <xdr:rowOff>156652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948172"/>
          <a:ext cx="889000" cy="1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47084</xdr:rowOff>
    </xdr:from>
    <xdr:to>
      <xdr:col>41</xdr:col>
      <xdr:colOff>101600</xdr:colOff>
      <xdr:row>98</xdr:row>
      <xdr:rowOff>148684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165211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62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53155</xdr:rowOff>
    </xdr:from>
    <xdr:to>
      <xdr:col>36</xdr:col>
      <xdr:colOff>165100</xdr:colOff>
      <xdr:row>98</xdr:row>
      <xdr:rowOff>154755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5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171282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630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88950</xdr:rowOff>
    </xdr:from>
    <xdr:to>
      <xdr:col>55</xdr:col>
      <xdr:colOff>50800</xdr:colOff>
      <xdr:row>99</xdr:row>
      <xdr:rowOff>19100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89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17839</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81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94345</xdr:rowOff>
    </xdr:from>
    <xdr:to>
      <xdr:col>50</xdr:col>
      <xdr:colOff>165100</xdr:colOff>
      <xdr:row>99</xdr:row>
      <xdr:rowOff>24495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9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15622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98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108176</xdr:rowOff>
    </xdr:from>
    <xdr:to>
      <xdr:col>46</xdr:col>
      <xdr:colOff>38100</xdr:colOff>
      <xdr:row>99</xdr:row>
      <xdr:rowOff>38326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91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29453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700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95272</xdr:rowOff>
    </xdr:from>
    <xdr:to>
      <xdr:col>41</xdr:col>
      <xdr:colOff>101600</xdr:colOff>
      <xdr:row>99</xdr:row>
      <xdr:rowOff>25422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9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16549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99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105852</xdr:rowOff>
    </xdr:from>
    <xdr:to>
      <xdr:col>36</xdr:col>
      <xdr:colOff>165100</xdr:colOff>
      <xdr:row>99</xdr:row>
      <xdr:rowOff>36002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90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27129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700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137556</xdr:rowOff>
    </xdr:from>
    <xdr:to>
      <xdr:col>85</xdr:col>
      <xdr:colOff>127000</xdr:colOff>
      <xdr:row>37</xdr:row>
      <xdr:rowOff>150458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481206"/>
          <a:ext cx="838200" cy="1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153012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153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150458</xdr:rowOff>
    </xdr:from>
    <xdr:to>
      <xdr:col>81</xdr:col>
      <xdr:colOff>50800</xdr:colOff>
      <xdr:row>37</xdr:row>
      <xdr:rowOff>155204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494108"/>
          <a:ext cx="889000" cy="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100842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1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155204</xdr:rowOff>
    </xdr:from>
    <xdr:to>
      <xdr:col>76</xdr:col>
      <xdr:colOff>114300</xdr:colOff>
      <xdr:row>37</xdr:row>
      <xdr:rowOff>169944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498854"/>
          <a:ext cx="889000" cy="1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164535</xdr:rowOff>
    </xdr:from>
    <xdr:to>
      <xdr:col>71</xdr:col>
      <xdr:colOff>177800</xdr:colOff>
      <xdr:row>37</xdr:row>
      <xdr:rowOff>169944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508185"/>
          <a:ext cx="8890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86756</xdr:rowOff>
    </xdr:from>
    <xdr:to>
      <xdr:col>85</xdr:col>
      <xdr:colOff>177800</xdr:colOff>
      <xdr:row>38</xdr:row>
      <xdr:rowOff>16906</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43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65183</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40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99658</xdr:rowOff>
    </xdr:from>
    <xdr:to>
      <xdr:col>81</xdr:col>
      <xdr:colOff>101600</xdr:colOff>
      <xdr:row>38</xdr:row>
      <xdr:rowOff>29807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4433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20935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53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104404</xdr:rowOff>
    </xdr:from>
    <xdr:to>
      <xdr:col>76</xdr:col>
      <xdr:colOff>165100</xdr:colOff>
      <xdr:row>38</xdr:row>
      <xdr:rowOff>34554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44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25681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54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119144</xdr:rowOff>
    </xdr:from>
    <xdr:to>
      <xdr:col>72</xdr:col>
      <xdr:colOff>38100</xdr:colOff>
      <xdr:row>38</xdr:row>
      <xdr:rowOff>49294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46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40421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113735</xdr:rowOff>
    </xdr:from>
    <xdr:to>
      <xdr:col>67</xdr:col>
      <xdr:colOff>101600</xdr:colOff>
      <xdr:row>38</xdr:row>
      <xdr:rowOff>43885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45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35012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5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110754</xdr:rowOff>
    </xdr:from>
    <xdr:to>
      <xdr:col>85</xdr:col>
      <xdr:colOff>127000</xdr:colOff>
      <xdr:row>58</xdr:row>
      <xdr:rowOff>163751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10054854"/>
          <a:ext cx="838200" cy="5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159363</xdr:rowOff>
    </xdr:from>
    <xdr:to>
      <xdr:col>81</xdr:col>
      <xdr:colOff>50800</xdr:colOff>
      <xdr:row>58</xdr:row>
      <xdr:rowOff>163751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10103463"/>
          <a:ext cx="889000" cy="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159300</xdr:rowOff>
    </xdr:from>
    <xdr:to>
      <xdr:col>76</xdr:col>
      <xdr:colOff>114300</xdr:colOff>
      <xdr:row>58</xdr:row>
      <xdr:rowOff>159363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10103400"/>
          <a:ext cx="8890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4636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7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159300</xdr:rowOff>
    </xdr:from>
    <xdr:to>
      <xdr:col>71</xdr:col>
      <xdr:colOff>177800</xdr:colOff>
      <xdr:row>58</xdr:row>
      <xdr:rowOff>161658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103400"/>
          <a:ext cx="889000" cy="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58343</xdr:rowOff>
    </xdr:from>
    <xdr:to>
      <xdr:col>72</xdr:col>
      <xdr:colOff>38100</xdr:colOff>
      <xdr:row>58</xdr:row>
      <xdr:rowOff>159943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5020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77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71979</xdr:rowOff>
    </xdr:from>
    <xdr:to>
      <xdr:col>67</xdr:col>
      <xdr:colOff>101600</xdr:colOff>
      <xdr:row>59</xdr:row>
      <xdr:rowOff>2129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1001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18656</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79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59954</xdr:rowOff>
    </xdr:from>
    <xdr:to>
      <xdr:col>85</xdr:col>
      <xdr:colOff>177800</xdr:colOff>
      <xdr:row>58</xdr:row>
      <xdr:rowOff>161554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1000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18391</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6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112951</xdr:rowOff>
    </xdr:from>
    <xdr:to>
      <xdr:col>81</xdr:col>
      <xdr:colOff>101600</xdr:colOff>
      <xdr:row>59</xdr:row>
      <xdr:rowOff>43101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1005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34228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14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108563</xdr:rowOff>
    </xdr:from>
    <xdr:to>
      <xdr:col>76</xdr:col>
      <xdr:colOff>165100</xdr:colOff>
      <xdr:row>59</xdr:row>
      <xdr:rowOff>38713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5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29840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1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108500</xdr:rowOff>
    </xdr:from>
    <xdr:to>
      <xdr:col>72</xdr:col>
      <xdr:colOff>38100</xdr:colOff>
      <xdr:row>59</xdr:row>
      <xdr:rowOff>38650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1005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29777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14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110858</xdr:rowOff>
    </xdr:from>
    <xdr:to>
      <xdr:col>67</xdr:col>
      <xdr:colOff>101600</xdr:colOff>
      <xdr:row>59</xdr:row>
      <xdr:rowOff>41008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5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32135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14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27222</xdr:rowOff>
    </xdr:from>
    <xdr:to>
      <xdr:col>85</xdr:col>
      <xdr:colOff>127000</xdr:colOff>
      <xdr:row>77</xdr:row>
      <xdr:rowOff>40584</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057422"/>
          <a:ext cx="838200" cy="18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68527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441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27222</xdr:rowOff>
    </xdr:from>
    <xdr:to>
      <xdr:col>81</xdr:col>
      <xdr:colOff>50800</xdr:colOff>
      <xdr:row>76</xdr:row>
      <xdr:rowOff>70746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3057422"/>
          <a:ext cx="889000" cy="4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9422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70746</xdr:rowOff>
    </xdr:from>
    <xdr:to>
      <xdr:col>76</xdr:col>
      <xdr:colOff>114300</xdr:colOff>
      <xdr:row>78</xdr:row>
      <xdr:rowOff>24833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3100946"/>
          <a:ext cx="889000" cy="29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5370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5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116410</xdr:rowOff>
    </xdr:from>
    <xdr:to>
      <xdr:col>71</xdr:col>
      <xdr:colOff>177800</xdr:colOff>
      <xdr:row>78</xdr:row>
      <xdr:rowOff>24833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146610"/>
          <a:ext cx="889000" cy="25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75237</xdr:rowOff>
    </xdr:from>
    <xdr:to>
      <xdr:col>72</xdr:col>
      <xdr:colOff>38100</xdr:colOff>
      <xdr:row>79</xdr:row>
      <xdr:rowOff>5387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4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167964</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77279</xdr:rowOff>
    </xdr:from>
    <xdr:to>
      <xdr:col>67</xdr:col>
      <xdr:colOff>101600</xdr:colOff>
      <xdr:row>79</xdr:row>
      <xdr:rowOff>7429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5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170006</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54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161234</xdr:rowOff>
    </xdr:from>
    <xdr:to>
      <xdr:col>85</xdr:col>
      <xdr:colOff>177800</xdr:colOff>
      <xdr:row>77</xdr:row>
      <xdr:rowOff>91384</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19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12661</xdr:rowOff>
    </xdr:from>
    <xdr:ext cx="534377"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04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147872</xdr:rowOff>
    </xdr:from>
    <xdr:to>
      <xdr:col>81</xdr:col>
      <xdr:colOff>101600</xdr:colOff>
      <xdr:row>76</xdr:row>
      <xdr:rowOff>78022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00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94548</xdr:rowOff>
    </xdr:from>
    <xdr:ext cx="59901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181795" y="1278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19946</xdr:rowOff>
    </xdr:from>
    <xdr:to>
      <xdr:col>76</xdr:col>
      <xdr:colOff>165100</xdr:colOff>
      <xdr:row>76</xdr:row>
      <xdr:rowOff>121546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05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138074</xdr:rowOff>
    </xdr:from>
    <xdr:ext cx="59901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292795" y="1282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145483</xdr:rowOff>
    </xdr:from>
    <xdr:to>
      <xdr:col>72</xdr:col>
      <xdr:colOff>38100</xdr:colOff>
      <xdr:row>78</xdr:row>
      <xdr:rowOff>75633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34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92160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12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65610</xdr:rowOff>
    </xdr:from>
    <xdr:to>
      <xdr:col>67</xdr:col>
      <xdr:colOff>101600</xdr:colOff>
      <xdr:row>76</xdr:row>
      <xdr:rowOff>167210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09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12286</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14795" y="12871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28034</xdr:rowOff>
    </xdr:from>
    <xdr:to>
      <xdr:col>85</xdr:col>
      <xdr:colOff>127000</xdr:colOff>
      <xdr:row>98</xdr:row>
      <xdr:rowOff>37725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830134"/>
          <a:ext cx="838200" cy="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3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28034</xdr:rowOff>
    </xdr:from>
    <xdr:to>
      <xdr:col>81</xdr:col>
      <xdr:colOff>50800</xdr:colOff>
      <xdr:row>98</xdr:row>
      <xdr:rowOff>59497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830134"/>
          <a:ext cx="889000" cy="3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142332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59497</xdr:rowOff>
    </xdr:from>
    <xdr:to>
      <xdr:col>76</xdr:col>
      <xdr:colOff>114300</xdr:colOff>
      <xdr:row>98</xdr:row>
      <xdr:rowOff>77522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861597"/>
          <a:ext cx="889000" cy="1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169332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77522</xdr:rowOff>
    </xdr:from>
    <xdr:to>
      <xdr:col>71</xdr:col>
      <xdr:colOff>177800</xdr:colOff>
      <xdr:row>98</xdr:row>
      <xdr:rowOff>81832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879622"/>
          <a:ext cx="889000" cy="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158375</xdr:rowOff>
    </xdr:from>
    <xdr:to>
      <xdr:col>85</xdr:col>
      <xdr:colOff>177800</xdr:colOff>
      <xdr:row>98</xdr:row>
      <xdr:rowOff>88525</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136802</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76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148684</xdr:rowOff>
    </xdr:from>
    <xdr:to>
      <xdr:col>81</xdr:col>
      <xdr:colOff>101600</xdr:colOff>
      <xdr:row>98</xdr:row>
      <xdr:rowOff>78834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77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69961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87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8697</xdr:rowOff>
    </xdr:from>
    <xdr:to>
      <xdr:col>76</xdr:col>
      <xdr:colOff>165100</xdr:colOff>
      <xdr:row>98</xdr:row>
      <xdr:rowOff>110297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81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101424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90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26722</xdr:rowOff>
    </xdr:from>
    <xdr:to>
      <xdr:col>72</xdr:col>
      <xdr:colOff>38100</xdr:colOff>
      <xdr:row>98</xdr:row>
      <xdr:rowOff>128322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82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119449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9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31032</xdr:rowOff>
    </xdr:from>
    <xdr:to>
      <xdr:col>67</xdr:col>
      <xdr:colOff>101600</xdr:colOff>
      <xdr:row>98</xdr:row>
      <xdr:rowOff>132632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83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123759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92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139622</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722"/>
          <a:ext cx="8890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139622</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18656300" y="6654722"/>
          <a:ext cx="8890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86564</xdr:rowOff>
    </xdr:from>
    <xdr:to>
      <xdr:col>102</xdr:col>
      <xdr:colOff>165100</xdr:colOff>
      <xdr:row>39</xdr:row>
      <xdr:rowOff>16714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60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33241</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376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87026</xdr:rowOff>
    </xdr:from>
    <xdr:to>
      <xdr:col>98</xdr:col>
      <xdr:colOff>38100</xdr:colOff>
      <xdr:row>39</xdr:row>
      <xdr:rowOff>17176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33702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7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88822</xdr:rowOff>
    </xdr:from>
    <xdr:to>
      <xdr:col>102</xdr:col>
      <xdr:colOff>165100</xdr:colOff>
      <xdr:row>39</xdr:row>
      <xdr:rowOff>18972</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10099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696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a:t>
          </a:r>
          <a:r>
            <a:rPr lang="ja-JP" altLang="en-US" sz="1100" b="0" i="0" u="none" strike="noStrike" baseline="0">
              <a:solidFill>
                <a:schemeClr val="dk1"/>
              </a:solidFill>
              <a:latin typeface="+mn-lt"/>
              <a:ea typeface="+mn-ea"/>
              <a:cs typeface="+mn-cs"/>
            </a:rPr>
            <a:t>ほとんどの項目が類似団体平均と比較して下回っているか若しくはほぼ同じ値となっているが、災害復旧費と総務費が類似団体平均を上回っている。災害復旧事業費が類似団体平均を上回っている主な原因としては、令和２年７月豪雨による災害関連事業の増による高止まりが考えられる。なお、総務費においてはふるさと納税に係る歳出が含まれており、次年度も同程度の数値になる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熊本県南小国町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u="none" strike="noStrike" baseline="0">
              <a:solidFill>
                <a:schemeClr val="dk1"/>
              </a:solidFill>
              <a:latin typeface="+mn-lt"/>
              <a:ea typeface="+mn-ea"/>
              <a:cs typeface="+mn-cs"/>
            </a:rPr>
            <a:t>・令和５年度はふるさと納税基金からの繰入金により、財政調整基金繰入金は生じていない。これらが要因となって財政調整基金残高の標準財政規模比は７２．８４％まで上昇した。実質収支額および歳入歳出差引についてはともに前年度から減少しており、標準財政規模比が１４．４０％へ減少した。実質単年度収支については財政調整基金からの取り崩し額の皆減により標準財政規模比が増加した。次年度以降は農協跡地の利活用等の財政負担もあるが、一定のふるさと納税基金繰入金が見込める為、比率は横ばいもしくは緩やかに減少すると見込ま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熊本県南小国町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a:solidFill>
                <a:schemeClr val="dk1"/>
              </a:solidFill>
              <a:latin typeface="+mn-lt"/>
              <a:ea typeface="+mn-ea"/>
              <a:cs typeface="+mn-cs"/>
            </a:rPr>
            <a:t>・一般会計、特別会計ともに赤字額は発生していない。特別会計を個別にみると、国民健康保険特別会計および後期高齢者医療保険特別会計は標準財政規模に対する黒字額の割合が減少したものの、その他の会計において黒字額の割合は前年を上回っている。標準財政規模はほぼ横ばいであった為、全体の比率は増加している。局地的な災害等に立て続けに見舞われている事や農協跡地の利活用等に多大な財政負担が発生する可能性がある為、予断を許さない状況である。その他の公営企業会計については、独立採算に向け、使用料の見直し等を行うなど、更なる健全な財政運営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604" t="s">
        <v>78</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79</v>
      </c>
      <c r="C2" s="176"/>
      <c r="D2" s="177"/>
    </row>
    <row r="3" spans="1:119" ht="18.75" customHeight="1" thickBot="1" x14ac:dyDescent="0.25">
      <c r="A3" s="175"/>
      <c r="B3" s="605" t="s">
        <v>80</v>
      </c>
      <c r="C3" s="606"/>
      <c r="D3" s="606"/>
      <c r="E3" s="607"/>
      <c r="F3" s="607"/>
      <c r="G3" s="607"/>
      <c r="H3" s="607"/>
      <c r="I3" s="607"/>
      <c r="J3" s="607"/>
      <c r="K3" s="607"/>
      <c r="L3" s="607" t="s">
        <v>81</v>
      </c>
      <c r="M3" s="607"/>
      <c r="N3" s="607"/>
      <c r="O3" s="607"/>
      <c r="P3" s="607"/>
      <c r="Q3" s="607"/>
      <c r="R3" s="610"/>
      <c r="S3" s="610"/>
      <c r="T3" s="610"/>
      <c r="U3" s="610"/>
      <c r="V3" s="611"/>
      <c r="W3" s="501" t="s">
        <v>82</v>
      </c>
      <c r="X3" s="502"/>
      <c r="Y3" s="502"/>
      <c r="Z3" s="502"/>
      <c r="AA3" s="502"/>
      <c r="AB3" s="606"/>
      <c r="AC3" s="610" t="s">
        <v>83</v>
      </c>
      <c r="AD3" s="502"/>
      <c r="AE3" s="502"/>
      <c r="AF3" s="502"/>
      <c r="AG3" s="502"/>
      <c r="AH3" s="502"/>
      <c r="AI3" s="502"/>
      <c r="AJ3" s="502"/>
      <c r="AK3" s="502"/>
      <c r="AL3" s="572"/>
      <c r="AM3" s="501" t="s">
        <v>84</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85</v>
      </c>
      <c r="BO3" s="502"/>
      <c r="BP3" s="502"/>
      <c r="BQ3" s="502"/>
      <c r="BR3" s="502"/>
      <c r="BS3" s="502"/>
      <c r="BT3" s="502"/>
      <c r="BU3" s="572"/>
      <c r="BV3" s="501" t="s">
        <v>86</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87</v>
      </c>
      <c r="CU3" s="502"/>
      <c r="CV3" s="502"/>
      <c r="CW3" s="502"/>
      <c r="CX3" s="502"/>
      <c r="CY3" s="502"/>
      <c r="CZ3" s="502"/>
      <c r="DA3" s="572"/>
      <c r="DB3" s="501" t="s">
        <v>88</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89</v>
      </c>
      <c r="AZ4" s="459"/>
      <c r="BA4" s="459"/>
      <c r="BB4" s="459"/>
      <c r="BC4" s="459"/>
      <c r="BD4" s="459"/>
      <c r="BE4" s="459"/>
      <c r="BF4" s="459"/>
      <c r="BG4" s="459"/>
      <c r="BH4" s="459"/>
      <c r="BI4" s="459"/>
      <c r="BJ4" s="459"/>
      <c r="BK4" s="459"/>
      <c r="BL4" s="459"/>
      <c r="BM4" s="460"/>
      <c r="BN4" s="461">
        <v>6348077</v>
      </c>
      <c r="BO4" s="462"/>
      <c r="BP4" s="462"/>
      <c r="BQ4" s="462"/>
      <c r="BR4" s="462"/>
      <c r="BS4" s="462"/>
      <c r="BT4" s="462"/>
      <c r="BU4" s="463"/>
      <c r="BV4" s="461">
        <v>6396080</v>
      </c>
      <c r="BW4" s="462"/>
      <c r="BX4" s="462"/>
      <c r="BY4" s="462"/>
      <c r="BZ4" s="462"/>
      <c r="CA4" s="462"/>
      <c r="CB4" s="462"/>
      <c r="CC4" s="463"/>
      <c r="CD4" s="598" t="s">
        <v>90</v>
      </c>
      <c r="CE4" s="599"/>
      <c r="CF4" s="599"/>
      <c r="CG4" s="599"/>
      <c r="CH4" s="599"/>
      <c r="CI4" s="599"/>
      <c r="CJ4" s="599"/>
      <c r="CK4" s="599"/>
      <c r="CL4" s="599"/>
      <c r="CM4" s="599"/>
      <c r="CN4" s="599"/>
      <c r="CO4" s="599"/>
      <c r="CP4" s="599"/>
      <c r="CQ4" s="599"/>
      <c r="CR4" s="599"/>
      <c r="CS4" s="600"/>
      <c r="CT4" s="601">
        <v>14.4</v>
      </c>
      <c r="CU4" s="602"/>
      <c r="CV4" s="602"/>
      <c r="CW4" s="602"/>
      <c r="CX4" s="602"/>
      <c r="CY4" s="602"/>
      <c r="CZ4" s="602"/>
      <c r="DA4" s="603"/>
      <c r="DB4" s="601">
        <v>17</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91</v>
      </c>
      <c r="AN5" s="389"/>
      <c r="AO5" s="389"/>
      <c r="AP5" s="389"/>
      <c r="AQ5" s="389"/>
      <c r="AR5" s="389"/>
      <c r="AS5" s="389"/>
      <c r="AT5" s="390"/>
      <c r="AU5" s="490" t="s">
        <v>92</v>
      </c>
      <c r="AV5" s="491"/>
      <c r="AW5" s="491"/>
      <c r="AX5" s="491"/>
      <c r="AY5" s="446" t="s">
        <v>93</v>
      </c>
      <c r="AZ5" s="447"/>
      <c r="BA5" s="447"/>
      <c r="BB5" s="447"/>
      <c r="BC5" s="447"/>
      <c r="BD5" s="447"/>
      <c r="BE5" s="447"/>
      <c r="BF5" s="447"/>
      <c r="BG5" s="447"/>
      <c r="BH5" s="447"/>
      <c r="BI5" s="447"/>
      <c r="BJ5" s="447"/>
      <c r="BK5" s="447"/>
      <c r="BL5" s="447"/>
      <c r="BM5" s="448"/>
      <c r="BN5" s="432">
        <v>5890995</v>
      </c>
      <c r="BO5" s="433"/>
      <c r="BP5" s="433"/>
      <c r="BQ5" s="433"/>
      <c r="BR5" s="433"/>
      <c r="BS5" s="433"/>
      <c r="BT5" s="433"/>
      <c r="BU5" s="434"/>
      <c r="BV5" s="432">
        <v>5755105</v>
      </c>
      <c r="BW5" s="433"/>
      <c r="BX5" s="433"/>
      <c r="BY5" s="433"/>
      <c r="BZ5" s="433"/>
      <c r="CA5" s="433"/>
      <c r="CB5" s="433"/>
      <c r="CC5" s="434"/>
      <c r="CD5" s="472" t="s">
        <v>94</v>
      </c>
      <c r="CE5" s="392"/>
      <c r="CF5" s="392"/>
      <c r="CG5" s="392"/>
      <c r="CH5" s="392"/>
      <c r="CI5" s="392"/>
      <c r="CJ5" s="392"/>
      <c r="CK5" s="392"/>
      <c r="CL5" s="392"/>
      <c r="CM5" s="392"/>
      <c r="CN5" s="392"/>
      <c r="CO5" s="392"/>
      <c r="CP5" s="392"/>
      <c r="CQ5" s="392"/>
      <c r="CR5" s="392"/>
      <c r="CS5" s="473"/>
      <c r="CT5" s="429">
        <v>88.3</v>
      </c>
      <c r="CU5" s="430"/>
      <c r="CV5" s="430"/>
      <c r="CW5" s="430"/>
      <c r="CX5" s="430"/>
      <c r="CY5" s="430"/>
      <c r="CZ5" s="430"/>
      <c r="DA5" s="431"/>
      <c r="DB5" s="429">
        <v>88.1</v>
      </c>
      <c r="DC5" s="430"/>
      <c r="DD5" s="430"/>
      <c r="DE5" s="430"/>
      <c r="DF5" s="430"/>
      <c r="DG5" s="430"/>
      <c r="DH5" s="430"/>
      <c r="DI5" s="431"/>
    </row>
    <row r="6" spans="1:119" ht="18.75" customHeight="1" x14ac:dyDescent="0.2">
      <c r="A6" s="175"/>
      <c r="B6" s="578" t="s">
        <v>95</v>
      </c>
      <c r="C6" s="419"/>
      <c r="D6" s="419"/>
      <c r="E6" s="579"/>
      <c r="F6" s="579"/>
      <c r="G6" s="579"/>
      <c r="H6" s="579"/>
      <c r="I6" s="579"/>
      <c r="J6" s="579"/>
      <c r="K6" s="579"/>
      <c r="L6" s="579" t="s">
        <v>96</v>
      </c>
      <c r="M6" s="579"/>
      <c r="N6" s="579"/>
      <c r="O6" s="579"/>
      <c r="P6" s="579"/>
      <c r="Q6" s="579"/>
      <c r="R6" s="417"/>
      <c r="S6" s="417"/>
      <c r="T6" s="417"/>
      <c r="U6" s="417"/>
      <c r="V6" s="585"/>
      <c r="W6" s="522" t="s">
        <v>97</v>
      </c>
      <c r="X6" s="418"/>
      <c r="Y6" s="418"/>
      <c r="Z6" s="418"/>
      <c r="AA6" s="418"/>
      <c r="AB6" s="419"/>
      <c r="AC6" s="590" t="s">
        <v>98</v>
      </c>
      <c r="AD6" s="591"/>
      <c r="AE6" s="591"/>
      <c r="AF6" s="591"/>
      <c r="AG6" s="591"/>
      <c r="AH6" s="591"/>
      <c r="AI6" s="591"/>
      <c r="AJ6" s="591"/>
      <c r="AK6" s="591"/>
      <c r="AL6" s="592"/>
      <c r="AM6" s="489" t="s">
        <v>99</v>
      </c>
      <c r="AN6" s="389"/>
      <c r="AO6" s="389"/>
      <c r="AP6" s="389"/>
      <c r="AQ6" s="389"/>
      <c r="AR6" s="389"/>
      <c r="AS6" s="389"/>
      <c r="AT6" s="390"/>
      <c r="AU6" s="490" t="s">
        <v>92</v>
      </c>
      <c r="AV6" s="491"/>
      <c r="AW6" s="491"/>
      <c r="AX6" s="491"/>
      <c r="AY6" s="446" t="s">
        <v>100</v>
      </c>
      <c r="AZ6" s="447"/>
      <c r="BA6" s="447"/>
      <c r="BB6" s="447"/>
      <c r="BC6" s="447"/>
      <c r="BD6" s="447"/>
      <c r="BE6" s="447"/>
      <c r="BF6" s="447"/>
      <c r="BG6" s="447"/>
      <c r="BH6" s="447"/>
      <c r="BI6" s="447"/>
      <c r="BJ6" s="447"/>
      <c r="BK6" s="447"/>
      <c r="BL6" s="447"/>
      <c r="BM6" s="448"/>
      <c r="BN6" s="432">
        <v>457082</v>
      </c>
      <c r="BO6" s="433"/>
      <c r="BP6" s="433"/>
      <c r="BQ6" s="433"/>
      <c r="BR6" s="433"/>
      <c r="BS6" s="433"/>
      <c r="BT6" s="433"/>
      <c r="BU6" s="434"/>
      <c r="BV6" s="432">
        <v>640975</v>
      </c>
      <c r="BW6" s="433"/>
      <c r="BX6" s="433"/>
      <c r="BY6" s="433"/>
      <c r="BZ6" s="433"/>
      <c r="CA6" s="433"/>
      <c r="CB6" s="433"/>
      <c r="CC6" s="434"/>
      <c r="CD6" s="472" t="s">
        <v>101</v>
      </c>
      <c r="CE6" s="392"/>
      <c r="CF6" s="392"/>
      <c r="CG6" s="392"/>
      <c r="CH6" s="392"/>
      <c r="CI6" s="392"/>
      <c r="CJ6" s="392"/>
      <c r="CK6" s="392"/>
      <c r="CL6" s="392"/>
      <c r="CM6" s="392"/>
      <c r="CN6" s="392"/>
      <c r="CO6" s="392"/>
      <c r="CP6" s="392"/>
      <c r="CQ6" s="392"/>
      <c r="CR6" s="392"/>
      <c r="CS6" s="473"/>
      <c r="CT6" s="575">
        <v>88.6</v>
      </c>
      <c r="CU6" s="576"/>
      <c r="CV6" s="576"/>
      <c r="CW6" s="576"/>
      <c r="CX6" s="576"/>
      <c r="CY6" s="576"/>
      <c r="CZ6" s="576"/>
      <c r="DA6" s="577"/>
      <c r="DB6" s="575">
        <v>88.9</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102</v>
      </c>
      <c r="AN7" s="389"/>
      <c r="AO7" s="389"/>
      <c r="AP7" s="389"/>
      <c r="AQ7" s="389"/>
      <c r="AR7" s="389"/>
      <c r="AS7" s="389"/>
      <c r="AT7" s="390"/>
      <c r="AU7" s="490" t="s">
        <v>92</v>
      </c>
      <c r="AV7" s="491"/>
      <c r="AW7" s="491"/>
      <c r="AX7" s="491"/>
      <c r="AY7" s="446" t="s">
        <v>103</v>
      </c>
      <c r="AZ7" s="447"/>
      <c r="BA7" s="447"/>
      <c r="BB7" s="447"/>
      <c r="BC7" s="447"/>
      <c r="BD7" s="447"/>
      <c r="BE7" s="447"/>
      <c r="BF7" s="447"/>
      <c r="BG7" s="447"/>
      <c r="BH7" s="447"/>
      <c r="BI7" s="447"/>
      <c r="BJ7" s="447"/>
      <c r="BK7" s="447"/>
      <c r="BL7" s="447"/>
      <c r="BM7" s="448"/>
      <c r="BN7" s="432">
        <v>84238</v>
      </c>
      <c r="BO7" s="433"/>
      <c r="BP7" s="433"/>
      <c r="BQ7" s="433"/>
      <c r="BR7" s="433"/>
      <c r="BS7" s="433"/>
      <c r="BT7" s="433"/>
      <c r="BU7" s="434"/>
      <c r="BV7" s="432">
        <v>197110</v>
      </c>
      <c r="BW7" s="433"/>
      <c r="BX7" s="433"/>
      <c r="BY7" s="433"/>
      <c r="BZ7" s="433"/>
      <c r="CA7" s="433"/>
      <c r="CB7" s="433"/>
      <c r="CC7" s="434"/>
      <c r="CD7" s="472" t="s">
        <v>104</v>
      </c>
      <c r="CE7" s="392"/>
      <c r="CF7" s="392"/>
      <c r="CG7" s="392"/>
      <c r="CH7" s="392"/>
      <c r="CI7" s="392"/>
      <c r="CJ7" s="392"/>
      <c r="CK7" s="392"/>
      <c r="CL7" s="392"/>
      <c r="CM7" s="392"/>
      <c r="CN7" s="392"/>
      <c r="CO7" s="392"/>
      <c r="CP7" s="392"/>
      <c r="CQ7" s="392"/>
      <c r="CR7" s="392"/>
      <c r="CS7" s="473"/>
      <c r="CT7" s="432">
        <v>2588813</v>
      </c>
      <c r="CU7" s="433"/>
      <c r="CV7" s="433"/>
      <c r="CW7" s="433"/>
      <c r="CX7" s="433"/>
      <c r="CY7" s="433"/>
      <c r="CZ7" s="433"/>
      <c r="DA7" s="434"/>
      <c r="DB7" s="432">
        <v>2614576</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105</v>
      </c>
      <c r="AN8" s="389"/>
      <c r="AO8" s="389"/>
      <c r="AP8" s="389"/>
      <c r="AQ8" s="389"/>
      <c r="AR8" s="389"/>
      <c r="AS8" s="389"/>
      <c r="AT8" s="390"/>
      <c r="AU8" s="490" t="s">
        <v>92</v>
      </c>
      <c r="AV8" s="491"/>
      <c r="AW8" s="491"/>
      <c r="AX8" s="491"/>
      <c r="AY8" s="446" t="s">
        <v>106</v>
      </c>
      <c r="AZ8" s="447"/>
      <c r="BA8" s="447"/>
      <c r="BB8" s="447"/>
      <c r="BC8" s="447"/>
      <c r="BD8" s="447"/>
      <c r="BE8" s="447"/>
      <c r="BF8" s="447"/>
      <c r="BG8" s="447"/>
      <c r="BH8" s="447"/>
      <c r="BI8" s="447"/>
      <c r="BJ8" s="447"/>
      <c r="BK8" s="447"/>
      <c r="BL8" s="447"/>
      <c r="BM8" s="448"/>
      <c r="BN8" s="432">
        <v>372844</v>
      </c>
      <c r="BO8" s="433"/>
      <c r="BP8" s="433"/>
      <c r="BQ8" s="433"/>
      <c r="BR8" s="433"/>
      <c r="BS8" s="433"/>
      <c r="BT8" s="433"/>
      <c r="BU8" s="434"/>
      <c r="BV8" s="432">
        <v>443865</v>
      </c>
      <c r="BW8" s="433"/>
      <c r="BX8" s="433"/>
      <c r="BY8" s="433"/>
      <c r="BZ8" s="433"/>
      <c r="CA8" s="433"/>
      <c r="CB8" s="433"/>
      <c r="CC8" s="434"/>
      <c r="CD8" s="472" t="s">
        <v>107</v>
      </c>
      <c r="CE8" s="392"/>
      <c r="CF8" s="392"/>
      <c r="CG8" s="392"/>
      <c r="CH8" s="392"/>
      <c r="CI8" s="392"/>
      <c r="CJ8" s="392"/>
      <c r="CK8" s="392"/>
      <c r="CL8" s="392"/>
      <c r="CM8" s="392"/>
      <c r="CN8" s="392"/>
      <c r="CO8" s="392"/>
      <c r="CP8" s="392"/>
      <c r="CQ8" s="392"/>
      <c r="CR8" s="392"/>
      <c r="CS8" s="473"/>
      <c r="CT8" s="535">
        <v>0.19</v>
      </c>
      <c r="CU8" s="536"/>
      <c r="CV8" s="536"/>
      <c r="CW8" s="536"/>
      <c r="CX8" s="536"/>
      <c r="CY8" s="536"/>
      <c r="CZ8" s="536"/>
      <c r="DA8" s="537"/>
      <c r="DB8" s="535">
        <v>0.2</v>
      </c>
      <c r="DC8" s="536"/>
      <c r="DD8" s="536"/>
      <c r="DE8" s="536"/>
      <c r="DF8" s="536"/>
      <c r="DG8" s="536"/>
      <c r="DH8" s="536"/>
      <c r="DI8" s="537"/>
    </row>
    <row r="9" spans="1:119" ht="18.75" customHeight="1" thickBot="1" x14ac:dyDescent="0.25">
      <c r="A9" s="175"/>
      <c r="B9" s="564" t="s">
        <v>108</v>
      </c>
      <c r="C9" s="565"/>
      <c r="D9" s="565"/>
      <c r="E9" s="565"/>
      <c r="F9" s="565"/>
      <c r="G9" s="565"/>
      <c r="H9" s="565"/>
      <c r="I9" s="565"/>
      <c r="J9" s="565"/>
      <c r="K9" s="483"/>
      <c r="L9" s="566" t="s">
        <v>109</v>
      </c>
      <c r="M9" s="567"/>
      <c r="N9" s="567"/>
      <c r="O9" s="567"/>
      <c r="P9" s="567"/>
      <c r="Q9" s="568"/>
      <c r="R9" s="569">
        <v>3750</v>
      </c>
      <c r="S9" s="570"/>
      <c r="T9" s="570"/>
      <c r="U9" s="570"/>
      <c r="V9" s="571"/>
      <c r="W9" s="501" t="s">
        <v>110</v>
      </c>
      <c r="X9" s="502"/>
      <c r="Y9" s="502"/>
      <c r="Z9" s="502"/>
      <c r="AA9" s="502"/>
      <c r="AB9" s="502"/>
      <c r="AC9" s="502"/>
      <c r="AD9" s="502"/>
      <c r="AE9" s="502"/>
      <c r="AF9" s="502"/>
      <c r="AG9" s="502"/>
      <c r="AH9" s="502"/>
      <c r="AI9" s="502"/>
      <c r="AJ9" s="502"/>
      <c r="AK9" s="502"/>
      <c r="AL9" s="572"/>
      <c r="AM9" s="489" t="s">
        <v>111</v>
      </c>
      <c r="AN9" s="389"/>
      <c r="AO9" s="389"/>
      <c r="AP9" s="389"/>
      <c r="AQ9" s="389"/>
      <c r="AR9" s="389"/>
      <c r="AS9" s="389"/>
      <c r="AT9" s="390"/>
      <c r="AU9" s="490" t="s">
        <v>92</v>
      </c>
      <c r="AV9" s="491"/>
      <c r="AW9" s="491"/>
      <c r="AX9" s="491"/>
      <c r="AY9" s="446" t="s">
        <v>112</v>
      </c>
      <c r="AZ9" s="447"/>
      <c r="BA9" s="447"/>
      <c r="BB9" s="447"/>
      <c r="BC9" s="447"/>
      <c r="BD9" s="447"/>
      <c r="BE9" s="447"/>
      <c r="BF9" s="447"/>
      <c r="BG9" s="447"/>
      <c r="BH9" s="447"/>
      <c r="BI9" s="447"/>
      <c r="BJ9" s="447"/>
      <c r="BK9" s="447"/>
      <c r="BL9" s="447"/>
      <c r="BM9" s="448"/>
      <c r="BN9" s="432">
        <v>-71021</v>
      </c>
      <c r="BO9" s="433"/>
      <c r="BP9" s="433"/>
      <c r="BQ9" s="433"/>
      <c r="BR9" s="433"/>
      <c r="BS9" s="433"/>
      <c r="BT9" s="433"/>
      <c r="BU9" s="434"/>
      <c r="BV9" s="432">
        <v>-13401</v>
      </c>
      <c r="BW9" s="433"/>
      <c r="BX9" s="433"/>
      <c r="BY9" s="433"/>
      <c r="BZ9" s="433"/>
      <c r="CA9" s="433"/>
      <c r="CB9" s="433"/>
      <c r="CC9" s="434"/>
      <c r="CD9" s="472" t="s">
        <v>113</v>
      </c>
      <c r="CE9" s="392"/>
      <c r="CF9" s="392"/>
      <c r="CG9" s="392"/>
      <c r="CH9" s="392"/>
      <c r="CI9" s="392"/>
      <c r="CJ9" s="392"/>
      <c r="CK9" s="392"/>
      <c r="CL9" s="392"/>
      <c r="CM9" s="392"/>
      <c r="CN9" s="392"/>
      <c r="CO9" s="392"/>
      <c r="CP9" s="392"/>
      <c r="CQ9" s="392"/>
      <c r="CR9" s="392"/>
      <c r="CS9" s="473"/>
      <c r="CT9" s="429">
        <v>7.2</v>
      </c>
      <c r="CU9" s="430"/>
      <c r="CV9" s="430"/>
      <c r="CW9" s="430"/>
      <c r="CX9" s="430"/>
      <c r="CY9" s="430"/>
      <c r="CZ9" s="430"/>
      <c r="DA9" s="431"/>
      <c r="DB9" s="429">
        <v>9.6</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114</v>
      </c>
      <c r="M10" s="389"/>
      <c r="N10" s="389"/>
      <c r="O10" s="389"/>
      <c r="P10" s="389"/>
      <c r="Q10" s="390"/>
      <c r="R10" s="385">
        <v>4048</v>
      </c>
      <c r="S10" s="386"/>
      <c r="T10" s="386"/>
      <c r="U10" s="386"/>
      <c r="V10" s="445"/>
      <c r="W10" s="573"/>
      <c r="X10" s="383"/>
      <c r="Y10" s="383"/>
      <c r="Z10" s="383"/>
      <c r="AA10" s="383"/>
      <c r="AB10" s="383"/>
      <c r="AC10" s="383"/>
      <c r="AD10" s="383"/>
      <c r="AE10" s="383"/>
      <c r="AF10" s="383"/>
      <c r="AG10" s="383"/>
      <c r="AH10" s="383"/>
      <c r="AI10" s="383"/>
      <c r="AJ10" s="383"/>
      <c r="AK10" s="383"/>
      <c r="AL10" s="574"/>
      <c r="AM10" s="489" t="s">
        <v>115</v>
      </c>
      <c r="AN10" s="389"/>
      <c r="AO10" s="389"/>
      <c r="AP10" s="389"/>
      <c r="AQ10" s="389"/>
      <c r="AR10" s="389"/>
      <c r="AS10" s="389"/>
      <c r="AT10" s="390"/>
      <c r="AU10" s="490" t="s">
        <v>116</v>
      </c>
      <c r="AV10" s="491"/>
      <c r="AW10" s="491"/>
      <c r="AX10" s="491"/>
      <c r="AY10" s="446" t="s">
        <v>117</v>
      </c>
      <c r="AZ10" s="447"/>
      <c r="BA10" s="447"/>
      <c r="BB10" s="447"/>
      <c r="BC10" s="447"/>
      <c r="BD10" s="447"/>
      <c r="BE10" s="447"/>
      <c r="BF10" s="447"/>
      <c r="BG10" s="447"/>
      <c r="BH10" s="447"/>
      <c r="BI10" s="447"/>
      <c r="BJ10" s="447"/>
      <c r="BK10" s="447"/>
      <c r="BL10" s="447"/>
      <c r="BM10" s="448"/>
      <c r="BN10" s="432">
        <v>272853</v>
      </c>
      <c r="BO10" s="433"/>
      <c r="BP10" s="433"/>
      <c r="BQ10" s="433"/>
      <c r="BR10" s="433"/>
      <c r="BS10" s="433"/>
      <c r="BT10" s="433"/>
      <c r="BU10" s="434"/>
      <c r="BV10" s="432">
        <v>229290</v>
      </c>
      <c r="BW10" s="433"/>
      <c r="BX10" s="433"/>
      <c r="BY10" s="433"/>
      <c r="BZ10" s="433"/>
      <c r="CA10" s="433"/>
      <c r="CB10" s="433"/>
      <c r="CC10" s="434"/>
      <c r="CD10" s="178" t="s">
        <v>118</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119</v>
      </c>
      <c r="M11" s="394"/>
      <c r="N11" s="394"/>
      <c r="O11" s="394"/>
      <c r="P11" s="394"/>
      <c r="Q11" s="395"/>
      <c r="R11" s="561" t="s">
        <v>120</v>
      </c>
      <c r="S11" s="562"/>
      <c r="T11" s="562"/>
      <c r="U11" s="562"/>
      <c r="V11" s="563"/>
      <c r="W11" s="573"/>
      <c r="X11" s="383"/>
      <c r="Y11" s="383"/>
      <c r="Z11" s="383"/>
      <c r="AA11" s="383"/>
      <c r="AB11" s="383"/>
      <c r="AC11" s="383"/>
      <c r="AD11" s="383"/>
      <c r="AE11" s="383"/>
      <c r="AF11" s="383"/>
      <c r="AG11" s="383"/>
      <c r="AH11" s="383"/>
      <c r="AI11" s="383"/>
      <c r="AJ11" s="383"/>
      <c r="AK11" s="383"/>
      <c r="AL11" s="574"/>
      <c r="AM11" s="489" t="s">
        <v>121</v>
      </c>
      <c r="AN11" s="389"/>
      <c r="AO11" s="389"/>
      <c r="AP11" s="389"/>
      <c r="AQ11" s="389"/>
      <c r="AR11" s="389"/>
      <c r="AS11" s="389"/>
      <c r="AT11" s="390"/>
      <c r="AU11" s="490" t="s">
        <v>116</v>
      </c>
      <c r="AV11" s="491"/>
      <c r="AW11" s="491"/>
      <c r="AX11" s="491"/>
      <c r="AY11" s="446" t="s">
        <v>122</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123</v>
      </c>
      <c r="CE11" s="392"/>
      <c r="CF11" s="392"/>
      <c r="CG11" s="392"/>
      <c r="CH11" s="392"/>
      <c r="CI11" s="392"/>
      <c r="CJ11" s="392"/>
      <c r="CK11" s="392"/>
      <c r="CL11" s="392"/>
      <c r="CM11" s="392"/>
      <c r="CN11" s="392"/>
      <c r="CO11" s="392"/>
      <c r="CP11" s="392"/>
      <c r="CQ11" s="392"/>
      <c r="CR11" s="392"/>
      <c r="CS11" s="473"/>
      <c r="CT11" s="535" t="s">
        <v>124</v>
      </c>
      <c r="CU11" s="536"/>
      <c r="CV11" s="536"/>
      <c r="CW11" s="536"/>
      <c r="CX11" s="536"/>
      <c r="CY11" s="536"/>
      <c r="CZ11" s="536"/>
      <c r="DA11" s="537"/>
      <c r="DB11" s="535" t="s">
        <v>124</v>
      </c>
      <c r="DC11" s="536"/>
      <c r="DD11" s="536"/>
      <c r="DE11" s="536"/>
      <c r="DF11" s="536"/>
      <c r="DG11" s="536"/>
      <c r="DH11" s="536"/>
      <c r="DI11" s="537"/>
    </row>
    <row r="12" spans="1:119" ht="18.75" customHeight="1" x14ac:dyDescent="0.2">
      <c r="A12" s="175"/>
      <c r="B12" s="538" t="s">
        <v>125</v>
      </c>
      <c r="C12" s="539"/>
      <c r="D12" s="539"/>
      <c r="E12" s="539"/>
      <c r="F12" s="539"/>
      <c r="G12" s="539"/>
      <c r="H12" s="539"/>
      <c r="I12" s="539"/>
      <c r="J12" s="539"/>
      <c r="K12" s="540"/>
      <c r="L12" s="547" t="s">
        <v>126</v>
      </c>
      <c r="M12" s="548"/>
      <c r="N12" s="548"/>
      <c r="O12" s="548"/>
      <c r="P12" s="548"/>
      <c r="Q12" s="549"/>
      <c r="R12" s="550">
        <v>3875</v>
      </c>
      <c r="S12" s="551"/>
      <c r="T12" s="551"/>
      <c r="U12" s="551"/>
      <c r="V12" s="552"/>
      <c r="W12" s="553" t="s">
        <v>1</v>
      </c>
      <c r="X12" s="491"/>
      <c r="Y12" s="491"/>
      <c r="Z12" s="491"/>
      <c r="AA12" s="491"/>
      <c r="AB12" s="554"/>
      <c r="AC12" s="555" t="s">
        <v>127</v>
      </c>
      <c r="AD12" s="556"/>
      <c r="AE12" s="556"/>
      <c r="AF12" s="556"/>
      <c r="AG12" s="557"/>
      <c r="AH12" s="555" t="s">
        <v>128</v>
      </c>
      <c r="AI12" s="556"/>
      <c r="AJ12" s="556"/>
      <c r="AK12" s="556"/>
      <c r="AL12" s="558"/>
      <c r="AM12" s="489" t="s">
        <v>129</v>
      </c>
      <c r="AN12" s="389"/>
      <c r="AO12" s="389"/>
      <c r="AP12" s="389"/>
      <c r="AQ12" s="389"/>
      <c r="AR12" s="389"/>
      <c r="AS12" s="389"/>
      <c r="AT12" s="390"/>
      <c r="AU12" s="490" t="s">
        <v>92</v>
      </c>
      <c r="AV12" s="491"/>
      <c r="AW12" s="491"/>
      <c r="AX12" s="491"/>
      <c r="AY12" s="446" t="s">
        <v>130</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48481</v>
      </c>
      <c r="BW12" s="433"/>
      <c r="BX12" s="433"/>
      <c r="BY12" s="433"/>
      <c r="BZ12" s="433"/>
      <c r="CA12" s="433"/>
      <c r="CB12" s="433"/>
      <c r="CC12" s="434"/>
      <c r="CD12" s="472" t="s">
        <v>131</v>
      </c>
      <c r="CE12" s="392"/>
      <c r="CF12" s="392"/>
      <c r="CG12" s="392"/>
      <c r="CH12" s="392"/>
      <c r="CI12" s="392"/>
      <c r="CJ12" s="392"/>
      <c r="CK12" s="392"/>
      <c r="CL12" s="392"/>
      <c r="CM12" s="392"/>
      <c r="CN12" s="392"/>
      <c r="CO12" s="392"/>
      <c r="CP12" s="392"/>
      <c r="CQ12" s="392"/>
      <c r="CR12" s="392"/>
      <c r="CS12" s="473"/>
      <c r="CT12" s="535" t="s">
        <v>124</v>
      </c>
      <c r="CU12" s="536"/>
      <c r="CV12" s="536"/>
      <c r="CW12" s="536"/>
      <c r="CX12" s="536"/>
      <c r="CY12" s="536"/>
      <c r="CZ12" s="536"/>
      <c r="DA12" s="537"/>
      <c r="DB12" s="535" t="s">
        <v>124</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132</v>
      </c>
      <c r="N13" s="517"/>
      <c r="O13" s="517"/>
      <c r="P13" s="517"/>
      <c r="Q13" s="518"/>
      <c r="R13" s="519">
        <v>3679</v>
      </c>
      <c r="S13" s="520"/>
      <c r="T13" s="520"/>
      <c r="U13" s="520"/>
      <c r="V13" s="521"/>
      <c r="W13" s="522" t="s">
        <v>133</v>
      </c>
      <c r="X13" s="418"/>
      <c r="Y13" s="418"/>
      <c r="Z13" s="418"/>
      <c r="AA13" s="418"/>
      <c r="AB13" s="419"/>
      <c r="AC13" s="385">
        <v>413</v>
      </c>
      <c r="AD13" s="386"/>
      <c r="AE13" s="386"/>
      <c r="AF13" s="386"/>
      <c r="AG13" s="387"/>
      <c r="AH13" s="385">
        <v>509</v>
      </c>
      <c r="AI13" s="386"/>
      <c r="AJ13" s="386"/>
      <c r="AK13" s="386"/>
      <c r="AL13" s="445"/>
      <c r="AM13" s="489" t="s">
        <v>134</v>
      </c>
      <c r="AN13" s="389"/>
      <c r="AO13" s="389"/>
      <c r="AP13" s="389"/>
      <c r="AQ13" s="389"/>
      <c r="AR13" s="389"/>
      <c r="AS13" s="389"/>
      <c r="AT13" s="390"/>
      <c r="AU13" s="490" t="s">
        <v>116</v>
      </c>
      <c r="AV13" s="491"/>
      <c r="AW13" s="491"/>
      <c r="AX13" s="491"/>
      <c r="AY13" s="446" t="s">
        <v>135</v>
      </c>
      <c r="AZ13" s="447"/>
      <c r="BA13" s="447"/>
      <c r="BB13" s="447"/>
      <c r="BC13" s="447"/>
      <c r="BD13" s="447"/>
      <c r="BE13" s="447"/>
      <c r="BF13" s="447"/>
      <c r="BG13" s="447"/>
      <c r="BH13" s="447"/>
      <c r="BI13" s="447"/>
      <c r="BJ13" s="447"/>
      <c r="BK13" s="447"/>
      <c r="BL13" s="447"/>
      <c r="BM13" s="448"/>
      <c r="BN13" s="432">
        <v>201832</v>
      </c>
      <c r="BO13" s="433"/>
      <c r="BP13" s="433"/>
      <c r="BQ13" s="433"/>
      <c r="BR13" s="433"/>
      <c r="BS13" s="433"/>
      <c r="BT13" s="433"/>
      <c r="BU13" s="434"/>
      <c r="BV13" s="432">
        <v>167408</v>
      </c>
      <c r="BW13" s="433"/>
      <c r="BX13" s="433"/>
      <c r="BY13" s="433"/>
      <c r="BZ13" s="433"/>
      <c r="CA13" s="433"/>
      <c r="CB13" s="433"/>
      <c r="CC13" s="434"/>
      <c r="CD13" s="472" t="s">
        <v>136</v>
      </c>
      <c r="CE13" s="392"/>
      <c r="CF13" s="392"/>
      <c r="CG13" s="392"/>
      <c r="CH13" s="392"/>
      <c r="CI13" s="392"/>
      <c r="CJ13" s="392"/>
      <c r="CK13" s="392"/>
      <c r="CL13" s="392"/>
      <c r="CM13" s="392"/>
      <c r="CN13" s="392"/>
      <c r="CO13" s="392"/>
      <c r="CP13" s="392"/>
      <c r="CQ13" s="392"/>
      <c r="CR13" s="392"/>
      <c r="CS13" s="473"/>
      <c r="CT13" s="429">
        <v>6.6</v>
      </c>
      <c r="CU13" s="430"/>
      <c r="CV13" s="430"/>
      <c r="CW13" s="430"/>
      <c r="CX13" s="430"/>
      <c r="CY13" s="430"/>
      <c r="CZ13" s="430"/>
      <c r="DA13" s="431"/>
      <c r="DB13" s="429">
        <v>6.5</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137</v>
      </c>
      <c r="M14" s="559"/>
      <c r="N14" s="559"/>
      <c r="O14" s="559"/>
      <c r="P14" s="559"/>
      <c r="Q14" s="560"/>
      <c r="R14" s="519">
        <v>3850</v>
      </c>
      <c r="S14" s="520"/>
      <c r="T14" s="520"/>
      <c r="U14" s="520"/>
      <c r="V14" s="521"/>
      <c r="W14" s="523"/>
      <c r="X14" s="421"/>
      <c r="Y14" s="421"/>
      <c r="Z14" s="421"/>
      <c r="AA14" s="421"/>
      <c r="AB14" s="422"/>
      <c r="AC14" s="512">
        <v>19</v>
      </c>
      <c r="AD14" s="513"/>
      <c r="AE14" s="513"/>
      <c r="AF14" s="513"/>
      <c r="AG14" s="514"/>
      <c r="AH14" s="512">
        <v>22.1</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138</v>
      </c>
      <c r="CE14" s="470"/>
      <c r="CF14" s="470"/>
      <c r="CG14" s="470"/>
      <c r="CH14" s="470"/>
      <c r="CI14" s="470"/>
      <c r="CJ14" s="470"/>
      <c r="CK14" s="470"/>
      <c r="CL14" s="470"/>
      <c r="CM14" s="470"/>
      <c r="CN14" s="470"/>
      <c r="CO14" s="470"/>
      <c r="CP14" s="470"/>
      <c r="CQ14" s="470"/>
      <c r="CR14" s="470"/>
      <c r="CS14" s="471"/>
      <c r="CT14" s="529" t="s">
        <v>124</v>
      </c>
      <c r="CU14" s="530"/>
      <c r="CV14" s="530"/>
      <c r="CW14" s="530"/>
      <c r="CX14" s="530"/>
      <c r="CY14" s="530"/>
      <c r="CZ14" s="530"/>
      <c r="DA14" s="531"/>
      <c r="DB14" s="529" t="s">
        <v>124</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132</v>
      </c>
      <c r="N15" s="517"/>
      <c r="O15" s="517"/>
      <c r="P15" s="517"/>
      <c r="Q15" s="518"/>
      <c r="R15" s="519">
        <v>3733</v>
      </c>
      <c r="S15" s="520"/>
      <c r="T15" s="520"/>
      <c r="U15" s="520"/>
      <c r="V15" s="521"/>
      <c r="W15" s="522" t="s">
        <v>139</v>
      </c>
      <c r="X15" s="418"/>
      <c r="Y15" s="418"/>
      <c r="Z15" s="418"/>
      <c r="AA15" s="418"/>
      <c r="AB15" s="419"/>
      <c r="AC15" s="385">
        <v>289</v>
      </c>
      <c r="AD15" s="386"/>
      <c r="AE15" s="386"/>
      <c r="AF15" s="386"/>
      <c r="AG15" s="387"/>
      <c r="AH15" s="385">
        <v>327</v>
      </c>
      <c r="AI15" s="386"/>
      <c r="AJ15" s="386"/>
      <c r="AK15" s="386"/>
      <c r="AL15" s="445"/>
      <c r="AM15" s="489"/>
      <c r="AN15" s="389"/>
      <c r="AO15" s="389"/>
      <c r="AP15" s="389"/>
      <c r="AQ15" s="389"/>
      <c r="AR15" s="389"/>
      <c r="AS15" s="389"/>
      <c r="AT15" s="390"/>
      <c r="AU15" s="490"/>
      <c r="AV15" s="491"/>
      <c r="AW15" s="491"/>
      <c r="AX15" s="491"/>
      <c r="AY15" s="458" t="s">
        <v>140</v>
      </c>
      <c r="AZ15" s="459"/>
      <c r="BA15" s="459"/>
      <c r="BB15" s="459"/>
      <c r="BC15" s="459"/>
      <c r="BD15" s="459"/>
      <c r="BE15" s="459"/>
      <c r="BF15" s="459"/>
      <c r="BG15" s="459"/>
      <c r="BH15" s="459"/>
      <c r="BI15" s="459"/>
      <c r="BJ15" s="459"/>
      <c r="BK15" s="459"/>
      <c r="BL15" s="459"/>
      <c r="BM15" s="460"/>
      <c r="BN15" s="461">
        <v>486191</v>
      </c>
      <c r="BO15" s="462"/>
      <c r="BP15" s="462"/>
      <c r="BQ15" s="462"/>
      <c r="BR15" s="462"/>
      <c r="BS15" s="462"/>
      <c r="BT15" s="462"/>
      <c r="BU15" s="463"/>
      <c r="BV15" s="461">
        <v>472434</v>
      </c>
      <c r="BW15" s="462"/>
      <c r="BX15" s="462"/>
      <c r="BY15" s="462"/>
      <c r="BZ15" s="462"/>
      <c r="CA15" s="462"/>
      <c r="CB15" s="462"/>
      <c r="CC15" s="463"/>
      <c r="CD15" s="532" t="s">
        <v>141</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142</v>
      </c>
      <c r="M16" s="507"/>
      <c r="N16" s="507"/>
      <c r="O16" s="507"/>
      <c r="P16" s="507"/>
      <c r="Q16" s="508"/>
      <c r="R16" s="509" t="s">
        <v>143</v>
      </c>
      <c r="S16" s="510"/>
      <c r="T16" s="510"/>
      <c r="U16" s="510"/>
      <c r="V16" s="511"/>
      <c r="W16" s="523"/>
      <c r="X16" s="421"/>
      <c r="Y16" s="421"/>
      <c r="Z16" s="421"/>
      <c r="AA16" s="421"/>
      <c r="AB16" s="422"/>
      <c r="AC16" s="512">
        <v>13.3</v>
      </c>
      <c r="AD16" s="513"/>
      <c r="AE16" s="513"/>
      <c r="AF16" s="513"/>
      <c r="AG16" s="514"/>
      <c r="AH16" s="512">
        <v>14.2</v>
      </c>
      <c r="AI16" s="513"/>
      <c r="AJ16" s="513"/>
      <c r="AK16" s="513"/>
      <c r="AL16" s="515"/>
      <c r="AM16" s="489"/>
      <c r="AN16" s="389"/>
      <c r="AO16" s="389"/>
      <c r="AP16" s="389"/>
      <c r="AQ16" s="389"/>
      <c r="AR16" s="389"/>
      <c r="AS16" s="389"/>
      <c r="AT16" s="390"/>
      <c r="AU16" s="490"/>
      <c r="AV16" s="491"/>
      <c r="AW16" s="491"/>
      <c r="AX16" s="491"/>
      <c r="AY16" s="446" t="s">
        <v>144</v>
      </c>
      <c r="AZ16" s="447"/>
      <c r="BA16" s="447"/>
      <c r="BB16" s="447"/>
      <c r="BC16" s="447"/>
      <c r="BD16" s="447"/>
      <c r="BE16" s="447"/>
      <c r="BF16" s="447"/>
      <c r="BG16" s="447"/>
      <c r="BH16" s="447"/>
      <c r="BI16" s="447"/>
      <c r="BJ16" s="447"/>
      <c r="BK16" s="447"/>
      <c r="BL16" s="447"/>
      <c r="BM16" s="448"/>
      <c r="BN16" s="432">
        <v>2470417</v>
      </c>
      <c r="BO16" s="433"/>
      <c r="BP16" s="433"/>
      <c r="BQ16" s="433"/>
      <c r="BR16" s="433"/>
      <c r="BS16" s="433"/>
      <c r="BT16" s="433"/>
      <c r="BU16" s="434"/>
      <c r="BV16" s="432">
        <v>2486855</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145</v>
      </c>
      <c r="N17" s="526"/>
      <c r="O17" s="526"/>
      <c r="P17" s="526"/>
      <c r="Q17" s="527"/>
      <c r="R17" s="509" t="s">
        <v>146</v>
      </c>
      <c r="S17" s="510"/>
      <c r="T17" s="510"/>
      <c r="U17" s="510"/>
      <c r="V17" s="511"/>
      <c r="W17" s="522" t="s">
        <v>147</v>
      </c>
      <c r="X17" s="418"/>
      <c r="Y17" s="418"/>
      <c r="Z17" s="418"/>
      <c r="AA17" s="418"/>
      <c r="AB17" s="419"/>
      <c r="AC17" s="385">
        <v>1473</v>
      </c>
      <c r="AD17" s="386"/>
      <c r="AE17" s="386"/>
      <c r="AF17" s="386"/>
      <c r="AG17" s="387"/>
      <c r="AH17" s="385">
        <v>1469</v>
      </c>
      <c r="AI17" s="386"/>
      <c r="AJ17" s="386"/>
      <c r="AK17" s="386"/>
      <c r="AL17" s="445"/>
      <c r="AM17" s="489"/>
      <c r="AN17" s="389"/>
      <c r="AO17" s="389"/>
      <c r="AP17" s="389"/>
      <c r="AQ17" s="389"/>
      <c r="AR17" s="389"/>
      <c r="AS17" s="389"/>
      <c r="AT17" s="390"/>
      <c r="AU17" s="490"/>
      <c r="AV17" s="491"/>
      <c r="AW17" s="491"/>
      <c r="AX17" s="491"/>
      <c r="AY17" s="446" t="s">
        <v>148</v>
      </c>
      <c r="AZ17" s="447"/>
      <c r="BA17" s="447"/>
      <c r="BB17" s="447"/>
      <c r="BC17" s="447"/>
      <c r="BD17" s="447"/>
      <c r="BE17" s="447"/>
      <c r="BF17" s="447"/>
      <c r="BG17" s="447"/>
      <c r="BH17" s="447"/>
      <c r="BI17" s="447"/>
      <c r="BJ17" s="447"/>
      <c r="BK17" s="447"/>
      <c r="BL17" s="447"/>
      <c r="BM17" s="448"/>
      <c r="BN17" s="432">
        <v>594251</v>
      </c>
      <c r="BO17" s="433"/>
      <c r="BP17" s="433"/>
      <c r="BQ17" s="433"/>
      <c r="BR17" s="433"/>
      <c r="BS17" s="433"/>
      <c r="BT17" s="433"/>
      <c r="BU17" s="434"/>
      <c r="BV17" s="432">
        <v>577033</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149</v>
      </c>
      <c r="C18" s="483"/>
      <c r="D18" s="483"/>
      <c r="E18" s="484"/>
      <c r="F18" s="484"/>
      <c r="G18" s="484"/>
      <c r="H18" s="484"/>
      <c r="I18" s="484"/>
      <c r="J18" s="484"/>
      <c r="K18" s="484"/>
      <c r="L18" s="485">
        <v>115.9</v>
      </c>
      <c r="M18" s="485"/>
      <c r="N18" s="485"/>
      <c r="O18" s="485"/>
      <c r="P18" s="485"/>
      <c r="Q18" s="485"/>
      <c r="R18" s="486"/>
      <c r="S18" s="486"/>
      <c r="T18" s="486"/>
      <c r="U18" s="486"/>
      <c r="V18" s="487"/>
      <c r="W18" s="503"/>
      <c r="X18" s="504"/>
      <c r="Y18" s="504"/>
      <c r="Z18" s="504"/>
      <c r="AA18" s="504"/>
      <c r="AB18" s="528"/>
      <c r="AC18" s="402">
        <v>67.7</v>
      </c>
      <c r="AD18" s="403"/>
      <c r="AE18" s="403"/>
      <c r="AF18" s="403"/>
      <c r="AG18" s="488"/>
      <c r="AH18" s="402">
        <v>63.7</v>
      </c>
      <c r="AI18" s="403"/>
      <c r="AJ18" s="403"/>
      <c r="AK18" s="403"/>
      <c r="AL18" s="404"/>
      <c r="AM18" s="489"/>
      <c r="AN18" s="389"/>
      <c r="AO18" s="389"/>
      <c r="AP18" s="389"/>
      <c r="AQ18" s="389"/>
      <c r="AR18" s="389"/>
      <c r="AS18" s="389"/>
      <c r="AT18" s="390"/>
      <c r="AU18" s="490"/>
      <c r="AV18" s="491"/>
      <c r="AW18" s="491"/>
      <c r="AX18" s="491"/>
      <c r="AY18" s="446" t="s">
        <v>150</v>
      </c>
      <c r="AZ18" s="447"/>
      <c r="BA18" s="447"/>
      <c r="BB18" s="447"/>
      <c r="BC18" s="447"/>
      <c r="BD18" s="447"/>
      <c r="BE18" s="447"/>
      <c r="BF18" s="447"/>
      <c r="BG18" s="447"/>
      <c r="BH18" s="447"/>
      <c r="BI18" s="447"/>
      <c r="BJ18" s="447"/>
      <c r="BK18" s="447"/>
      <c r="BL18" s="447"/>
      <c r="BM18" s="448"/>
      <c r="BN18" s="432">
        <v>2334995</v>
      </c>
      <c r="BO18" s="433"/>
      <c r="BP18" s="433"/>
      <c r="BQ18" s="433"/>
      <c r="BR18" s="433"/>
      <c r="BS18" s="433"/>
      <c r="BT18" s="433"/>
      <c r="BU18" s="434"/>
      <c r="BV18" s="432">
        <v>2359627</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151</v>
      </c>
      <c r="C19" s="483"/>
      <c r="D19" s="483"/>
      <c r="E19" s="484"/>
      <c r="F19" s="484"/>
      <c r="G19" s="484"/>
      <c r="H19" s="484"/>
      <c r="I19" s="484"/>
      <c r="J19" s="484"/>
      <c r="K19" s="484"/>
      <c r="L19" s="492">
        <v>32</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152</v>
      </c>
      <c r="AZ19" s="447"/>
      <c r="BA19" s="447"/>
      <c r="BB19" s="447"/>
      <c r="BC19" s="447"/>
      <c r="BD19" s="447"/>
      <c r="BE19" s="447"/>
      <c r="BF19" s="447"/>
      <c r="BG19" s="447"/>
      <c r="BH19" s="447"/>
      <c r="BI19" s="447"/>
      <c r="BJ19" s="447"/>
      <c r="BK19" s="447"/>
      <c r="BL19" s="447"/>
      <c r="BM19" s="448"/>
      <c r="BN19" s="432">
        <v>4772364</v>
      </c>
      <c r="BO19" s="433"/>
      <c r="BP19" s="433"/>
      <c r="BQ19" s="433"/>
      <c r="BR19" s="433"/>
      <c r="BS19" s="433"/>
      <c r="BT19" s="433"/>
      <c r="BU19" s="434"/>
      <c r="BV19" s="432">
        <v>3664494</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153</v>
      </c>
      <c r="C20" s="483"/>
      <c r="D20" s="483"/>
      <c r="E20" s="484"/>
      <c r="F20" s="484"/>
      <c r="G20" s="484"/>
      <c r="H20" s="484"/>
      <c r="I20" s="484"/>
      <c r="J20" s="484"/>
      <c r="K20" s="484"/>
      <c r="L20" s="492">
        <v>1603</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154</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155</v>
      </c>
      <c r="C22" s="409"/>
      <c r="D22" s="410"/>
      <c r="E22" s="417" t="s">
        <v>1</v>
      </c>
      <c r="F22" s="418"/>
      <c r="G22" s="418"/>
      <c r="H22" s="418"/>
      <c r="I22" s="418"/>
      <c r="J22" s="418"/>
      <c r="K22" s="419"/>
      <c r="L22" s="417" t="s">
        <v>156</v>
      </c>
      <c r="M22" s="418"/>
      <c r="N22" s="418"/>
      <c r="O22" s="418"/>
      <c r="P22" s="419"/>
      <c r="Q22" s="423" t="s">
        <v>157</v>
      </c>
      <c r="R22" s="424"/>
      <c r="S22" s="424"/>
      <c r="T22" s="424"/>
      <c r="U22" s="424"/>
      <c r="V22" s="425"/>
      <c r="W22" s="474" t="s">
        <v>158</v>
      </c>
      <c r="X22" s="409"/>
      <c r="Y22" s="410"/>
      <c r="Z22" s="417" t="s">
        <v>1</v>
      </c>
      <c r="AA22" s="418"/>
      <c r="AB22" s="418"/>
      <c r="AC22" s="418"/>
      <c r="AD22" s="418"/>
      <c r="AE22" s="418"/>
      <c r="AF22" s="418"/>
      <c r="AG22" s="419"/>
      <c r="AH22" s="435" t="s">
        <v>159</v>
      </c>
      <c r="AI22" s="418"/>
      <c r="AJ22" s="418"/>
      <c r="AK22" s="418"/>
      <c r="AL22" s="419"/>
      <c r="AM22" s="435" t="s">
        <v>160</v>
      </c>
      <c r="AN22" s="436"/>
      <c r="AO22" s="436"/>
      <c r="AP22" s="436"/>
      <c r="AQ22" s="436"/>
      <c r="AR22" s="437"/>
      <c r="AS22" s="423" t="s">
        <v>157</v>
      </c>
      <c r="AT22" s="424"/>
      <c r="AU22" s="424"/>
      <c r="AV22" s="424"/>
      <c r="AW22" s="424"/>
      <c r="AX22" s="441"/>
      <c r="AY22" s="458" t="s">
        <v>161</v>
      </c>
      <c r="AZ22" s="459"/>
      <c r="BA22" s="459"/>
      <c r="BB22" s="459"/>
      <c r="BC22" s="459"/>
      <c r="BD22" s="459"/>
      <c r="BE22" s="459"/>
      <c r="BF22" s="459"/>
      <c r="BG22" s="459"/>
      <c r="BH22" s="459"/>
      <c r="BI22" s="459"/>
      <c r="BJ22" s="459"/>
      <c r="BK22" s="459"/>
      <c r="BL22" s="459"/>
      <c r="BM22" s="460"/>
      <c r="BN22" s="461">
        <v>3074683</v>
      </c>
      <c r="BO22" s="462"/>
      <c r="BP22" s="462"/>
      <c r="BQ22" s="462"/>
      <c r="BR22" s="462"/>
      <c r="BS22" s="462"/>
      <c r="BT22" s="462"/>
      <c r="BU22" s="463"/>
      <c r="BV22" s="461">
        <v>3028134</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162</v>
      </c>
      <c r="AZ23" s="447"/>
      <c r="BA23" s="447"/>
      <c r="BB23" s="447"/>
      <c r="BC23" s="447"/>
      <c r="BD23" s="447"/>
      <c r="BE23" s="447"/>
      <c r="BF23" s="447"/>
      <c r="BG23" s="447"/>
      <c r="BH23" s="447"/>
      <c r="BI23" s="447"/>
      <c r="BJ23" s="447"/>
      <c r="BK23" s="447"/>
      <c r="BL23" s="447"/>
      <c r="BM23" s="448"/>
      <c r="BN23" s="432">
        <v>3056690</v>
      </c>
      <c r="BO23" s="433"/>
      <c r="BP23" s="433"/>
      <c r="BQ23" s="433"/>
      <c r="BR23" s="433"/>
      <c r="BS23" s="433"/>
      <c r="BT23" s="433"/>
      <c r="BU23" s="434"/>
      <c r="BV23" s="432">
        <v>3016146</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163</v>
      </c>
      <c r="F24" s="389"/>
      <c r="G24" s="389"/>
      <c r="H24" s="389"/>
      <c r="I24" s="389"/>
      <c r="J24" s="389"/>
      <c r="K24" s="390"/>
      <c r="L24" s="385">
        <v>1</v>
      </c>
      <c r="M24" s="386"/>
      <c r="N24" s="386"/>
      <c r="O24" s="386"/>
      <c r="P24" s="387"/>
      <c r="Q24" s="385">
        <v>7570</v>
      </c>
      <c r="R24" s="386"/>
      <c r="S24" s="386"/>
      <c r="T24" s="386"/>
      <c r="U24" s="386"/>
      <c r="V24" s="387"/>
      <c r="W24" s="475"/>
      <c r="X24" s="412"/>
      <c r="Y24" s="413"/>
      <c r="Z24" s="388" t="s">
        <v>164</v>
      </c>
      <c r="AA24" s="389"/>
      <c r="AB24" s="389"/>
      <c r="AC24" s="389"/>
      <c r="AD24" s="389"/>
      <c r="AE24" s="389"/>
      <c r="AF24" s="389"/>
      <c r="AG24" s="390"/>
      <c r="AH24" s="385">
        <v>81</v>
      </c>
      <c r="AI24" s="386"/>
      <c r="AJ24" s="386"/>
      <c r="AK24" s="386"/>
      <c r="AL24" s="387"/>
      <c r="AM24" s="385">
        <v>222831</v>
      </c>
      <c r="AN24" s="386"/>
      <c r="AO24" s="386"/>
      <c r="AP24" s="386"/>
      <c r="AQ24" s="386"/>
      <c r="AR24" s="387"/>
      <c r="AS24" s="385">
        <v>2751</v>
      </c>
      <c r="AT24" s="386"/>
      <c r="AU24" s="386"/>
      <c r="AV24" s="386"/>
      <c r="AW24" s="386"/>
      <c r="AX24" s="445"/>
      <c r="AY24" s="405" t="s">
        <v>165</v>
      </c>
      <c r="AZ24" s="406"/>
      <c r="BA24" s="406"/>
      <c r="BB24" s="406"/>
      <c r="BC24" s="406"/>
      <c r="BD24" s="406"/>
      <c r="BE24" s="406"/>
      <c r="BF24" s="406"/>
      <c r="BG24" s="406"/>
      <c r="BH24" s="406"/>
      <c r="BI24" s="406"/>
      <c r="BJ24" s="406"/>
      <c r="BK24" s="406"/>
      <c r="BL24" s="406"/>
      <c r="BM24" s="407"/>
      <c r="BN24" s="432">
        <v>2010770</v>
      </c>
      <c r="BO24" s="433"/>
      <c r="BP24" s="433"/>
      <c r="BQ24" s="433"/>
      <c r="BR24" s="433"/>
      <c r="BS24" s="433"/>
      <c r="BT24" s="433"/>
      <c r="BU24" s="434"/>
      <c r="BV24" s="432">
        <v>1841655</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166</v>
      </c>
      <c r="F25" s="389"/>
      <c r="G25" s="389"/>
      <c r="H25" s="389"/>
      <c r="I25" s="389"/>
      <c r="J25" s="389"/>
      <c r="K25" s="390"/>
      <c r="L25" s="385">
        <v>1</v>
      </c>
      <c r="M25" s="386"/>
      <c r="N25" s="386"/>
      <c r="O25" s="386"/>
      <c r="P25" s="387"/>
      <c r="Q25" s="385">
        <v>5610</v>
      </c>
      <c r="R25" s="386"/>
      <c r="S25" s="386"/>
      <c r="T25" s="386"/>
      <c r="U25" s="386"/>
      <c r="V25" s="387"/>
      <c r="W25" s="475"/>
      <c r="X25" s="412"/>
      <c r="Y25" s="413"/>
      <c r="Z25" s="388" t="s">
        <v>167</v>
      </c>
      <c r="AA25" s="389"/>
      <c r="AB25" s="389"/>
      <c r="AC25" s="389"/>
      <c r="AD25" s="389"/>
      <c r="AE25" s="389"/>
      <c r="AF25" s="389"/>
      <c r="AG25" s="390"/>
      <c r="AH25" s="385" t="s">
        <v>124</v>
      </c>
      <c r="AI25" s="386"/>
      <c r="AJ25" s="386"/>
      <c r="AK25" s="386"/>
      <c r="AL25" s="387"/>
      <c r="AM25" s="385" t="s">
        <v>124</v>
      </c>
      <c r="AN25" s="386"/>
      <c r="AO25" s="386"/>
      <c r="AP25" s="386"/>
      <c r="AQ25" s="386"/>
      <c r="AR25" s="387"/>
      <c r="AS25" s="385" t="s">
        <v>124</v>
      </c>
      <c r="AT25" s="386"/>
      <c r="AU25" s="386"/>
      <c r="AV25" s="386"/>
      <c r="AW25" s="386"/>
      <c r="AX25" s="445"/>
      <c r="AY25" s="458" t="s">
        <v>168</v>
      </c>
      <c r="AZ25" s="459"/>
      <c r="BA25" s="459"/>
      <c r="BB25" s="459"/>
      <c r="BC25" s="459"/>
      <c r="BD25" s="459"/>
      <c r="BE25" s="459"/>
      <c r="BF25" s="459"/>
      <c r="BG25" s="459"/>
      <c r="BH25" s="459"/>
      <c r="BI25" s="459"/>
      <c r="BJ25" s="459"/>
      <c r="BK25" s="459"/>
      <c r="BL25" s="459"/>
      <c r="BM25" s="460"/>
      <c r="BN25" s="461">
        <v>259170</v>
      </c>
      <c r="BO25" s="462"/>
      <c r="BP25" s="462"/>
      <c r="BQ25" s="462"/>
      <c r="BR25" s="462"/>
      <c r="BS25" s="462"/>
      <c r="BT25" s="462"/>
      <c r="BU25" s="463"/>
      <c r="BV25" s="461">
        <v>274699</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169</v>
      </c>
      <c r="F26" s="389"/>
      <c r="G26" s="389"/>
      <c r="H26" s="389"/>
      <c r="I26" s="389"/>
      <c r="J26" s="389"/>
      <c r="K26" s="390"/>
      <c r="L26" s="385">
        <v>1</v>
      </c>
      <c r="M26" s="386"/>
      <c r="N26" s="386"/>
      <c r="O26" s="386"/>
      <c r="P26" s="387"/>
      <c r="Q26" s="385">
        <v>5200</v>
      </c>
      <c r="R26" s="386"/>
      <c r="S26" s="386"/>
      <c r="T26" s="386"/>
      <c r="U26" s="386"/>
      <c r="V26" s="387"/>
      <c r="W26" s="475"/>
      <c r="X26" s="412"/>
      <c r="Y26" s="413"/>
      <c r="Z26" s="388" t="s">
        <v>170</v>
      </c>
      <c r="AA26" s="443"/>
      <c r="AB26" s="443"/>
      <c r="AC26" s="443"/>
      <c r="AD26" s="443"/>
      <c r="AE26" s="443"/>
      <c r="AF26" s="443"/>
      <c r="AG26" s="444"/>
      <c r="AH26" s="385">
        <v>1</v>
      </c>
      <c r="AI26" s="386"/>
      <c r="AJ26" s="386"/>
      <c r="AK26" s="386"/>
      <c r="AL26" s="387"/>
      <c r="AM26" s="385" t="s">
        <v>171</v>
      </c>
      <c r="AN26" s="386"/>
      <c r="AO26" s="386"/>
      <c r="AP26" s="386"/>
      <c r="AQ26" s="386"/>
      <c r="AR26" s="387"/>
      <c r="AS26" s="385" t="s">
        <v>171</v>
      </c>
      <c r="AT26" s="386"/>
      <c r="AU26" s="386"/>
      <c r="AV26" s="386"/>
      <c r="AW26" s="386"/>
      <c r="AX26" s="445"/>
      <c r="AY26" s="472" t="s">
        <v>172</v>
      </c>
      <c r="AZ26" s="392"/>
      <c r="BA26" s="392"/>
      <c r="BB26" s="392"/>
      <c r="BC26" s="392"/>
      <c r="BD26" s="392"/>
      <c r="BE26" s="392"/>
      <c r="BF26" s="392"/>
      <c r="BG26" s="392"/>
      <c r="BH26" s="392"/>
      <c r="BI26" s="392"/>
      <c r="BJ26" s="392"/>
      <c r="BK26" s="392"/>
      <c r="BL26" s="392"/>
      <c r="BM26" s="473"/>
      <c r="BN26" s="432" t="s">
        <v>124</v>
      </c>
      <c r="BO26" s="433"/>
      <c r="BP26" s="433"/>
      <c r="BQ26" s="433"/>
      <c r="BR26" s="433"/>
      <c r="BS26" s="433"/>
      <c r="BT26" s="433"/>
      <c r="BU26" s="434"/>
      <c r="BV26" s="432" t="s">
        <v>124</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173</v>
      </c>
      <c r="F27" s="389"/>
      <c r="G27" s="389"/>
      <c r="H27" s="389"/>
      <c r="I27" s="389"/>
      <c r="J27" s="389"/>
      <c r="K27" s="390"/>
      <c r="L27" s="385">
        <v>1</v>
      </c>
      <c r="M27" s="386"/>
      <c r="N27" s="386"/>
      <c r="O27" s="386"/>
      <c r="P27" s="387"/>
      <c r="Q27" s="385">
        <v>3010</v>
      </c>
      <c r="R27" s="386"/>
      <c r="S27" s="386"/>
      <c r="T27" s="386"/>
      <c r="U27" s="386"/>
      <c r="V27" s="387"/>
      <c r="W27" s="475"/>
      <c r="X27" s="412"/>
      <c r="Y27" s="413"/>
      <c r="Z27" s="388" t="s">
        <v>174</v>
      </c>
      <c r="AA27" s="389"/>
      <c r="AB27" s="389"/>
      <c r="AC27" s="389"/>
      <c r="AD27" s="389"/>
      <c r="AE27" s="389"/>
      <c r="AF27" s="389"/>
      <c r="AG27" s="390"/>
      <c r="AH27" s="385" t="s">
        <v>124</v>
      </c>
      <c r="AI27" s="386"/>
      <c r="AJ27" s="386"/>
      <c r="AK27" s="386"/>
      <c r="AL27" s="387"/>
      <c r="AM27" s="385" t="s">
        <v>124</v>
      </c>
      <c r="AN27" s="386"/>
      <c r="AO27" s="386"/>
      <c r="AP27" s="386"/>
      <c r="AQ27" s="386"/>
      <c r="AR27" s="387"/>
      <c r="AS27" s="385" t="s">
        <v>124</v>
      </c>
      <c r="AT27" s="386"/>
      <c r="AU27" s="386"/>
      <c r="AV27" s="386"/>
      <c r="AW27" s="386"/>
      <c r="AX27" s="445"/>
      <c r="AY27" s="469" t="s">
        <v>175</v>
      </c>
      <c r="AZ27" s="470"/>
      <c r="BA27" s="470"/>
      <c r="BB27" s="470"/>
      <c r="BC27" s="470"/>
      <c r="BD27" s="470"/>
      <c r="BE27" s="470"/>
      <c r="BF27" s="470"/>
      <c r="BG27" s="470"/>
      <c r="BH27" s="470"/>
      <c r="BI27" s="470"/>
      <c r="BJ27" s="470"/>
      <c r="BK27" s="470"/>
      <c r="BL27" s="470"/>
      <c r="BM27" s="471"/>
      <c r="BN27" s="466" t="s">
        <v>124</v>
      </c>
      <c r="BO27" s="467"/>
      <c r="BP27" s="467"/>
      <c r="BQ27" s="467"/>
      <c r="BR27" s="467"/>
      <c r="BS27" s="467"/>
      <c r="BT27" s="467"/>
      <c r="BU27" s="468"/>
      <c r="BV27" s="466" t="s">
        <v>124</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176</v>
      </c>
      <c r="F28" s="389"/>
      <c r="G28" s="389"/>
      <c r="H28" s="389"/>
      <c r="I28" s="389"/>
      <c r="J28" s="389"/>
      <c r="K28" s="390"/>
      <c r="L28" s="385">
        <v>1</v>
      </c>
      <c r="M28" s="386"/>
      <c r="N28" s="386"/>
      <c r="O28" s="386"/>
      <c r="P28" s="387"/>
      <c r="Q28" s="385">
        <v>2480</v>
      </c>
      <c r="R28" s="386"/>
      <c r="S28" s="386"/>
      <c r="T28" s="386"/>
      <c r="U28" s="386"/>
      <c r="V28" s="387"/>
      <c r="W28" s="475"/>
      <c r="X28" s="412"/>
      <c r="Y28" s="413"/>
      <c r="Z28" s="388" t="s">
        <v>177</v>
      </c>
      <c r="AA28" s="389"/>
      <c r="AB28" s="389"/>
      <c r="AC28" s="389"/>
      <c r="AD28" s="389"/>
      <c r="AE28" s="389"/>
      <c r="AF28" s="389"/>
      <c r="AG28" s="390"/>
      <c r="AH28" s="385" t="s">
        <v>124</v>
      </c>
      <c r="AI28" s="386"/>
      <c r="AJ28" s="386"/>
      <c r="AK28" s="386"/>
      <c r="AL28" s="387"/>
      <c r="AM28" s="385" t="s">
        <v>124</v>
      </c>
      <c r="AN28" s="386"/>
      <c r="AO28" s="386"/>
      <c r="AP28" s="386"/>
      <c r="AQ28" s="386"/>
      <c r="AR28" s="387"/>
      <c r="AS28" s="385" t="s">
        <v>124</v>
      </c>
      <c r="AT28" s="386"/>
      <c r="AU28" s="386"/>
      <c r="AV28" s="386"/>
      <c r="AW28" s="386"/>
      <c r="AX28" s="445"/>
      <c r="AY28" s="449" t="s">
        <v>178</v>
      </c>
      <c r="AZ28" s="450"/>
      <c r="BA28" s="450"/>
      <c r="BB28" s="451"/>
      <c r="BC28" s="458" t="s">
        <v>46</v>
      </c>
      <c r="BD28" s="459"/>
      <c r="BE28" s="459"/>
      <c r="BF28" s="459"/>
      <c r="BG28" s="459"/>
      <c r="BH28" s="459"/>
      <c r="BI28" s="459"/>
      <c r="BJ28" s="459"/>
      <c r="BK28" s="459"/>
      <c r="BL28" s="459"/>
      <c r="BM28" s="460"/>
      <c r="BN28" s="461">
        <v>1885660</v>
      </c>
      <c r="BO28" s="462"/>
      <c r="BP28" s="462"/>
      <c r="BQ28" s="462"/>
      <c r="BR28" s="462"/>
      <c r="BS28" s="462"/>
      <c r="BT28" s="462"/>
      <c r="BU28" s="463"/>
      <c r="BV28" s="461">
        <v>1612807</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179</v>
      </c>
      <c r="F29" s="389"/>
      <c r="G29" s="389"/>
      <c r="H29" s="389"/>
      <c r="I29" s="389"/>
      <c r="J29" s="389"/>
      <c r="K29" s="390"/>
      <c r="L29" s="385">
        <v>8</v>
      </c>
      <c r="M29" s="386"/>
      <c r="N29" s="386"/>
      <c r="O29" s="386"/>
      <c r="P29" s="387"/>
      <c r="Q29" s="385">
        <v>2260</v>
      </c>
      <c r="R29" s="386"/>
      <c r="S29" s="386"/>
      <c r="T29" s="386"/>
      <c r="U29" s="386"/>
      <c r="V29" s="387"/>
      <c r="W29" s="476"/>
      <c r="X29" s="477"/>
      <c r="Y29" s="478"/>
      <c r="Z29" s="388" t="s">
        <v>180</v>
      </c>
      <c r="AA29" s="389"/>
      <c r="AB29" s="389"/>
      <c r="AC29" s="389"/>
      <c r="AD29" s="389"/>
      <c r="AE29" s="389"/>
      <c r="AF29" s="389"/>
      <c r="AG29" s="390"/>
      <c r="AH29" s="385">
        <v>81</v>
      </c>
      <c r="AI29" s="386"/>
      <c r="AJ29" s="386"/>
      <c r="AK29" s="386"/>
      <c r="AL29" s="387"/>
      <c r="AM29" s="385">
        <v>222831</v>
      </c>
      <c r="AN29" s="386"/>
      <c r="AO29" s="386"/>
      <c r="AP29" s="386"/>
      <c r="AQ29" s="386"/>
      <c r="AR29" s="387"/>
      <c r="AS29" s="385">
        <v>2751</v>
      </c>
      <c r="AT29" s="386"/>
      <c r="AU29" s="386"/>
      <c r="AV29" s="386"/>
      <c r="AW29" s="386"/>
      <c r="AX29" s="445"/>
      <c r="AY29" s="452"/>
      <c r="AZ29" s="453"/>
      <c r="BA29" s="453"/>
      <c r="BB29" s="454"/>
      <c r="BC29" s="446" t="s">
        <v>181</v>
      </c>
      <c r="BD29" s="447"/>
      <c r="BE29" s="447"/>
      <c r="BF29" s="447"/>
      <c r="BG29" s="447"/>
      <c r="BH29" s="447"/>
      <c r="BI29" s="447"/>
      <c r="BJ29" s="447"/>
      <c r="BK29" s="447"/>
      <c r="BL29" s="447"/>
      <c r="BM29" s="448"/>
      <c r="BN29" s="432">
        <v>13643</v>
      </c>
      <c r="BO29" s="433"/>
      <c r="BP29" s="433"/>
      <c r="BQ29" s="433"/>
      <c r="BR29" s="433"/>
      <c r="BS29" s="433"/>
      <c r="BT29" s="433"/>
      <c r="BU29" s="434"/>
      <c r="BV29" s="432">
        <v>4687</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182</v>
      </c>
      <c r="X30" s="400"/>
      <c r="Y30" s="400"/>
      <c r="Z30" s="400"/>
      <c r="AA30" s="400"/>
      <c r="AB30" s="400"/>
      <c r="AC30" s="400"/>
      <c r="AD30" s="400"/>
      <c r="AE30" s="400"/>
      <c r="AF30" s="400"/>
      <c r="AG30" s="401"/>
      <c r="AH30" s="402">
        <v>95.9</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1931225</v>
      </c>
      <c r="BO30" s="467"/>
      <c r="BP30" s="467"/>
      <c r="BQ30" s="467"/>
      <c r="BR30" s="467"/>
      <c r="BS30" s="467"/>
      <c r="BT30" s="467"/>
      <c r="BU30" s="468"/>
      <c r="BV30" s="466">
        <v>1452127</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183</v>
      </c>
      <c r="D32" s="391"/>
      <c r="E32" s="391"/>
      <c r="F32" s="391"/>
      <c r="G32" s="391"/>
      <c r="H32" s="391"/>
      <c r="I32" s="391"/>
      <c r="J32" s="391"/>
      <c r="K32" s="391"/>
      <c r="L32" s="391"/>
      <c r="M32" s="391"/>
      <c r="N32" s="391"/>
      <c r="O32" s="391"/>
      <c r="P32" s="391"/>
      <c r="Q32" s="391"/>
      <c r="R32" s="391"/>
      <c r="S32" s="391"/>
      <c r="U32" s="392" t="s">
        <v>184</v>
      </c>
      <c r="V32" s="392"/>
      <c r="W32" s="392"/>
      <c r="X32" s="392"/>
      <c r="Y32" s="392"/>
      <c r="Z32" s="392"/>
      <c r="AA32" s="392"/>
      <c r="AB32" s="392"/>
      <c r="AC32" s="392"/>
      <c r="AD32" s="392"/>
      <c r="AE32" s="392"/>
      <c r="AF32" s="392"/>
      <c r="AG32" s="392"/>
      <c r="AH32" s="392"/>
      <c r="AI32" s="392"/>
      <c r="AJ32" s="392"/>
      <c r="AK32" s="392"/>
      <c r="AM32" s="392" t="s">
        <v>185</v>
      </c>
      <c r="AN32" s="392"/>
      <c r="AO32" s="392"/>
      <c r="AP32" s="392"/>
      <c r="AQ32" s="392"/>
      <c r="AR32" s="392"/>
      <c r="AS32" s="392"/>
      <c r="AT32" s="392"/>
      <c r="AU32" s="392"/>
      <c r="AV32" s="392"/>
      <c r="AW32" s="392"/>
      <c r="AX32" s="392"/>
      <c r="AY32" s="392"/>
      <c r="AZ32" s="392"/>
      <c r="BA32" s="392"/>
      <c r="BB32" s="392"/>
      <c r="BC32" s="392"/>
      <c r="BE32" s="392" t="s">
        <v>186</v>
      </c>
      <c r="BF32" s="392"/>
      <c r="BG32" s="392"/>
      <c r="BH32" s="392"/>
      <c r="BI32" s="392"/>
      <c r="BJ32" s="392"/>
      <c r="BK32" s="392"/>
      <c r="BL32" s="392"/>
      <c r="BM32" s="392"/>
      <c r="BN32" s="392"/>
      <c r="BO32" s="392"/>
      <c r="BP32" s="392"/>
      <c r="BQ32" s="392"/>
      <c r="BR32" s="392"/>
      <c r="BS32" s="392"/>
      <c r="BT32" s="392"/>
      <c r="BU32" s="392"/>
      <c r="BW32" s="392" t="s">
        <v>187</v>
      </c>
      <c r="BX32" s="392"/>
      <c r="BY32" s="392"/>
      <c r="BZ32" s="392"/>
      <c r="CA32" s="392"/>
      <c r="CB32" s="392"/>
      <c r="CC32" s="392"/>
      <c r="CD32" s="392"/>
      <c r="CE32" s="392"/>
      <c r="CF32" s="392"/>
      <c r="CG32" s="392"/>
      <c r="CH32" s="392"/>
      <c r="CI32" s="392"/>
      <c r="CJ32" s="392"/>
      <c r="CK32" s="392"/>
      <c r="CL32" s="392"/>
      <c r="CM32" s="392"/>
      <c r="CO32" s="392" t="s">
        <v>188</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189</v>
      </c>
      <c r="D33" s="384"/>
      <c r="E33" s="383" t="s">
        <v>190</v>
      </c>
      <c r="F33" s="383"/>
      <c r="G33" s="383"/>
      <c r="H33" s="383"/>
      <c r="I33" s="383"/>
      <c r="J33" s="383"/>
      <c r="K33" s="383"/>
      <c r="L33" s="383"/>
      <c r="M33" s="383"/>
      <c r="N33" s="383"/>
      <c r="O33" s="383"/>
      <c r="P33" s="383"/>
      <c r="Q33" s="383"/>
      <c r="R33" s="383"/>
      <c r="S33" s="383"/>
      <c r="T33" s="200"/>
      <c r="U33" s="384" t="s">
        <v>189</v>
      </c>
      <c r="V33" s="384"/>
      <c r="W33" s="383" t="s">
        <v>190</v>
      </c>
      <c r="X33" s="383"/>
      <c r="Y33" s="383"/>
      <c r="Z33" s="383"/>
      <c r="AA33" s="383"/>
      <c r="AB33" s="383"/>
      <c r="AC33" s="383"/>
      <c r="AD33" s="383"/>
      <c r="AE33" s="383"/>
      <c r="AF33" s="383"/>
      <c r="AG33" s="383"/>
      <c r="AH33" s="383"/>
      <c r="AI33" s="383"/>
      <c r="AJ33" s="383"/>
      <c r="AK33" s="383"/>
      <c r="AL33" s="200"/>
      <c r="AM33" s="384" t="s">
        <v>189</v>
      </c>
      <c r="AN33" s="384"/>
      <c r="AO33" s="383" t="s">
        <v>190</v>
      </c>
      <c r="AP33" s="383"/>
      <c r="AQ33" s="383"/>
      <c r="AR33" s="383"/>
      <c r="AS33" s="383"/>
      <c r="AT33" s="383"/>
      <c r="AU33" s="383"/>
      <c r="AV33" s="383"/>
      <c r="AW33" s="383"/>
      <c r="AX33" s="383"/>
      <c r="AY33" s="383"/>
      <c r="AZ33" s="383"/>
      <c r="BA33" s="383"/>
      <c r="BB33" s="383"/>
      <c r="BC33" s="383"/>
      <c r="BD33" s="201"/>
      <c r="BE33" s="383" t="s">
        <v>191</v>
      </c>
      <c r="BF33" s="383"/>
      <c r="BG33" s="383" t="s">
        <v>192</v>
      </c>
      <c r="BH33" s="383"/>
      <c r="BI33" s="383"/>
      <c r="BJ33" s="383"/>
      <c r="BK33" s="383"/>
      <c r="BL33" s="383"/>
      <c r="BM33" s="383"/>
      <c r="BN33" s="383"/>
      <c r="BO33" s="383"/>
      <c r="BP33" s="383"/>
      <c r="BQ33" s="383"/>
      <c r="BR33" s="383"/>
      <c r="BS33" s="383"/>
      <c r="BT33" s="383"/>
      <c r="BU33" s="383"/>
      <c r="BV33" s="201"/>
      <c r="BW33" s="384" t="s">
        <v>191</v>
      </c>
      <c r="BX33" s="384"/>
      <c r="BY33" s="383" t="s">
        <v>193</v>
      </c>
      <c r="BZ33" s="383"/>
      <c r="CA33" s="383"/>
      <c r="CB33" s="383"/>
      <c r="CC33" s="383"/>
      <c r="CD33" s="383"/>
      <c r="CE33" s="383"/>
      <c r="CF33" s="383"/>
      <c r="CG33" s="383"/>
      <c r="CH33" s="383"/>
      <c r="CI33" s="383"/>
      <c r="CJ33" s="383"/>
      <c r="CK33" s="383"/>
      <c r="CL33" s="383"/>
      <c r="CM33" s="383"/>
      <c r="CN33" s="200"/>
      <c r="CO33" s="384" t="s">
        <v>189</v>
      </c>
      <c r="CP33" s="384"/>
      <c r="CQ33" s="383" t="s">
        <v>194</v>
      </c>
      <c r="CR33" s="383"/>
      <c r="CS33" s="383"/>
      <c r="CT33" s="383"/>
      <c r="CU33" s="383"/>
      <c r="CV33" s="383"/>
      <c r="CW33" s="383"/>
      <c r="CX33" s="383"/>
      <c r="CY33" s="383"/>
      <c r="CZ33" s="383"/>
      <c r="DA33" s="383"/>
      <c r="DB33" s="383"/>
      <c r="DC33" s="383"/>
      <c r="DD33" s="383"/>
      <c r="DE33" s="383"/>
      <c r="DF33" s="200"/>
      <c r="DG33" s="382" t="s">
        <v>195</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f>IF(BG34="","",MAX(C34:D43,U34:V43,AM34:AN43)+1)</f>
        <v>5</v>
      </c>
      <c r="BF34" s="380"/>
      <c r="BG34" s="381" t="str">
        <f>IF('各会計、関係団体の財政状況及び健全化判断比率'!B31="","",'各会計、関係団体の財政状況及び健全化判断比率'!B31)</f>
        <v>水道事業特別会計</v>
      </c>
      <c r="BH34" s="381"/>
      <c r="BI34" s="381"/>
      <c r="BJ34" s="381"/>
      <c r="BK34" s="381"/>
      <c r="BL34" s="381"/>
      <c r="BM34" s="381"/>
      <c r="BN34" s="381"/>
      <c r="BO34" s="381"/>
      <c r="BP34" s="381"/>
      <c r="BQ34" s="381"/>
      <c r="BR34" s="381"/>
      <c r="BS34" s="381"/>
      <c r="BT34" s="381"/>
      <c r="BU34" s="381"/>
      <c r="BV34" s="175"/>
      <c r="BW34" s="380">
        <f>IF(BY34="","",MAX(C34:D43,U34:V43,AM34:AN43,BE34:BF43)+1)</f>
        <v>9</v>
      </c>
      <c r="BX34" s="380"/>
      <c r="BY34" s="381" t="str">
        <f>IF('各会計、関係団体の財政状況及び健全化判断比率'!B68="","",'各会計、関係団体の財政状況及び健全化判断比率'!B68)</f>
        <v>熊本県市町村総合事務組合</v>
      </c>
      <c r="BZ34" s="381"/>
      <c r="CA34" s="381"/>
      <c r="CB34" s="381"/>
      <c r="CC34" s="381"/>
      <c r="CD34" s="381"/>
      <c r="CE34" s="381"/>
      <c r="CF34" s="381"/>
      <c r="CG34" s="381"/>
      <c r="CH34" s="381"/>
      <c r="CI34" s="381"/>
      <c r="CJ34" s="381"/>
      <c r="CK34" s="381"/>
      <c r="CL34" s="381"/>
      <c r="CM34" s="381"/>
      <c r="CN34" s="175"/>
      <c r="CO34" s="380">
        <f>IF(CQ34="","",MAX(C34:D43,U34:V43,AM34:AN43,BE34:BF43,BW34:BX43)+1)</f>
        <v>17</v>
      </c>
      <c r="CP34" s="380"/>
      <c r="CQ34" s="381" t="str">
        <f>IF('各会計、関係団体の財政状況及び健全化判断比率'!BS7="","",'各会計、関係団体の財政状況及び健全化判断比率'!BS7)</f>
        <v>株式会社　SMO南小国</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f t="shared" ref="BE35:BE43" si="1">IF(BG35="","",BE34+1)</f>
        <v>6</v>
      </c>
      <c r="BF35" s="380"/>
      <c r="BG35" s="381" t="str">
        <f>IF('各会計、関係団体の財政状況及び健全化判断比率'!B32="","",'各会計、関係団体の財政状況及び健全化判断比率'!B32)</f>
        <v>農業集落排水事業特別会計</v>
      </c>
      <c r="BH35" s="381"/>
      <c r="BI35" s="381"/>
      <c r="BJ35" s="381"/>
      <c r="BK35" s="381"/>
      <c r="BL35" s="381"/>
      <c r="BM35" s="381"/>
      <c r="BN35" s="381"/>
      <c r="BO35" s="381"/>
      <c r="BP35" s="381"/>
      <c r="BQ35" s="381"/>
      <c r="BR35" s="381"/>
      <c r="BS35" s="381"/>
      <c r="BT35" s="381"/>
      <c r="BU35" s="381"/>
      <c r="BV35" s="175"/>
      <c r="BW35" s="380">
        <f t="shared" ref="BW35:BW43" si="2">IF(BY35="","",BW34+1)</f>
        <v>10</v>
      </c>
      <c r="BX35" s="380"/>
      <c r="BY35" s="381" t="str">
        <f>IF('各会計、関係団体の財政状況及び健全化判断比率'!B69="","",'各会計、関係団体の財政状況及び健全化判断比率'!B69)</f>
        <v>小国郷公立病院組合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f t="shared" si="1"/>
        <v>7</v>
      </c>
      <c r="BF36" s="380"/>
      <c r="BG36" s="381" t="str">
        <f>IF('各会計、関係団体の財政状況及び健全化判断比率'!B33="","",'各会計、関係団体の財政状況及び健全化判断比率'!B33)</f>
        <v>特定地域生活排水処理事業特別会計</v>
      </c>
      <c r="BH36" s="381"/>
      <c r="BI36" s="381"/>
      <c r="BJ36" s="381"/>
      <c r="BK36" s="381"/>
      <c r="BL36" s="381"/>
      <c r="BM36" s="381"/>
      <c r="BN36" s="381"/>
      <c r="BO36" s="381"/>
      <c r="BP36" s="381"/>
      <c r="BQ36" s="381"/>
      <c r="BR36" s="381"/>
      <c r="BS36" s="381"/>
      <c r="BT36" s="381"/>
      <c r="BU36" s="381"/>
      <c r="BV36" s="175"/>
      <c r="BW36" s="380">
        <f t="shared" si="2"/>
        <v>11</v>
      </c>
      <c r="BX36" s="380"/>
      <c r="BY36" s="381" t="str">
        <f>IF('各会計、関係団体の財政状況及び健全化判断比率'!B70="","",'各会計、関係団体の財政状況及び健全化判断比率'!B70)</f>
        <v>阿蘇広域行政事務組合(一般会計)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f t="shared" si="1"/>
        <v>8</v>
      </c>
      <c r="BF37" s="380"/>
      <c r="BG37" s="381" t="str">
        <f>IF('各会計、関係団体の財政状況及び健全化判断比率'!B34="","",'各会計、関係団体の財政状況及び健全化判断比率'!B34)</f>
        <v>公共下水道事業特別会計</v>
      </c>
      <c r="BH37" s="381"/>
      <c r="BI37" s="381"/>
      <c r="BJ37" s="381"/>
      <c r="BK37" s="381"/>
      <c r="BL37" s="381"/>
      <c r="BM37" s="381"/>
      <c r="BN37" s="381"/>
      <c r="BO37" s="381"/>
      <c r="BP37" s="381"/>
      <c r="BQ37" s="381"/>
      <c r="BR37" s="381"/>
      <c r="BS37" s="381"/>
      <c r="BT37" s="381"/>
      <c r="BU37" s="381"/>
      <c r="BV37" s="175"/>
      <c r="BW37" s="380">
        <f t="shared" si="2"/>
        <v>12</v>
      </c>
      <c r="BX37" s="380"/>
      <c r="BY37" s="381" t="str">
        <f>IF('各会計、関係団体の財政状況及び健全化判断比率'!B71="","",'各会計、関係団体の財政状況及び健全化判断比率'!B71)</f>
        <v>阿蘇広域行政事務組合
（養護老人ホーム湯の里荘特別会計）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13</v>
      </c>
      <c r="BX38" s="380"/>
      <c r="BY38" s="381" t="str">
        <f>IF('各会計、関係団体の財政状況及び健全化判断比率'!B72="","",'各会計、関係団体の財政状況及び健全化判断比率'!B72)</f>
        <v>阿蘇広域行政事務組合
（阿蘇ふるさと市町村圏特別会計）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14</v>
      </c>
      <c r="BX39" s="380"/>
      <c r="BY39" s="381" t="str">
        <f>IF('各会計、関係団体の財政状況及び健全化判断比率'!B73="","",'各会計、関係団体の財政状況及び健全化判断比率'!B73)</f>
        <v>阿蘇広域行政事務組合
（特別養護老人ホーム阿蘇みやま荘特別会計）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15</v>
      </c>
      <c r="BX40" s="380"/>
      <c r="BY40" s="381" t="str">
        <f>IF('各会計、関係団体の財政状況及び健全化判断比率'!B74="","",'各会計、関係団体の財政状況及び健全化判断比率'!B74)</f>
        <v>熊本県後期高齢者医療広域連合
（一般会計）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16</v>
      </c>
      <c r="BX41" s="380"/>
      <c r="BY41" s="381" t="str">
        <f>IF('各会計、関係団体の財政状況及び健全化判断比率'!B75="","",'各会計、関係団体の財政状況及び健全化判断比率'!B75)</f>
        <v>熊本県後期高齢者医療広域連合
（後期高齢者医療特別会計）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196</v>
      </c>
      <c r="E46" s="377" t="s">
        <v>197</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198</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199</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200</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201</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202</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203</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204</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NQoXEQcX/IrX4h7HP8ojkOz1bYuD0KMOSzNgUrVsOT2+NRftpvs9VXFUHf8J4iV3EH1nhHdYJw/JAgifElirPg==" saltValue="s8RF5+fbfpI4EYAUJNeT2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63" t="s">
        <v>535</v>
      </c>
      <c r="D34" s="1163"/>
      <c r="E34" s="1164"/>
      <c r="F34" s="32">
        <v>27.19</v>
      </c>
      <c r="G34" s="33">
        <v>23</v>
      </c>
      <c r="H34" s="33">
        <v>17.399999999999999</v>
      </c>
      <c r="I34" s="33">
        <v>16.97</v>
      </c>
      <c r="J34" s="34">
        <v>14.4</v>
      </c>
      <c r="K34" s="22"/>
      <c r="L34" s="22"/>
      <c r="M34" s="22"/>
      <c r="N34" s="22"/>
      <c r="O34" s="22"/>
      <c r="P34" s="22"/>
    </row>
    <row r="35" spans="1:16" ht="39" customHeight="1" x14ac:dyDescent="0.2">
      <c r="A35" s="22"/>
      <c r="B35" s="35"/>
      <c r="C35" s="1159" t="s">
        <v>536</v>
      </c>
      <c r="D35" s="1159"/>
      <c r="E35" s="1160"/>
      <c r="F35" s="36">
        <v>0.92</v>
      </c>
      <c r="G35" s="37">
        <v>0.42</v>
      </c>
      <c r="H35" s="37">
        <v>0.72</v>
      </c>
      <c r="I35" s="37">
        <v>0.72</v>
      </c>
      <c r="J35" s="38">
        <v>1.04</v>
      </c>
      <c r="K35" s="22"/>
      <c r="L35" s="22"/>
      <c r="M35" s="22"/>
      <c r="N35" s="22"/>
      <c r="O35" s="22"/>
      <c r="P35" s="22"/>
    </row>
    <row r="36" spans="1:16" ht="39" customHeight="1" x14ac:dyDescent="0.2">
      <c r="A36" s="22"/>
      <c r="B36" s="35"/>
      <c r="C36" s="1159" t="s">
        <v>537</v>
      </c>
      <c r="D36" s="1159"/>
      <c r="E36" s="1160"/>
      <c r="F36" s="36">
        <v>0.65</v>
      </c>
      <c r="G36" s="37">
        <v>0.53</v>
      </c>
      <c r="H36" s="37">
        <v>0.27</v>
      </c>
      <c r="I36" s="37">
        <v>0.52</v>
      </c>
      <c r="J36" s="38">
        <v>0.85</v>
      </c>
      <c r="K36" s="22"/>
      <c r="L36" s="22"/>
      <c r="M36" s="22"/>
      <c r="N36" s="22"/>
      <c r="O36" s="22"/>
      <c r="P36" s="22"/>
    </row>
    <row r="37" spans="1:16" ht="39" customHeight="1" x14ac:dyDescent="0.2">
      <c r="A37" s="22"/>
      <c r="B37" s="35"/>
      <c r="C37" s="1159" t="s">
        <v>538</v>
      </c>
      <c r="D37" s="1159"/>
      <c r="E37" s="1160"/>
      <c r="F37" s="36">
        <v>0.46</v>
      </c>
      <c r="G37" s="37">
        <v>0.4</v>
      </c>
      <c r="H37" s="37">
        <v>0.21</v>
      </c>
      <c r="I37" s="37">
        <v>0.16</v>
      </c>
      <c r="J37" s="38">
        <v>0.32</v>
      </c>
      <c r="K37" s="22"/>
      <c r="L37" s="22"/>
      <c r="M37" s="22"/>
      <c r="N37" s="22"/>
      <c r="O37" s="22"/>
      <c r="P37" s="22"/>
    </row>
    <row r="38" spans="1:16" ht="39" customHeight="1" x14ac:dyDescent="0.2">
      <c r="A38" s="22"/>
      <c r="B38" s="35"/>
      <c r="C38" s="1159" t="s">
        <v>539</v>
      </c>
      <c r="D38" s="1159"/>
      <c r="E38" s="1160"/>
      <c r="F38" s="36">
        <v>0.08</v>
      </c>
      <c r="G38" s="37">
        <v>0.15</v>
      </c>
      <c r="H38" s="37">
        <v>0.09</v>
      </c>
      <c r="I38" s="37">
        <v>0.05</v>
      </c>
      <c r="J38" s="38">
        <v>0.16</v>
      </c>
      <c r="K38" s="22"/>
      <c r="L38" s="22"/>
      <c r="M38" s="22"/>
      <c r="N38" s="22"/>
      <c r="O38" s="22"/>
      <c r="P38" s="22"/>
    </row>
    <row r="39" spans="1:16" ht="39" customHeight="1" x14ac:dyDescent="0.2">
      <c r="A39" s="22"/>
      <c r="B39" s="35"/>
      <c r="C39" s="1159" t="s">
        <v>540</v>
      </c>
      <c r="D39" s="1159"/>
      <c r="E39" s="1160"/>
      <c r="F39" s="36">
        <v>0.04</v>
      </c>
      <c r="G39" s="37">
        <v>0.05</v>
      </c>
      <c r="H39" s="37">
        <v>0.04</v>
      </c>
      <c r="I39" s="37">
        <v>0.02</v>
      </c>
      <c r="J39" s="38">
        <v>0.12</v>
      </c>
      <c r="K39" s="22"/>
      <c r="L39" s="22"/>
      <c r="M39" s="22"/>
      <c r="N39" s="22"/>
      <c r="O39" s="22"/>
      <c r="P39" s="22"/>
    </row>
    <row r="40" spans="1:16" ht="39" customHeight="1" x14ac:dyDescent="0.2">
      <c r="A40" s="22"/>
      <c r="B40" s="35"/>
      <c r="C40" s="1159" t="s">
        <v>541</v>
      </c>
      <c r="D40" s="1159"/>
      <c r="E40" s="1160"/>
      <c r="F40" s="36">
        <v>1.03</v>
      </c>
      <c r="G40" s="37">
        <v>0.42</v>
      </c>
      <c r="H40" s="37">
        <v>0.52</v>
      </c>
      <c r="I40" s="37">
        <v>0.21</v>
      </c>
      <c r="J40" s="38">
        <v>0.08</v>
      </c>
      <c r="K40" s="22"/>
      <c r="L40" s="22"/>
      <c r="M40" s="22"/>
      <c r="N40" s="22"/>
      <c r="O40" s="22"/>
      <c r="P40" s="22"/>
    </row>
    <row r="41" spans="1:16" ht="39" customHeight="1" x14ac:dyDescent="0.2">
      <c r="A41" s="22"/>
      <c r="B41" s="35"/>
      <c r="C41" s="1159" t="s">
        <v>542</v>
      </c>
      <c r="D41" s="1159"/>
      <c r="E41" s="1160"/>
      <c r="F41" s="36">
        <v>0.03</v>
      </c>
      <c r="G41" s="37">
        <v>0.02</v>
      </c>
      <c r="H41" s="37">
        <v>0.01</v>
      </c>
      <c r="I41" s="37">
        <v>0.01</v>
      </c>
      <c r="J41" s="38">
        <v>0</v>
      </c>
      <c r="K41" s="22"/>
      <c r="L41" s="22"/>
      <c r="M41" s="22"/>
      <c r="N41" s="22"/>
      <c r="O41" s="22"/>
      <c r="P41" s="22"/>
    </row>
    <row r="42" spans="1:16" ht="39" customHeight="1" x14ac:dyDescent="0.2">
      <c r="A42" s="22"/>
      <c r="B42" s="39"/>
      <c r="C42" s="1159" t="s">
        <v>543</v>
      </c>
      <c r="D42" s="1159"/>
      <c r="E42" s="1160"/>
      <c r="F42" s="36" t="s">
        <v>491</v>
      </c>
      <c r="G42" s="37" t="s">
        <v>491</v>
      </c>
      <c r="H42" s="37" t="s">
        <v>491</v>
      </c>
      <c r="I42" s="37" t="s">
        <v>491</v>
      </c>
      <c r="J42" s="38" t="s">
        <v>491</v>
      </c>
      <c r="K42" s="22"/>
      <c r="L42" s="22"/>
      <c r="M42" s="22"/>
      <c r="N42" s="22"/>
      <c r="O42" s="22"/>
      <c r="P42" s="22"/>
    </row>
    <row r="43" spans="1:16" ht="39" customHeight="1" thickBot="1" x14ac:dyDescent="0.25">
      <c r="A43" s="22"/>
      <c r="B43" s="40"/>
      <c r="C43" s="1161" t="s">
        <v>544</v>
      </c>
      <c r="D43" s="1161"/>
      <c r="E43" s="1162"/>
      <c r="F43" s="41" t="s">
        <v>491</v>
      </c>
      <c r="G43" s="42" t="s">
        <v>491</v>
      </c>
      <c r="H43" s="42" t="s">
        <v>491</v>
      </c>
      <c r="I43" s="42" t="s">
        <v>491</v>
      </c>
      <c r="J43" s="43" t="s">
        <v>491</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eNKKbwtn/sAJWo2TwjkPCeVTX6B639cHCb0pOYbN01xC/uoVYqNfRgKwguwubwauibxO4LmOC4/TTgDFPIysvQ==" saltValue="Pb86bIlCD7jNoms7jATe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2">
      <c r="A45" s="46"/>
      <c r="B45" s="1188" t="s">
        <v>9</v>
      </c>
      <c r="C45" s="1189"/>
      <c r="D45" s="56"/>
      <c r="E45" s="1194" t="s">
        <v>10</v>
      </c>
      <c r="F45" s="1194"/>
      <c r="G45" s="1194"/>
      <c r="H45" s="1194"/>
      <c r="I45" s="1194"/>
      <c r="J45" s="1195"/>
      <c r="K45" s="57">
        <v>283</v>
      </c>
      <c r="L45" s="58">
        <v>285</v>
      </c>
      <c r="M45" s="58">
        <v>318</v>
      </c>
      <c r="N45" s="58">
        <v>380</v>
      </c>
      <c r="O45" s="59">
        <v>362</v>
      </c>
      <c r="P45" s="46"/>
      <c r="Q45" s="46"/>
      <c r="R45" s="46"/>
      <c r="S45" s="46"/>
      <c r="T45" s="46"/>
      <c r="U45" s="46"/>
    </row>
    <row r="46" spans="1:21" ht="30.75" customHeight="1" x14ac:dyDescent="0.2">
      <c r="A46" s="46"/>
      <c r="B46" s="1190"/>
      <c r="C46" s="1191"/>
      <c r="D46" s="60"/>
      <c r="E46" s="1167" t="s">
        <v>11</v>
      </c>
      <c r="F46" s="1167"/>
      <c r="G46" s="1167"/>
      <c r="H46" s="1167"/>
      <c r="I46" s="1167"/>
      <c r="J46" s="1168"/>
      <c r="K46" s="61" t="s">
        <v>491</v>
      </c>
      <c r="L46" s="62" t="s">
        <v>491</v>
      </c>
      <c r="M46" s="62" t="s">
        <v>491</v>
      </c>
      <c r="N46" s="62" t="s">
        <v>491</v>
      </c>
      <c r="O46" s="63" t="s">
        <v>491</v>
      </c>
      <c r="P46" s="46"/>
      <c r="Q46" s="46"/>
      <c r="R46" s="46"/>
      <c r="S46" s="46"/>
      <c r="T46" s="46"/>
      <c r="U46" s="46"/>
    </row>
    <row r="47" spans="1:21" ht="30.75" customHeight="1" x14ac:dyDescent="0.2">
      <c r="A47" s="46"/>
      <c r="B47" s="1190"/>
      <c r="C47" s="1191"/>
      <c r="D47" s="60"/>
      <c r="E47" s="1167" t="s">
        <v>12</v>
      </c>
      <c r="F47" s="1167"/>
      <c r="G47" s="1167"/>
      <c r="H47" s="1167"/>
      <c r="I47" s="1167"/>
      <c r="J47" s="1168"/>
      <c r="K47" s="61" t="s">
        <v>491</v>
      </c>
      <c r="L47" s="62" t="s">
        <v>491</v>
      </c>
      <c r="M47" s="62" t="s">
        <v>491</v>
      </c>
      <c r="N47" s="62" t="s">
        <v>491</v>
      </c>
      <c r="O47" s="63" t="s">
        <v>491</v>
      </c>
      <c r="P47" s="46"/>
      <c r="Q47" s="46"/>
      <c r="R47" s="46"/>
      <c r="S47" s="46"/>
      <c r="T47" s="46"/>
      <c r="U47" s="46"/>
    </row>
    <row r="48" spans="1:21" ht="30.75" customHeight="1" x14ac:dyDescent="0.2">
      <c r="A48" s="46"/>
      <c r="B48" s="1190"/>
      <c r="C48" s="1191"/>
      <c r="D48" s="60"/>
      <c r="E48" s="1167" t="s">
        <v>13</v>
      </c>
      <c r="F48" s="1167"/>
      <c r="G48" s="1167"/>
      <c r="H48" s="1167"/>
      <c r="I48" s="1167"/>
      <c r="J48" s="1168"/>
      <c r="K48" s="61">
        <v>100</v>
      </c>
      <c r="L48" s="62">
        <v>128</v>
      </c>
      <c r="M48" s="62">
        <v>77</v>
      </c>
      <c r="N48" s="62">
        <v>112</v>
      </c>
      <c r="O48" s="63">
        <v>90</v>
      </c>
      <c r="P48" s="46"/>
      <c r="Q48" s="46"/>
      <c r="R48" s="46"/>
      <c r="S48" s="46"/>
      <c r="T48" s="46"/>
      <c r="U48" s="46"/>
    </row>
    <row r="49" spans="1:21" ht="30.75" customHeight="1" x14ac:dyDescent="0.2">
      <c r="A49" s="46"/>
      <c r="B49" s="1190"/>
      <c r="C49" s="1191"/>
      <c r="D49" s="60"/>
      <c r="E49" s="1167" t="s">
        <v>14</v>
      </c>
      <c r="F49" s="1167"/>
      <c r="G49" s="1167"/>
      <c r="H49" s="1167"/>
      <c r="I49" s="1167"/>
      <c r="J49" s="1168"/>
      <c r="K49" s="61">
        <v>32</v>
      </c>
      <c r="L49" s="62">
        <v>28</v>
      </c>
      <c r="M49" s="62">
        <v>29</v>
      </c>
      <c r="N49" s="62">
        <v>40</v>
      </c>
      <c r="O49" s="63">
        <v>40</v>
      </c>
      <c r="P49" s="46"/>
      <c r="Q49" s="46"/>
      <c r="R49" s="46"/>
      <c r="S49" s="46"/>
      <c r="T49" s="46"/>
      <c r="U49" s="46"/>
    </row>
    <row r="50" spans="1:21" ht="30.75" customHeight="1" x14ac:dyDescent="0.2">
      <c r="A50" s="46"/>
      <c r="B50" s="1190"/>
      <c r="C50" s="1191"/>
      <c r="D50" s="60"/>
      <c r="E50" s="1167" t="s">
        <v>15</v>
      </c>
      <c r="F50" s="1167"/>
      <c r="G50" s="1167"/>
      <c r="H50" s="1167"/>
      <c r="I50" s="1167"/>
      <c r="J50" s="1168"/>
      <c r="K50" s="61">
        <v>2</v>
      </c>
      <c r="L50" s="62">
        <v>2</v>
      </c>
      <c r="M50" s="62">
        <v>2</v>
      </c>
      <c r="N50" s="62">
        <v>2</v>
      </c>
      <c r="O50" s="63">
        <v>2</v>
      </c>
      <c r="P50" s="46"/>
      <c r="Q50" s="46"/>
      <c r="R50" s="46"/>
      <c r="S50" s="46"/>
      <c r="T50" s="46"/>
      <c r="U50" s="46"/>
    </row>
    <row r="51" spans="1:21" ht="30.75" customHeight="1" x14ac:dyDescent="0.2">
      <c r="A51" s="46"/>
      <c r="B51" s="1192"/>
      <c r="C51" s="1193"/>
      <c r="D51" s="64"/>
      <c r="E51" s="1167" t="s">
        <v>16</v>
      </c>
      <c r="F51" s="1167"/>
      <c r="G51" s="1167"/>
      <c r="H51" s="1167"/>
      <c r="I51" s="1167"/>
      <c r="J51" s="1168"/>
      <c r="K51" s="61" t="s">
        <v>491</v>
      </c>
      <c r="L51" s="62" t="s">
        <v>491</v>
      </c>
      <c r="M51" s="62" t="s">
        <v>491</v>
      </c>
      <c r="N51" s="62" t="s">
        <v>491</v>
      </c>
      <c r="O51" s="63" t="s">
        <v>491</v>
      </c>
      <c r="P51" s="46"/>
      <c r="Q51" s="46"/>
      <c r="R51" s="46"/>
      <c r="S51" s="46"/>
      <c r="T51" s="46"/>
      <c r="U51" s="46"/>
    </row>
    <row r="52" spans="1:21" ht="30.75" customHeight="1" x14ac:dyDescent="0.2">
      <c r="A52" s="46"/>
      <c r="B52" s="1165" t="s">
        <v>17</v>
      </c>
      <c r="C52" s="1166"/>
      <c r="D52" s="64"/>
      <c r="E52" s="1167" t="s">
        <v>18</v>
      </c>
      <c r="F52" s="1167"/>
      <c r="G52" s="1167"/>
      <c r="H52" s="1167"/>
      <c r="I52" s="1167"/>
      <c r="J52" s="1168"/>
      <c r="K52" s="61">
        <v>305</v>
      </c>
      <c r="L52" s="62">
        <v>300</v>
      </c>
      <c r="M52" s="62">
        <v>313</v>
      </c>
      <c r="N52" s="62">
        <v>351</v>
      </c>
      <c r="O52" s="63">
        <v>327</v>
      </c>
      <c r="P52" s="46"/>
      <c r="Q52" s="46"/>
      <c r="R52" s="46"/>
      <c r="S52" s="46"/>
      <c r="T52" s="46"/>
      <c r="U52" s="46"/>
    </row>
    <row r="53" spans="1:21" ht="30.75" customHeight="1" thickBot="1" x14ac:dyDescent="0.25">
      <c r="A53" s="46"/>
      <c r="B53" s="1169" t="s">
        <v>19</v>
      </c>
      <c r="C53" s="1170"/>
      <c r="D53" s="65"/>
      <c r="E53" s="1171" t="s">
        <v>20</v>
      </c>
      <c r="F53" s="1171"/>
      <c r="G53" s="1171"/>
      <c r="H53" s="1171"/>
      <c r="I53" s="1171"/>
      <c r="J53" s="1172"/>
      <c r="K53" s="66">
        <v>112</v>
      </c>
      <c r="L53" s="67">
        <v>143</v>
      </c>
      <c r="M53" s="67">
        <v>113</v>
      </c>
      <c r="N53" s="67">
        <v>183</v>
      </c>
      <c r="O53" s="68">
        <v>167</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73" t="s">
        <v>24</v>
      </c>
      <c r="C58" s="1174"/>
      <c r="D58" s="1179" t="s">
        <v>25</v>
      </c>
      <c r="E58" s="1180"/>
      <c r="F58" s="1180"/>
      <c r="G58" s="1180"/>
      <c r="H58" s="1180"/>
      <c r="I58" s="1180"/>
      <c r="J58" s="1181"/>
      <c r="K58" s="81"/>
      <c r="L58" s="82"/>
      <c r="M58" s="82"/>
      <c r="N58" s="82"/>
      <c r="O58" s="83"/>
    </row>
    <row r="59" spans="1:21" ht="31.5" customHeight="1" x14ac:dyDescent="0.2">
      <c r="B59" s="1175"/>
      <c r="C59" s="1176"/>
      <c r="D59" s="1182" t="s">
        <v>26</v>
      </c>
      <c r="E59" s="1183"/>
      <c r="F59" s="1183"/>
      <c r="G59" s="1183"/>
      <c r="H59" s="1183"/>
      <c r="I59" s="1183"/>
      <c r="J59" s="1184"/>
      <c r="K59" s="84"/>
      <c r="L59" s="85"/>
      <c r="M59" s="85"/>
      <c r="N59" s="85"/>
      <c r="O59" s="86"/>
    </row>
    <row r="60" spans="1:21" ht="31.5" customHeight="1" thickBot="1" x14ac:dyDescent="0.25">
      <c r="B60" s="1177"/>
      <c r="C60" s="1178"/>
      <c r="D60" s="1185" t="s">
        <v>27</v>
      </c>
      <c r="E60" s="1186"/>
      <c r="F60" s="1186"/>
      <c r="G60" s="1186"/>
      <c r="H60" s="1186"/>
      <c r="I60" s="1186"/>
      <c r="J60" s="1187"/>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JEzv98HWDLkzQ+qZsBiNX78xYIohRGcxI82R26oSglUdxVILwaNJuzHzIMksdr6qzWf1qLHTtHM3DAew69rEQ==" saltValue="hbQ4oC4/0s3jF0qaHK75I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529</v>
      </c>
      <c r="J40" s="101" t="s">
        <v>530</v>
      </c>
      <c r="K40" s="101" t="s">
        <v>531</v>
      </c>
      <c r="L40" s="101" t="s">
        <v>532</v>
      </c>
      <c r="M40" s="102" t="s">
        <v>533</v>
      </c>
    </row>
    <row r="41" spans="2:13" ht="27.75" customHeight="1" x14ac:dyDescent="0.2">
      <c r="B41" s="1208" t="s">
        <v>30</v>
      </c>
      <c r="C41" s="1209"/>
      <c r="D41" s="103"/>
      <c r="E41" s="1210" t="s">
        <v>31</v>
      </c>
      <c r="F41" s="1210"/>
      <c r="G41" s="1210"/>
      <c r="H41" s="1211"/>
      <c r="I41" s="342">
        <v>3367</v>
      </c>
      <c r="J41" s="343">
        <v>3264</v>
      </c>
      <c r="K41" s="343">
        <v>3177</v>
      </c>
      <c r="L41" s="343">
        <v>3028</v>
      </c>
      <c r="M41" s="344">
        <v>3075</v>
      </c>
    </row>
    <row r="42" spans="2:13" ht="27.75" customHeight="1" x14ac:dyDescent="0.2">
      <c r="B42" s="1198"/>
      <c r="C42" s="1199"/>
      <c r="D42" s="104"/>
      <c r="E42" s="1202" t="s">
        <v>32</v>
      </c>
      <c r="F42" s="1202"/>
      <c r="G42" s="1202"/>
      <c r="H42" s="1203"/>
      <c r="I42" s="345">
        <v>7</v>
      </c>
      <c r="J42" s="346">
        <v>5</v>
      </c>
      <c r="K42" s="346">
        <v>4</v>
      </c>
      <c r="L42" s="346">
        <v>2</v>
      </c>
      <c r="M42" s="347" t="s">
        <v>491</v>
      </c>
    </row>
    <row r="43" spans="2:13" ht="27.75" customHeight="1" x14ac:dyDescent="0.2">
      <c r="B43" s="1198"/>
      <c r="C43" s="1199"/>
      <c r="D43" s="104"/>
      <c r="E43" s="1202" t="s">
        <v>33</v>
      </c>
      <c r="F43" s="1202"/>
      <c r="G43" s="1202"/>
      <c r="H43" s="1203"/>
      <c r="I43" s="345">
        <v>1564</v>
      </c>
      <c r="J43" s="346">
        <v>1550</v>
      </c>
      <c r="K43" s="346">
        <v>1457</v>
      </c>
      <c r="L43" s="346">
        <v>1421</v>
      </c>
      <c r="M43" s="347">
        <v>1341</v>
      </c>
    </row>
    <row r="44" spans="2:13" ht="27.75" customHeight="1" x14ac:dyDescent="0.2">
      <c r="B44" s="1198"/>
      <c r="C44" s="1199"/>
      <c r="D44" s="104"/>
      <c r="E44" s="1202" t="s">
        <v>34</v>
      </c>
      <c r="F44" s="1202"/>
      <c r="G44" s="1202"/>
      <c r="H44" s="1203"/>
      <c r="I44" s="345">
        <v>122</v>
      </c>
      <c r="J44" s="346">
        <v>133</v>
      </c>
      <c r="K44" s="346">
        <v>140</v>
      </c>
      <c r="L44" s="346">
        <v>158</v>
      </c>
      <c r="M44" s="347">
        <v>171</v>
      </c>
    </row>
    <row r="45" spans="2:13" ht="27.75" customHeight="1" x14ac:dyDescent="0.2">
      <c r="B45" s="1198"/>
      <c r="C45" s="1199"/>
      <c r="D45" s="104"/>
      <c r="E45" s="1202" t="s">
        <v>35</v>
      </c>
      <c r="F45" s="1202"/>
      <c r="G45" s="1202"/>
      <c r="H45" s="1203"/>
      <c r="I45" s="345">
        <v>507</v>
      </c>
      <c r="J45" s="346">
        <v>479</v>
      </c>
      <c r="K45" s="346">
        <v>414</v>
      </c>
      <c r="L45" s="346">
        <v>337</v>
      </c>
      <c r="M45" s="347">
        <v>359</v>
      </c>
    </row>
    <row r="46" spans="2:13" ht="27.75" customHeight="1" x14ac:dyDescent="0.2">
      <c r="B46" s="1198"/>
      <c r="C46" s="1199"/>
      <c r="D46" s="105"/>
      <c r="E46" s="1202" t="s">
        <v>36</v>
      </c>
      <c r="F46" s="1202"/>
      <c r="G46" s="1202"/>
      <c r="H46" s="1203"/>
      <c r="I46" s="345" t="s">
        <v>491</v>
      </c>
      <c r="J46" s="346" t="s">
        <v>491</v>
      </c>
      <c r="K46" s="346" t="s">
        <v>491</v>
      </c>
      <c r="L46" s="346" t="s">
        <v>491</v>
      </c>
      <c r="M46" s="347" t="s">
        <v>491</v>
      </c>
    </row>
    <row r="47" spans="2:13" ht="27.75" customHeight="1" x14ac:dyDescent="0.2">
      <c r="B47" s="1198"/>
      <c r="C47" s="1199"/>
      <c r="D47" s="106"/>
      <c r="E47" s="1212" t="s">
        <v>37</v>
      </c>
      <c r="F47" s="1213"/>
      <c r="G47" s="1213"/>
      <c r="H47" s="1214"/>
      <c r="I47" s="345" t="s">
        <v>491</v>
      </c>
      <c r="J47" s="346" t="s">
        <v>491</v>
      </c>
      <c r="K47" s="346" t="s">
        <v>491</v>
      </c>
      <c r="L47" s="346" t="s">
        <v>491</v>
      </c>
      <c r="M47" s="347" t="s">
        <v>491</v>
      </c>
    </row>
    <row r="48" spans="2:13" ht="27.75" customHeight="1" x14ac:dyDescent="0.2">
      <c r="B48" s="1198"/>
      <c r="C48" s="1199"/>
      <c r="D48" s="104"/>
      <c r="E48" s="1202" t="s">
        <v>38</v>
      </c>
      <c r="F48" s="1202"/>
      <c r="G48" s="1202"/>
      <c r="H48" s="1203"/>
      <c r="I48" s="345" t="s">
        <v>491</v>
      </c>
      <c r="J48" s="346" t="s">
        <v>491</v>
      </c>
      <c r="K48" s="346" t="s">
        <v>491</v>
      </c>
      <c r="L48" s="346" t="s">
        <v>491</v>
      </c>
      <c r="M48" s="347" t="s">
        <v>491</v>
      </c>
    </row>
    <row r="49" spans="2:13" ht="27.75" customHeight="1" x14ac:dyDescent="0.2">
      <c r="B49" s="1200"/>
      <c r="C49" s="1201"/>
      <c r="D49" s="104"/>
      <c r="E49" s="1202" t="s">
        <v>39</v>
      </c>
      <c r="F49" s="1202"/>
      <c r="G49" s="1202"/>
      <c r="H49" s="1203"/>
      <c r="I49" s="345" t="s">
        <v>491</v>
      </c>
      <c r="J49" s="346" t="s">
        <v>491</v>
      </c>
      <c r="K49" s="346" t="s">
        <v>491</v>
      </c>
      <c r="L49" s="346" t="s">
        <v>491</v>
      </c>
      <c r="M49" s="347" t="s">
        <v>491</v>
      </c>
    </row>
    <row r="50" spans="2:13" ht="27.75" customHeight="1" x14ac:dyDescent="0.2">
      <c r="B50" s="1196" t="s">
        <v>40</v>
      </c>
      <c r="C50" s="1197"/>
      <c r="D50" s="107"/>
      <c r="E50" s="1202" t="s">
        <v>41</v>
      </c>
      <c r="F50" s="1202"/>
      <c r="G50" s="1202"/>
      <c r="H50" s="1203"/>
      <c r="I50" s="345">
        <v>1584</v>
      </c>
      <c r="J50" s="346">
        <v>2000</v>
      </c>
      <c r="K50" s="346">
        <v>2647</v>
      </c>
      <c r="L50" s="346">
        <v>3193</v>
      </c>
      <c r="M50" s="347">
        <v>3928</v>
      </c>
    </row>
    <row r="51" spans="2:13" ht="27.75" customHeight="1" x14ac:dyDescent="0.2">
      <c r="B51" s="1198"/>
      <c r="C51" s="1199"/>
      <c r="D51" s="104"/>
      <c r="E51" s="1202" t="s">
        <v>42</v>
      </c>
      <c r="F51" s="1202"/>
      <c r="G51" s="1202"/>
      <c r="H51" s="1203"/>
      <c r="I51" s="345">
        <v>118</v>
      </c>
      <c r="J51" s="346">
        <v>97</v>
      </c>
      <c r="K51" s="346">
        <v>72</v>
      </c>
      <c r="L51" s="346">
        <v>46</v>
      </c>
      <c r="M51" s="347">
        <v>30</v>
      </c>
    </row>
    <row r="52" spans="2:13" ht="27.75" customHeight="1" x14ac:dyDescent="0.2">
      <c r="B52" s="1200"/>
      <c r="C52" s="1201"/>
      <c r="D52" s="104"/>
      <c r="E52" s="1202" t="s">
        <v>43</v>
      </c>
      <c r="F52" s="1202"/>
      <c r="G52" s="1202"/>
      <c r="H52" s="1203"/>
      <c r="I52" s="345">
        <v>3632</v>
      </c>
      <c r="J52" s="346">
        <v>3473</v>
      </c>
      <c r="K52" s="346">
        <v>3199</v>
      </c>
      <c r="L52" s="346">
        <v>3093</v>
      </c>
      <c r="M52" s="347">
        <v>3167</v>
      </c>
    </row>
    <row r="53" spans="2:13" ht="27.75" customHeight="1" thickBot="1" x14ac:dyDescent="0.25">
      <c r="B53" s="1204" t="s">
        <v>19</v>
      </c>
      <c r="C53" s="1205"/>
      <c r="D53" s="108"/>
      <c r="E53" s="1206" t="s">
        <v>44</v>
      </c>
      <c r="F53" s="1206"/>
      <c r="G53" s="1206"/>
      <c r="H53" s="1207"/>
      <c r="I53" s="348">
        <v>233</v>
      </c>
      <c r="J53" s="349">
        <v>-140</v>
      </c>
      <c r="K53" s="349">
        <v>-728</v>
      </c>
      <c r="L53" s="349">
        <v>-1387</v>
      </c>
      <c r="M53" s="350">
        <v>-2179</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LO7irXuht50peW9O9kNA3PEekSclbrADAQgxhc19Va3ysXUBp/aonA+cVnlg5Zk6NNneOSTFbPkqHkfkVZPxaQ==" saltValue="AVh30SgSCiaaXUdT/uZdK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531</v>
      </c>
      <c r="G54" s="117" t="s">
        <v>532</v>
      </c>
      <c r="H54" s="118" t="s">
        <v>533</v>
      </c>
    </row>
    <row r="55" spans="2:8" ht="52.5" customHeight="1" x14ac:dyDescent="0.2">
      <c r="B55" s="119"/>
      <c r="C55" s="1223" t="s">
        <v>46</v>
      </c>
      <c r="D55" s="1223"/>
      <c r="E55" s="1224"/>
      <c r="F55" s="120">
        <v>1432</v>
      </c>
      <c r="G55" s="120">
        <v>1613</v>
      </c>
      <c r="H55" s="121">
        <v>1886</v>
      </c>
    </row>
    <row r="56" spans="2:8" ht="52.5" customHeight="1" x14ac:dyDescent="0.2">
      <c r="B56" s="122"/>
      <c r="C56" s="1225" t="s">
        <v>47</v>
      </c>
      <c r="D56" s="1225"/>
      <c r="E56" s="1226"/>
      <c r="F56" s="123">
        <v>5</v>
      </c>
      <c r="G56" s="123">
        <v>5</v>
      </c>
      <c r="H56" s="124">
        <v>14</v>
      </c>
    </row>
    <row r="57" spans="2:8" ht="53.25" customHeight="1" x14ac:dyDescent="0.2">
      <c r="B57" s="122"/>
      <c r="C57" s="1227" t="s">
        <v>48</v>
      </c>
      <c r="D57" s="1227"/>
      <c r="E57" s="1228"/>
      <c r="F57" s="125">
        <v>1082</v>
      </c>
      <c r="G57" s="125">
        <v>1452</v>
      </c>
      <c r="H57" s="126">
        <v>1931</v>
      </c>
    </row>
    <row r="58" spans="2:8" ht="45.75" customHeight="1" x14ac:dyDescent="0.2">
      <c r="B58" s="127"/>
      <c r="C58" s="1215" t="s">
        <v>49</v>
      </c>
      <c r="D58" s="1216"/>
      <c r="E58" s="1217"/>
      <c r="F58" s="128">
        <v>620</v>
      </c>
      <c r="G58" s="128">
        <v>1012</v>
      </c>
      <c r="H58" s="129">
        <v>1487</v>
      </c>
    </row>
    <row r="59" spans="2:8" ht="45.75" customHeight="1" x14ac:dyDescent="0.2">
      <c r="B59" s="127"/>
      <c r="C59" s="1215" t="s">
        <v>50</v>
      </c>
      <c r="D59" s="1216"/>
      <c r="E59" s="1217"/>
      <c r="F59" s="128">
        <v>161</v>
      </c>
      <c r="G59" s="128">
        <v>159</v>
      </c>
      <c r="H59" s="129">
        <v>157</v>
      </c>
    </row>
    <row r="60" spans="2:8" ht="45.75" customHeight="1" x14ac:dyDescent="0.2">
      <c r="B60" s="127"/>
      <c r="C60" s="1215" t="s">
        <v>50</v>
      </c>
      <c r="D60" s="1216"/>
      <c r="E60" s="1217"/>
      <c r="F60" s="128">
        <v>153</v>
      </c>
      <c r="G60" s="128">
        <v>153</v>
      </c>
      <c r="H60" s="129">
        <v>153</v>
      </c>
    </row>
    <row r="61" spans="2:8" ht="45.75" customHeight="1" x14ac:dyDescent="0.2">
      <c r="B61" s="127"/>
      <c r="C61" s="1215" t="s">
        <v>50</v>
      </c>
      <c r="D61" s="1216"/>
      <c r="E61" s="1217"/>
      <c r="F61" s="128">
        <v>86</v>
      </c>
      <c r="G61" s="128">
        <v>81</v>
      </c>
      <c r="H61" s="129">
        <v>61</v>
      </c>
    </row>
    <row r="62" spans="2:8" ht="45.75" customHeight="1" thickBot="1" x14ac:dyDescent="0.25">
      <c r="B62" s="130"/>
      <c r="C62" s="1218" t="s">
        <v>50</v>
      </c>
      <c r="D62" s="1219"/>
      <c r="E62" s="1220"/>
      <c r="F62" s="131">
        <v>30</v>
      </c>
      <c r="G62" s="131">
        <v>19</v>
      </c>
      <c r="H62" s="132">
        <v>36</v>
      </c>
    </row>
    <row r="63" spans="2:8" ht="52.5" customHeight="1" thickBot="1" x14ac:dyDescent="0.25">
      <c r="B63" s="133"/>
      <c r="C63" s="1221" t="s">
        <v>51</v>
      </c>
      <c r="D63" s="1221"/>
      <c r="E63" s="1222"/>
      <c r="F63" s="134">
        <v>2519</v>
      </c>
      <c r="G63" s="134">
        <v>3070</v>
      </c>
      <c r="H63" s="135">
        <v>3831</v>
      </c>
    </row>
    <row r="64" spans="2:8" ht="13" x14ac:dyDescent="0.2"/>
  </sheetData>
  <sheetProtection algorithmName="SHA-512" hashValue="O4r44DzPmP0YZpXvx1vWVY8Iz9/h5NsmEtnDJMaC5DFxReB37U1/cOR5uyxTNwY2qjOP2M7sEveaNADQCFOilw==" saltValue="vZjcbJFv/DyRymAL93zV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78374-69DB-4943-980D-E867355BEE2B}">
  <sheetPr>
    <pageSetUpPr fitToPage="1"/>
  </sheetPr>
  <dimension ref="A1:DE85"/>
  <sheetViews>
    <sheetView showGridLines="0" topLeftCell="J15" zoomScaleNormal="100" zoomScaleSheetLayoutView="55" workbookViewId="0">
      <selection activeCell="AN65" sqref="AN65:DC69"/>
    </sheetView>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572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573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6" t="s">
        <v>582</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 x14ac:dyDescent="0.2">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 x14ac:dyDescent="0.2">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 x14ac:dyDescent="0.2">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 x14ac:dyDescent="0.2">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574</v>
      </c>
    </row>
    <row r="50" spans="1:109" ht="13" x14ac:dyDescent="0.2">
      <c r="B50" s="259"/>
      <c r="G50" s="1229"/>
      <c r="H50" s="1229"/>
      <c r="I50" s="1229"/>
      <c r="J50" s="1229"/>
      <c r="K50" s="360"/>
      <c r="L50" s="360"/>
      <c r="M50" s="361"/>
      <c r="N50" s="361"/>
      <c r="AN50" s="1230"/>
      <c r="AO50" s="1231"/>
      <c r="AP50" s="1231"/>
      <c r="AQ50" s="1231"/>
      <c r="AR50" s="1231"/>
      <c r="AS50" s="1231"/>
      <c r="AT50" s="1231"/>
      <c r="AU50" s="1231"/>
      <c r="AV50" s="1231"/>
      <c r="AW50" s="1231"/>
      <c r="AX50" s="1231"/>
      <c r="AY50" s="1231"/>
      <c r="AZ50" s="1231"/>
      <c r="BA50" s="1231"/>
      <c r="BB50" s="1231"/>
      <c r="BC50" s="1231"/>
      <c r="BD50" s="1231"/>
      <c r="BE50" s="1231"/>
      <c r="BF50" s="1231"/>
      <c r="BG50" s="1231"/>
      <c r="BH50" s="1231"/>
      <c r="BI50" s="1231"/>
      <c r="BJ50" s="1231"/>
      <c r="BK50" s="1231"/>
      <c r="BL50" s="1231"/>
      <c r="BM50" s="1231"/>
      <c r="BN50" s="1231"/>
      <c r="BO50" s="1232"/>
      <c r="BP50" s="1233" t="s">
        <v>529</v>
      </c>
      <c r="BQ50" s="1233"/>
      <c r="BR50" s="1233"/>
      <c r="BS50" s="1233"/>
      <c r="BT50" s="1233"/>
      <c r="BU50" s="1233"/>
      <c r="BV50" s="1233"/>
      <c r="BW50" s="1233"/>
      <c r="BX50" s="1233" t="s">
        <v>530</v>
      </c>
      <c r="BY50" s="1233"/>
      <c r="BZ50" s="1233"/>
      <c r="CA50" s="1233"/>
      <c r="CB50" s="1233"/>
      <c r="CC50" s="1233"/>
      <c r="CD50" s="1233"/>
      <c r="CE50" s="1233"/>
      <c r="CF50" s="1233" t="s">
        <v>531</v>
      </c>
      <c r="CG50" s="1233"/>
      <c r="CH50" s="1233"/>
      <c r="CI50" s="1233"/>
      <c r="CJ50" s="1233"/>
      <c r="CK50" s="1233"/>
      <c r="CL50" s="1233"/>
      <c r="CM50" s="1233"/>
      <c r="CN50" s="1233" t="s">
        <v>532</v>
      </c>
      <c r="CO50" s="1233"/>
      <c r="CP50" s="1233"/>
      <c r="CQ50" s="1233"/>
      <c r="CR50" s="1233"/>
      <c r="CS50" s="1233"/>
      <c r="CT50" s="1233"/>
      <c r="CU50" s="1233"/>
      <c r="CV50" s="1233" t="s">
        <v>533</v>
      </c>
      <c r="CW50" s="1233"/>
      <c r="CX50" s="1233"/>
      <c r="CY50" s="1233"/>
      <c r="CZ50" s="1233"/>
      <c r="DA50" s="1233"/>
      <c r="DB50" s="1233"/>
      <c r="DC50" s="1233"/>
    </row>
    <row r="51" spans="1:109" ht="13.5" customHeight="1" x14ac:dyDescent="0.2">
      <c r="B51" s="259"/>
      <c r="G51" s="1246"/>
      <c r="H51" s="1246"/>
      <c r="I51" s="1247"/>
      <c r="J51" s="1247"/>
      <c r="K51" s="1245"/>
      <c r="L51" s="1245"/>
      <c r="M51" s="1245"/>
      <c r="N51" s="1245"/>
      <c r="AM51" s="359"/>
      <c r="AN51" s="1235" t="s">
        <v>575</v>
      </c>
      <c r="AO51" s="1235"/>
      <c r="AP51" s="1235"/>
      <c r="AQ51" s="1235"/>
      <c r="AR51" s="1235"/>
      <c r="AS51" s="1235"/>
      <c r="AT51" s="1235"/>
      <c r="AU51" s="1235"/>
      <c r="AV51" s="1235"/>
      <c r="AW51" s="1235"/>
      <c r="AX51" s="1235"/>
      <c r="AY51" s="1235"/>
      <c r="AZ51" s="1235"/>
      <c r="BA51" s="1235"/>
      <c r="BB51" s="1235" t="s">
        <v>576</v>
      </c>
      <c r="BC51" s="1235"/>
      <c r="BD51" s="1235"/>
      <c r="BE51" s="1235"/>
      <c r="BF51" s="1235"/>
      <c r="BG51" s="1235"/>
      <c r="BH51" s="1235"/>
      <c r="BI51" s="1235"/>
      <c r="BJ51" s="1235"/>
      <c r="BK51" s="1235"/>
      <c r="BL51" s="1235"/>
      <c r="BM51" s="1235"/>
      <c r="BN51" s="1235"/>
      <c r="BO51" s="1235"/>
      <c r="BP51" s="1234">
        <v>12</v>
      </c>
      <c r="BQ51" s="1234"/>
      <c r="BR51" s="1234"/>
      <c r="BS51" s="1234"/>
      <c r="BT51" s="1234"/>
      <c r="BU51" s="1234"/>
      <c r="BV51" s="1234"/>
      <c r="BW51" s="1234"/>
      <c r="BX51" s="1234"/>
      <c r="BY51" s="1234"/>
      <c r="BZ51" s="1234"/>
      <c r="CA51" s="1234"/>
      <c r="CB51" s="1234"/>
      <c r="CC51" s="1234"/>
      <c r="CD51" s="1234"/>
      <c r="CE51" s="1234"/>
      <c r="CF51" s="1234"/>
      <c r="CG51" s="1234"/>
      <c r="CH51" s="1234"/>
      <c r="CI51" s="1234"/>
      <c r="CJ51" s="1234"/>
      <c r="CK51" s="1234"/>
      <c r="CL51" s="1234"/>
      <c r="CM51" s="1234"/>
      <c r="CN51" s="1234"/>
      <c r="CO51" s="1234"/>
      <c r="CP51" s="1234"/>
      <c r="CQ51" s="1234"/>
      <c r="CR51" s="1234"/>
      <c r="CS51" s="1234"/>
      <c r="CT51" s="1234"/>
      <c r="CU51" s="1234"/>
      <c r="CV51" s="1234"/>
      <c r="CW51" s="1234"/>
      <c r="CX51" s="1234"/>
      <c r="CY51" s="1234"/>
      <c r="CZ51" s="1234"/>
      <c r="DA51" s="1234"/>
      <c r="DB51" s="1234"/>
      <c r="DC51" s="1234"/>
    </row>
    <row r="52" spans="1:109" ht="13" x14ac:dyDescent="0.2">
      <c r="B52" s="259"/>
      <c r="G52" s="1246"/>
      <c r="H52" s="1246"/>
      <c r="I52" s="1247"/>
      <c r="J52" s="1247"/>
      <c r="K52" s="1245"/>
      <c r="L52" s="1245"/>
      <c r="M52" s="1245"/>
      <c r="N52" s="1245"/>
      <c r="AM52" s="359"/>
      <c r="AN52" s="1235"/>
      <c r="AO52" s="1235"/>
      <c r="AP52" s="1235"/>
      <c r="AQ52" s="1235"/>
      <c r="AR52" s="1235"/>
      <c r="AS52" s="1235"/>
      <c r="AT52" s="1235"/>
      <c r="AU52" s="1235"/>
      <c r="AV52" s="1235"/>
      <c r="AW52" s="1235"/>
      <c r="AX52" s="1235"/>
      <c r="AY52" s="1235"/>
      <c r="AZ52" s="1235"/>
      <c r="BA52" s="1235"/>
      <c r="BB52" s="1235"/>
      <c r="BC52" s="1235"/>
      <c r="BD52" s="1235"/>
      <c r="BE52" s="1235"/>
      <c r="BF52" s="1235"/>
      <c r="BG52" s="1235"/>
      <c r="BH52" s="1235"/>
      <c r="BI52" s="1235"/>
      <c r="BJ52" s="1235"/>
      <c r="BK52" s="1235"/>
      <c r="BL52" s="1235"/>
      <c r="BM52" s="1235"/>
      <c r="BN52" s="1235"/>
      <c r="BO52" s="1235"/>
      <c r="BP52" s="1234"/>
      <c r="BQ52" s="1234"/>
      <c r="BR52" s="1234"/>
      <c r="BS52" s="1234"/>
      <c r="BT52" s="1234"/>
      <c r="BU52" s="1234"/>
      <c r="BV52" s="1234"/>
      <c r="BW52" s="1234"/>
      <c r="BX52" s="1234"/>
      <c r="BY52" s="1234"/>
      <c r="BZ52" s="1234"/>
      <c r="CA52" s="1234"/>
      <c r="CB52" s="1234"/>
      <c r="CC52" s="1234"/>
      <c r="CD52" s="1234"/>
      <c r="CE52" s="1234"/>
      <c r="CF52" s="1234"/>
      <c r="CG52" s="1234"/>
      <c r="CH52" s="1234"/>
      <c r="CI52" s="1234"/>
      <c r="CJ52" s="1234"/>
      <c r="CK52" s="1234"/>
      <c r="CL52" s="1234"/>
      <c r="CM52" s="1234"/>
      <c r="CN52" s="1234"/>
      <c r="CO52" s="1234"/>
      <c r="CP52" s="1234"/>
      <c r="CQ52" s="1234"/>
      <c r="CR52" s="1234"/>
      <c r="CS52" s="1234"/>
      <c r="CT52" s="1234"/>
      <c r="CU52" s="1234"/>
      <c r="CV52" s="1234"/>
      <c r="CW52" s="1234"/>
      <c r="CX52" s="1234"/>
      <c r="CY52" s="1234"/>
      <c r="CZ52" s="1234"/>
      <c r="DA52" s="1234"/>
      <c r="DB52" s="1234"/>
      <c r="DC52" s="1234"/>
    </row>
    <row r="53" spans="1:109" ht="13" x14ac:dyDescent="0.2">
      <c r="A53" s="358"/>
      <c r="B53" s="259"/>
      <c r="G53" s="1246"/>
      <c r="H53" s="1246"/>
      <c r="I53" s="1229"/>
      <c r="J53" s="1229"/>
      <c r="K53" s="1245"/>
      <c r="L53" s="1245"/>
      <c r="M53" s="1245"/>
      <c r="N53" s="1245"/>
      <c r="AM53" s="359"/>
      <c r="AN53" s="1235"/>
      <c r="AO53" s="1235"/>
      <c r="AP53" s="1235"/>
      <c r="AQ53" s="1235"/>
      <c r="AR53" s="1235"/>
      <c r="AS53" s="1235"/>
      <c r="AT53" s="1235"/>
      <c r="AU53" s="1235"/>
      <c r="AV53" s="1235"/>
      <c r="AW53" s="1235"/>
      <c r="AX53" s="1235"/>
      <c r="AY53" s="1235"/>
      <c r="AZ53" s="1235"/>
      <c r="BA53" s="1235"/>
      <c r="BB53" s="1235" t="s">
        <v>577</v>
      </c>
      <c r="BC53" s="1235"/>
      <c r="BD53" s="1235"/>
      <c r="BE53" s="1235"/>
      <c r="BF53" s="1235"/>
      <c r="BG53" s="1235"/>
      <c r="BH53" s="1235"/>
      <c r="BI53" s="1235"/>
      <c r="BJ53" s="1235"/>
      <c r="BK53" s="1235"/>
      <c r="BL53" s="1235"/>
      <c r="BM53" s="1235"/>
      <c r="BN53" s="1235"/>
      <c r="BO53" s="1235"/>
      <c r="BP53" s="1234">
        <v>58.4</v>
      </c>
      <c r="BQ53" s="1234"/>
      <c r="BR53" s="1234"/>
      <c r="BS53" s="1234"/>
      <c r="BT53" s="1234"/>
      <c r="BU53" s="1234"/>
      <c r="BV53" s="1234"/>
      <c r="BW53" s="1234"/>
      <c r="BX53" s="1234">
        <v>60.2</v>
      </c>
      <c r="BY53" s="1234"/>
      <c r="BZ53" s="1234"/>
      <c r="CA53" s="1234"/>
      <c r="CB53" s="1234"/>
      <c r="CC53" s="1234"/>
      <c r="CD53" s="1234"/>
      <c r="CE53" s="1234"/>
      <c r="CF53" s="1234">
        <v>61.7</v>
      </c>
      <c r="CG53" s="1234"/>
      <c r="CH53" s="1234"/>
      <c r="CI53" s="1234"/>
      <c r="CJ53" s="1234"/>
      <c r="CK53" s="1234"/>
      <c r="CL53" s="1234"/>
      <c r="CM53" s="1234"/>
      <c r="CN53" s="1234">
        <v>63.6</v>
      </c>
      <c r="CO53" s="1234"/>
      <c r="CP53" s="1234"/>
      <c r="CQ53" s="1234"/>
      <c r="CR53" s="1234"/>
      <c r="CS53" s="1234"/>
      <c r="CT53" s="1234"/>
      <c r="CU53" s="1234"/>
      <c r="CV53" s="1234">
        <v>64.7</v>
      </c>
      <c r="CW53" s="1234"/>
      <c r="CX53" s="1234"/>
      <c r="CY53" s="1234"/>
      <c r="CZ53" s="1234"/>
      <c r="DA53" s="1234"/>
      <c r="DB53" s="1234"/>
      <c r="DC53" s="1234"/>
    </row>
    <row r="54" spans="1:109" ht="13" x14ac:dyDescent="0.2">
      <c r="A54" s="358"/>
      <c r="B54" s="259"/>
      <c r="G54" s="1246"/>
      <c r="H54" s="1246"/>
      <c r="I54" s="1229"/>
      <c r="J54" s="1229"/>
      <c r="K54" s="1245"/>
      <c r="L54" s="1245"/>
      <c r="M54" s="1245"/>
      <c r="N54" s="1245"/>
      <c r="AM54" s="359"/>
      <c r="AN54" s="1235"/>
      <c r="AO54" s="1235"/>
      <c r="AP54" s="1235"/>
      <c r="AQ54" s="1235"/>
      <c r="AR54" s="1235"/>
      <c r="AS54" s="1235"/>
      <c r="AT54" s="1235"/>
      <c r="AU54" s="1235"/>
      <c r="AV54" s="1235"/>
      <c r="AW54" s="1235"/>
      <c r="AX54" s="1235"/>
      <c r="AY54" s="1235"/>
      <c r="AZ54" s="1235"/>
      <c r="BA54" s="1235"/>
      <c r="BB54" s="1235"/>
      <c r="BC54" s="1235"/>
      <c r="BD54" s="1235"/>
      <c r="BE54" s="1235"/>
      <c r="BF54" s="1235"/>
      <c r="BG54" s="1235"/>
      <c r="BH54" s="1235"/>
      <c r="BI54" s="1235"/>
      <c r="BJ54" s="1235"/>
      <c r="BK54" s="1235"/>
      <c r="BL54" s="1235"/>
      <c r="BM54" s="1235"/>
      <c r="BN54" s="1235"/>
      <c r="BO54" s="1235"/>
      <c r="BP54" s="1234"/>
      <c r="BQ54" s="1234"/>
      <c r="BR54" s="1234"/>
      <c r="BS54" s="1234"/>
      <c r="BT54" s="1234"/>
      <c r="BU54" s="1234"/>
      <c r="BV54" s="1234"/>
      <c r="BW54" s="1234"/>
      <c r="BX54" s="1234"/>
      <c r="BY54" s="1234"/>
      <c r="BZ54" s="1234"/>
      <c r="CA54" s="1234"/>
      <c r="CB54" s="1234"/>
      <c r="CC54" s="1234"/>
      <c r="CD54" s="1234"/>
      <c r="CE54" s="1234"/>
      <c r="CF54" s="1234"/>
      <c r="CG54" s="1234"/>
      <c r="CH54" s="1234"/>
      <c r="CI54" s="1234"/>
      <c r="CJ54" s="1234"/>
      <c r="CK54" s="1234"/>
      <c r="CL54" s="1234"/>
      <c r="CM54" s="1234"/>
      <c r="CN54" s="1234"/>
      <c r="CO54" s="1234"/>
      <c r="CP54" s="1234"/>
      <c r="CQ54" s="1234"/>
      <c r="CR54" s="1234"/>
      <c r="CS54" s="1234"/>
      <c r="CT54" s="1234"/>
      <c r="CU54" s="1234"/>
      <c r="CV54" s="1234"/>
      <c r="CW54" s="1234"/>
      <c r="CX54" s="1234"/>
      <c r="CY54" s="1234"/>
      <c r="CZ54" s="1234"/>
      <c r="DA54" s="1234"/>
      <c r="DB54" s="1234"/>
      <c r="DC54" s="1234"/>
    </row>
    <row r="55" spans="1:109" ht="13" x14ac:dyDescent="0.2">
      <c r="A55" s="358"/>
      <c r="B55" s="259"/>
      <c r="G55" s="1229"/>
      <c r="H55" s="1229"/>
      <c r="I55" s="1229"/>
      <c r="J55" s="1229"/>
      <c r="K55" s="1245"/>
      <c r="L55" s="1245"/>
      <c r="M55" s="1245"/>
      <c r="N55" s="1245"/>
      <c r="AN55" s="1233" t="s">
        <v>578</v>
      </c>
      <c r="AO55" s="1233"/>
      <c r="AP55" s="1233"/>
      <c r="AQ55" s="1233"/>
      <c r="AR55" s="1233"/>
      <c r="AS55" s="1233"/>
      <c r="AT55" s="1233"/>
      <c r="AU55" s="1233"/>
      <c r="AV55" s="1233"/>
      <c r="AW55" s="1233"/>
      <c r="AX55" s="1233"/>
      <c r="AY55" s="1233"/>
      <c r="AZ55" s="1233"/>
      <c r="BA55" s="1233"/>
      <c r="BB55" s="1235" t="s">
        <v>576</v>
      </c>
      <c r="BC55" s="1235"/>
      <c r="BD55" s="1235"/>
      <c r="BE55" s="1235"/>
      <c r="BF55" s="1235"/>
      <c r="BG55" s="1235"/>
      <c r="BH55" s="1235"/>
      <c r="BI55" s="1235"/>
      <c r="BJ55" s="1235"/>
      <c r="BK55" s="1235"/>
      <c r="BL55" s="1235"/>
      <c r="BM55" s="1235"/>
      <c r="BN55" s="1235"/>
      <c r="BO55" s="1235"/>
      <c r="BP55" s="1234">
        <v>0</v>
      </c>
      <c r="BQ55" s="1234"/>
      <c r="BR55" s="1234"/>
      <c r="BS55" s="1234"/>
      <c r="BT55" s="1234"/>
      <c r="BU55" s="1234"/>
      <c r="BV55" s="1234"/>
      <c r="BW55" s="1234"/>
      <c r="BX55" s="1234">
        <v>0</v>
      </c>
      <c r="BY55" s="1234"/>
      <c r="BZ55" s="1234"/>
      <c r="CA55" s="1234"/>
      <c r="CB55" s="1234"/>
      <c r="CC55" s="1234"/>
      <c r="CD55" s="1234"/>
      <c r="CE55" s="1234"/>
      <c r="CF55" s="1234">
        <v>0</v>
      </c>
      <c r="CG55" s="1234"/>
      <c r="CH55" s="1234"/>
      <c r="CI55" s="1234"/>
      <c r="CJ55" s="1234"/>
      <c r="CK55" s="1234"/>
      <c r="CL55" s="1234"/>
      <c r="CM55" s="1234"/>
      <c r="CN55" s="1234">
        <v>0</v>
      </c>
      <c r="CO55" s="1234"/>
      <c r="CP55" s="1234"/>
      <c r="CQ55" s="1234"/>
      <c r="CR55" s="1234"/>
      <c r="CS55" s="1234"/>
      <c r="CT55" s="1234"/>
      <c r="CU55" s="1234"/>
      <c r="CV55" s="1234">
        <v>0</v>
      </c>
      <c r="CW55" s="1234"/>
      <c r="CX55" s="1234"/>
      <c r="CY55" s="1234"/>
      <c r="CZ55" s="1234"/>
      <c r="DA55" s="1234"/>
      <c r="DB55" s="1234"/>
      <c r="DC55" s="1234"/>
    </row>
    <row r="56" spans="1:109" ht="13" x14ac:dyDescent="0.2">
      <c r="A56" s="358"/>
      <c r="B56" s="259"/>
      <c r="G56" s="1229"/>
      <c r="H56" s="1229"/>
      <c r="I56" s="1229"/>
      <c r="J56" s="1229"/>
      <c r="K56" s="1245"/>
      <c r="L56" s="1245"/>
      <c r="M56" s="1245"/>
      <c r="N56" s="1245"/>
      <c r="AN56" s="1233"/>
      <c r="AO56" s="1233"/>
      <c r="AP56" s="1233"/>
      <c r="AQ56" s="1233"/>
      <c r="AR56" s="1233"/>
      <c r="AS56" s="1233"/>
      <c r="AT56" s="1233"/>
      <c r="AU56" s="1233"/>
      <c r="AV56" s="1233"/>
      <c r="AW56" s="1233"/>
      <c r="AX56" s="1233"/>
      <c r="AY56" s="1233"/>
      <c r="AZ56" s="1233"/>
      <c r="BA56" s="1233"/>
      <c r="BB56" s="1235"/>
      <c r="BC56" s="1235"/>
      <c r="BD56" s="1235"/>
      <c r="BE56" s="1235"/>
      <c r="BF56" s="1235"/>
      <c r="BG56" s="1235"/>
      <c r="BH56" s="1235"/>
      <c r="BI56" s="1235"/>
      <c r="BJ56" s="1235"/>
      <c r="BK56" s="1235"/>
      <c r="BL56" s="1235"/>
      <c r="BM56" s="1235"/>
      <c r="BN56" s="1235"/>
      <c r="BO56" s="1235"/>
      <c r="BP56" s="1234"/>
      <c r="BQ56" s="1234"/>
      <c r="BR56" s="1234"/>
      <c r="BS56" s="1234"/>
      <c r="BT56" s="1234"/>
      <c r="BU56" s="1234"/>
      <c r="BV56" s="1234"/>
      <c r="BW56" s="1234"/>
      <c r="BX56" s="1234"/>
      <c r="BY56" s="1234"/>
      <c r="BZ56" s="1234"/>
      <c r="CA56" s="1234"/>
      <c r="CB56" s="1234"/>
      <c r="CC56" s="1234"/>
      <c r="CD56" s="1234"/>
      <c r="CE56" s="1234"/>
      <c r="CF56" s="1234"/>
      <c r="CG56" s="1234"/>
      <c r="CH56" s="1234"/>
      <c r="CI56" s="1234"/>
      <c r="CJ56" s="1234"/>
      <c r="CK56" s="1234"/>
      <c r="CL56" s="1234"/>
      <c r="CM56" s="1234"/>
      <c r="CN56" s="1234"/>
      <c r="CO56" s="1234"/>
      <c r="CP56" s="1234"/>
      <c r="CQ56" s="1234"/>
      <c r="CR56" s="1234"/>
      <c r="CS56" s="1234"/>
      <c r="CT56" s="1234"/>
      <c r="CU56" s="1234"/>
      <c r="CV56" s="1234"/>
      <c r="CW56" s="1234"/>
      <c r="CX56" s="1234"/>
      <c r="CY56" s="1234"/>
      <c r="CZ56" s="1234"/>
      <c r="DA56" s="1234"/>
      <c r="DB56" s="1234"/>
      <c r="DC56" s="1234"/>
    </row>
    <row r="57" spans="1:109" s="358" customFormat="1" ht="13" x14ac:dyDescent="0.2">
      <c r="B57" s="362"/>
      <c r="G57" s="1229"/>
      <c r="H57" s="1229"/>
      <c r="I57" s="1248"/>
      <c r="J57" s="1248"/>
      <c r="K57" s="1245"/>
      <c r="L57" s="1245"/>
      <c r="M57" s="1245"/>
      <c r="N57" s="1245"/>
      <c r="AM57" s="255"/>
      <c r="AN57" s="1233"/>
      <c r="AO57" s="1233"/>
      <c r="AP57" s="1233"/>
      <c r="AQ57" s="1233"/>
      <c r="AR57" s="1233"/>
      <c r="AS57" s="1233"/>
      <c r="AT57" s="1233"/>
      <c r="AU57" s="1233"/>
      <c r="AV57" s="1233"/>
      <c r="AW57" s="1233"/>
      <c r="AX57" s="1233"/>
      <c r="AY57" s="1233"/>
      <c r="AZ57" s="1233"/>
      <c r="BA57" s="1233"/>
      <c r="BB57" s="1235" t="s">
        <v>577</v>
      </c>
      <c r="BC57" s="1235"/>
      <c r="BD57" s="1235"/>
      <c r="BE57" s="1235"/>
      <c r="BF57" s="1235"/>
      <c r="BG57" s="1235"/>
      <c r="BH57" s="1235"/>
      <c r="BI57" s="1235"/>
      <c r="BJ57" s="1235"/>
      <c r="BK57" s="1235"/>
      <c r="BL57" s="1235"/>
      <c r="BM57" s="1235"/>
      <c r="BN57" s="1235"/>
      <c r="BO57" s="1235"/>
      <c r="BP57" s="1234">
        <v>60.2</v>
      </c>
      <c r="BQ57" s="1234"/>
      <c r="BR57" s="1234"/>
      <c r="BS57" s="1234"/>
      <c r="BT57" s="1234"/>
      <c r="BU57" s="1234"/>
      <c r="BV57" s="1234"/>
      <c r="BW57" s="1234"/>
      <c r="BX57" s="1234">
        <v>61</v>
      </c>
      <c r="BY57" s="1234"/>
      <c r="BZ57" s="1234"/>
      <c r="CA57" s="1234"/>
      <c r="CB57" s="1234"/>
      <c r="CC57" s="1234"/>
      <c r="CD57" s="1234"/>
      <c r="CE57" s="1234"/>
      <c r="CF57" s="1234">
        <v>60.8</v>
      </c>
      <c r="CG57" s="1234"/>
      <c r="CH57" s="1234"/>
      <c r="CI57" s="1234"/>
      <c r="CJ57" s="1234"/>
      <c r="CK57" s="1234"/>
      <c r="CL57" s="1234"/>
      <c r="CM57" s="1234"/>
      <c r="CN57" s="1234">
        <v>62.2</v>
      </c>
      <c r="CO57" s="1234"/>
      <c r="CP57" s="1234"/>
      <c r="CQ57" s="1234"/>
      <c r="CR57" s="1234"/>
      <c r="CS57" s="1234"/>
      <c r="CT57" s="1234"/>
      <c r="CU57" s="1234"/>
      <c r="CV57" s="1234">
        <v>62.5</v>
      </c>
      <c r="CW57" s="1234"/>
      <c r="CX57" s="1234"/>
      <c r="CY57" s="1234"/>
      <c r="CZ57" s="1234"/>
      <c r="DA57" s="1234"/>
      <c r="DB57" s="1234"/>
      <c r="DC57" s="1234"/>
      <c r="DD57" s="363"/>
      <c r="DE57" s="362"/>
    </row>
    <row r="58" spans="1:109" s="358" customFormat="1" ht="13" x14ac:dyDescent="0.2">
      <c r="A58" s="255"/>
      <c r="B58" s="362"/>
      <c r="G58" s="1229"/>
      <c r="H58" s="1229"/>
      <c r="I58" s="1248"/>
      <c r="J58" s="1248"/>
      <c r="K58" s="1245"/>
      <c r="L58" s="1245"/>
      <c r="M58" s="1245"/>
      <c r="N58" s="1245"/>
      <c r="AM58" s="255"/>
      <c r="AN58" s="1233"/>
      <c r="AO58" s="1233"/>
      <c r="AP58" s="1233"/>
      <c r="AQ58" s="1233"/>
      <c r="AR58" s="1233"/>
      <c r="AS58" s="1233"/>
      <c r="AT58" s="1233"/>
      <c r="AU58" s="1233"/>
      <c r="AV58" s="1233"/>
      <c r="AW58" s="1233"/>
      <c r="AX58" s="1233"/>
      <c r="AY58" s="1233"/>
      <c r="AZ58" s="1233"/>
      <c r="BA58" s="1233"/>
      <c r="BB58" s="1235"/>
      <c r="BC58" s="1235"/>
      <c r="BD58" s="1235"/>
      <c r="BE58" s="1235"/>
      <c r="BF58" s="1235"/>
      <c r="BG58" s="1235"/>
      <c r="BH58" s="1235"/>
      <c r="BI58" s="1235"/>
      <c r="BJ58" s="1235"/>
      <c r="BK58" s="1235"/>
      <c r="BL58" s="1235"/>
      <c r="BM58" s="1235"/>
      <c r="BN58" s="1235"/>
      <c r="BO58" s="1235"/>
      <c r="BP58" s="1234"/>
      <c r="BQ58" s="1234"/>
      <c r="BR58" s="1234"/>
      <c r="BS58" s="1234"/>
      <c r="BT58" s="1234"/>
      <c r="BU58" s="1234"/>
      <c r="BV58" s="1234"/>
      <c r="BW58" s="1234"/>
      <c r="BX58" s="1234"/>
      <c r="BY58" s="1234"/>
      <c r="BZ58" s="1234"/>
      <c r="CA58" s="1234"/>
      <c r="CB58" s="1234"/>
      <c r="CC58" s="1234"/>
      <c r="CD58" s="1234"/>
      <c r="CE58" s="1234"/>
      <c r="CF58" s="1234"/>
      <c r="CG58" s="1234"/>
      <c r="CH58" s="1234"/>
      <c r="CI58" s="1234"/>
      <c r="CJ58" s="1234"/>
      <c r="CK58" s="1234"/>
      <c r="CL58" s="1234"/>
      <c r="CM58" s="1234"/>
      <c r="CN58" s="1234"/>
      <c r="CO58" s="1234"/>
      <c r="CP58" s="1234"/>
      <c r="CQ58" s="1234"/>
      <c r="CR58" s="1234"/>
      <c r="CS58" s="1234"/>
      <c r="CT58" s="1234"/>
      <c r="CU58" s="1234"/>
      <c r="CV58" s="1234"/>
      <c r="CW58" s="1234"/>
      <c r="CX58" s="1234"/>
      <c r="CY58" s="1234"/>
      <c r="CZ58" s="1234"/>
      <c r="DA58" s="1234"/>
      <c r="DB58" s="1234"/>
      <c r="DC58" s="1234"/>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579</v>
      </c>
    </row>
    <row r="64" spans="1:109" ht="13" x14ac:dyDescent="0.2">
      <c r="B64" s="259"/>
      <c r="G64" s="357"/>
      <c r="I64" s="369"/>
      <c r="J64" s="369"/>
      <c r="K64" s="369"/>
      <c r="L64" s="369"/>
      <c r="M64" s="369"/>
      <c r="N64" s="370"/>
      <c r="AM64" s="357"/>
      <c r="AN64" s="357" t="s">
        <v>573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36" t="s">
        <v>581</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 x14ac:dyDescent="0.2">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 x14ac:dyDescent="0.2">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 x14ac:dyDescent="0.2">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 x14ac:dyDescent="0.2">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574</v>
      </c>
    </row>
    <row r="72" spans="2:107" ht="13" x14ac:dyDescent="0.2">
      <c r="B72" s="259"/>
      <c r="G72" s="1229"/>
      <c r="H72" s="1229"/>
      <c r="I72" s="1229"/>
      <c r="J72" s="1229"/>
      <c r="K72" s="360"/>
      <c r="L72" s="360"/>
      <c r="M72" s="361"/>
      <c r="N72" s="361"/>
      <c r="AN72" s="1230"/>
      <c r="AO72" s="1231"/>
      <c r="AP72" s="1231"/>
      <c r="AQ72" s="1231"/>
      <c r="AR72" s="1231"/>
      <c r="AS72" s="1231"/>
      <c r="AT72" s="1231"/>
      <c r="AU72" s="1231"/>
      <c r="AV72" s="1231"/>
      <c r="AW72" s="1231"/>
      <c r="AX72" s="1231"/>
      <c r="AY72" s="1231"/>
      <c r="AZ72" s="1231"/>
      <c r="BA72" s="1231"/>
      <c r="BB72" s="1231"/>
      <c r="BC72" s="1231"/>
      <c r="BD72" s="1231"/>
      <c r="BE72" s="1231"/>
      <c r="BF72" s="1231"/>
      <c r="BG72" s="1231"/>
      <c r="BH72" s="1231"/>
      <c r="BI72" s="1231"/>
      <c r="BJ72" s="1231"/>
      <c r="BK72" s="1231"/>
      <c r="BL72" s="1231"/>
      <c r="BM72" s="1231"/>
      <c r="BN72" s="1231"/>
      <c r="BO72" s="1232"/>
      <c r="BP72" s="1233" t="s">
        <v>529</v>
      </c>
      <c r="BQ72" s="1233"/>
      <c r="BR72" s="1233"/>
      <c r="BS72" s="1233"/>
      <c r="BT72" s="1233"/>
      <c r="BU72" s="1233"/>
      <c r="BV72" s="1233"/>
      <c r="BW72" s="1233"/>
      <c r="BX72" s="1233" t="s">
        <v>530</v>
      </c>
      <c r="BY72" s="1233"/>
      <c r="BZ72" s="1233"/>
      <c r="CA72" s="1233"/>
      <c r="CB72" s="1233"/>
      <c r="CC72" s="1233"/>
      <c r="CD72" s="1233"/>
      <c r="CE72" s="1233"/>
      <c r="CF72" s="1233" t="s">
        <v>531</v>
      </c>
      <c r="CG72" s="1233"/>
      <c r="CH72" s="1233"/>
      <c r="CI72" s="1233"/>
      <c r="CJ72" s="1233"/>
      <c r="CK72" s="1233"/>
      <c r="CL72" s="1233"/>
      <c r="CM72" s="1233"/>
      <c r="CN72" s="1233" t="s">
        <v>532</v>
      </c>
      <c r="CO72" s="1233"/>
      <c r="CP72" s="1233"/>
      <c r="CQ72" s="1233"/>
      <c r="CR72" s="1233"/>
      <c r="CS72" s="1233"/>
      <c r="CT72" s="1233"/>
      <c r="CU72" s="1233"/>
      <c r="CV72" s="1233" t="s">
        <v>533</v>
      </c>
      <c r="CW72" s="1233"/>
      <c r="CX72" s="1233"/>
      <c r="CY72" s="1233"/>
      <c r="CZ72" s="1233"/>
      <c r="DA72" s="1233"/>
      <c r="DB72" s="1233"/>
      <c r="DC72" s="1233"/>
    </row>
    <row r="73" spans="2:107" ht="13" x14ac:dyDescent="0.2">
      <c r="B73" s="259"/>
      <c r="G73" s="1246"/>
      <c r="H73" s="1246"/>
      <c r="I73" s="1246"/>
      <c r="J73" s="1246"/>
      <c r="K73" s="1249"/>
      <c r="L73" s="1249"/>
      <c r="M73" s="1249"/>
      <c r="N73" s="1249"/>
      <c r="AM73" s="359"/>
      <c r="AN73" s="1235" t="s">
        <v>575</v>
      </c>
      <c r="AO73" s="1235"/>
      <c r="AP73" s="1235"/>
      <c r="AQ73" s="1235"/>
      <c r="AR73" s="1235"/>
      <c r="AS73" s="1235"/>
      <c r="AT73" s="1235"/>
      <c r="AU73" s="1235"/>
      <c r="AV73" s="1235"/>
      <c r="AW73" s="1235"/>
      <c r="AX73" s="1235"/>
      <c r="AY73" s="1235"/>
      <c r="AZ73" s="1235"/>
      <c r="BA73" s="1235"/>
      <c r="BB73" s="1235" t="s">
        <v>576</v>
      </c>
      <c r="BC73" s="1235"/>
      <c r="BD73" s="1235"/>
      <c r="BE73" s="1235"/>
      <c r="BF73" s="1235"/>
      <c r="BG73" s="1235"/>
      <c r="BH73" s="1235"/>
      <c r="BI73" s="1235"/>
      <c r="BJ73" s="1235"/>
      <c r="BK73" s="1235"/>
      <c r="BL73" s="1235"/>
      <c r="BM73" s="1235"/>
      <c r="BN73" s="1235"/>
      <c r="BO73" s="1235"/>
      <c r="BP73" s="1234">
        <v>12</v>
      </c>
      <c r="BQ73" s="1234"/>
      <c r="BR73" s="1234"/>
      <c r="BS73" s="1234"/>
      <c r="BT73" s="1234"/>
      <c r="BU73" s="1234"/>
      <c r="BV73" s="1234"/>
      <c r="BW73" s="1234"/>
      <c r="BX73" s="1234"/>
      <c r="BY73" s="1234"/>
      <c r="BZ73" s="1234"/>
      <c r="CA73" s="1234"/>
      <c r="CB73" s="1234"/>
      <c r="CC73" s="1234"/>
      <c r="CD73" s="1234"/>
      <c r="CE73" s="1234"/>
      <c r="CF73" s="1234"/>
      <c r="CG73" s="1234"/>
      <c r="CH73" s="1234"/>
      <c r="CI73" s="1234"/>
      <c r="CJ73" s="1234"/>
      <c r="CK73" s="1234"/>
      <c r="CL73" s="1234"/>
      <c r="CM73" s="1234"/>
      <c r="CN73" s="1234"/>
      <c r="CO73" s="1234"/>
      <c r="CP73" s="1234"/>
      <c r="CQ73" s="1234"/>
      <c r="CR73" s="1234"/>
      <c r="CS73" s="1234"/>
      <c r="CT73" s="1234"/>
      <c r="CU73" s="1234"/>
      <c r="CV73" s="1234"/>
      <c r="CW73" s="1234"/>
      <c r="CX73" s="1234"/>
      <c r="CY73" s="1234"/>
      <c r="CZ73" s="1234"/>
      <c r="DA73" s="1234"/>
      <c r="DB73" s="1234"/>
      <c r="DC73" s="1234"/>
    </row>
    <row r="74" spans="2:107" ht="13" x14ac:dyDescent="0.2">
      <c r="B74" s="259"/>
      <c r="G74" s="1246"/>
      <c r="H74" s="1246"/>
      <c r="I74" s="1246"/>
      <c r="J74" s="1246"/>
      <c r="K74" s="1249"/>
      <c r="L74" s="1249"/>
      <c r="M74" s="1249"/>
      <c r="N74" s="1249"/>
      <c r="AM74" s="359"/>
      <c r="AN74" s="1235"/>
      <c r="AO74" s="1235"/>
      <c r="AP74" s="1235"/>
      <c r="AQ74" s="1235"/>
      <c r="AR74" s="1235"/>
      <c r="AS74" s="1235"/>
      <c r="AT74" s="1235"/>
      <c r="AU74" s="1235"/>
      <c r="AV74" s="1235"/>
      <c r="AW74" s="1235"/>
      <c r="AX74" s="1235"/>
      <c r="AY74" s="1235"/>
      <c r="AZ74" s="1235"/>
      <c r="BA74" s="1235"/>
      <c r="BB74" s="1235"/>
      <c r="BC74" s="1235"/>
      <c r="BD74" s="1235"/>
      <c r="BE74" s="1235"/>
      <c r="BF74" s="1235"/>
      <c r="BG74" s="1235"/>
      <c r="BH74" s="1235"/>
      <c r="BI74" s="1235"/>
      <c r="BJ74" s="1235"/>
      <c r="BK74" s="1235"/>
      <c r="BL74" s="1235"/>
      <c r="BM74" s="1235"/>
      <c r="BN74" s="1235"/>
      <c r="BO74" s="1235"/>
      <c r="BP74" s="1234"/>
      <c r="BQ74" s="1234"/>
      <c r="BR74" s="1234"/>
      <c r="BS74" s="1234"/>
      <c r="BT74" s="1234"/>
      <c r="BU74" s="1234"/>
      <c r="BV74" s="1234"/>
      <c r="BW74" s="1234"/>
      <c r="BX74" s="1234"/>
      <c r="BY74" s="1234"/>
      <c r="BZ74" s="1234"/>
      <c r="CA74" s="1234"/>
      <c r="CB74" s="1234"/>
      <c r="CC74" s="1234"/>
      <c r="CD74" s="1234"/>
      <c r="CE74" s="1234"/>
      <c r="CF74" s="1234"/>
      <c r="CG74" s="1234"/>
      <c r="CH74" s="1234"/>
      <c r="CI74" s="1234"/>
      <c r="CJ74" s="1234"/>
      <c r="CK74" s="1234"/>
      <c r="CL74" s="1234"/>
      <c r="CM74" s="1234"/>
      <c r="CN74" s="1234"/>
      <c r="CO74" s="1234"/>
      <c r="CP74" s="1234"/>
      <c r="CQ74" s="1234"/>
      <c r="CR74" s="1234"/>
      <c r="CS74" s="1234"/>
      <c r="CT74" s="1234"/>
      <c r="CU74" s="1234"/>
      <c r="CV74" s="1234"/>
      <c r="CW74" s="1234"/>
      <c r="CX74" s="1234"/>
      <c r="CY74" s="1234"/>
      <c r="CZ74" s="1234"/>
      <c r="DA74" s="1234"/>
      <c r="DB74" s="1234"/>
      <c r="DC74" s="1234"/>
    </row>
    <row r="75" spans="2:107" ht="13" x14ac:dyDescent="0.2">
      <c r="B75" s="259"/>
      <c r="G75" s="1246"/>
      <c r="H75" s="1246"/>
      <c r="I75" s="1229"/>
      <c r="J75" s="1229"/>
      <c r="K75" s="1245"/>
      <c r="L75" s="1245"/>
      <c r="M75" s="1245"/>
      <c r="N75" s="1245"/>
      <c r="AM75" s="359"/>
      <c r="AN75" s="1235"/>
      <c r="AO75" s="1235"/>
      <c r="AP75" s="1235"/>
      <c r="AQ75" s="1235"/>
      <c r="AR75" s="1235"/>
      <c r="AS75" s="1235"/>
      <c r="AT75" s="1235"/>
      <c r="AU75" s="1235"/>
      <c r="AV75" s="1235"/>
      <c r="AW75" s="1235"/>
      <c r="AX75" s="1235"/>
      <c r="AY75" s="1235"/>
      <c r="AZ75" s="1235"/>
      <c r="BA75" s="1235"/>
      <c r="BB75" s="1235" t="s">
        <v>580</v>
      </c>
      <c r="BC75" s="1235"/>
      <c r="BD75" s="1235"/>
      <c r="BE75" s="1235"/>
      <c r="BF75" s="1235"/>
      <c r="BG75" s="1235"/>
      <c r="BH75" s="1235"/>
      <c r="BI75" s="1235"/>
      <c r="BJ75" s="1235"/>
      <c r="BK75" s="1235"/>
      <c r="BL75" s="1235"/>
      <c r="BM75" s="1235"/>
      <c r="BN75" s="1235"/>
      <c r="BO75" s="1235"/>
      <c r="BP75" s="1234">
        <v>5.9</v>
      </c>
      <c r="BQ75" s="1234"/>
      <c r="BR75" s="1234"/>
      <c r="BS75" s="1234"/>
      <c r="BT75" s="1234"/>
      <c r="BU75" s="1234"/>
      <c r="BV75" s="1234"/>
      <c r="BW75" s="1234"/>
      <c r="BX75" s="1234">
        <v>6.4</v>
      </c>
      <c r="BY75" s="1234"/>
      <c r="BZ75" s="1234"/>
      <c r="CA75" s="1234"/>
      <c r="CB75" s="1234"/>
      <c r="CC75" s="1234"/>
      <c r="CD75" s="1234"/>
      <c r="CE75" s="1234"/>
      <c r="CF75" s="1234">
        <v>5.7</v>
      </c>
      <c r="CG75" s="1234"/>
      <c r="CH75" s="1234"/>
      <c r="CI75" s="1234"/>
      <c r="CJ75" s="1234"/>
      <c r="CK75" s="1234"/>
      <c r="CL75" s="1234"/>
      <c r="CM75" s="1234"/>
      <c r="CN75" s="1234">
        <v>6.5</v>
      </c>
      <c r="CO75" s="1234"/>
      <c r="CP75" s="1234"/>
      <c r="CQ75" s="1234"/>
      <c r="CR75" s="1234"/>
      <c r="CS75" s="1234"/>
      <c r="CT75" s="1234"/>
      <c r="CU75" s="1234"/>
      <c r="CV75" s="1234">
        <v>6.6</v>
      </c>
      <c r="CW75" s="1234"/>
      <c r="CX75" s="1234"/>
      <c r="CY75" s="1234"/>
      <c r="CZ75" s="1234"/>
      <c r="DA75" s="1234"/>
      <c r="DB75" s="1234"/>
      <c r="DC75" s="1234"/>
    </row>
    <row r="76" spans="2:107" ht="13" x14ac:dyDescent="0.2">
      <c r="B76" s="259"/>
      <c r="G76" s="1246"/>
      <c r="H76" s="1246"/>
      <c r="I76" s="1229"/>
      <c r="J76" s="1229"/>
      <c r="K76" s="1245"/>
      <c r="L76" s="1245"/>
      <c r="M76" s="1245"/>
      <c r="N76" s="1245"/>
      <c r="AM76" s="359"/>
      <c r="AN76" s="1235"/>
      <c r="AO76" s="1235"/>
      <c r="AP76" s="1235"/>
      <c r="AQ76" s="1235"/>
      <c r="AR76" s="1235"/>
      <c r="AS76" s="1235"/>
      <c r="AT76" s="1235"/>
      <c r="AU76" s="1235"/>
      <c r="AV76" s="1235"/>
      <c r="AW76" s="1235"/>
      <c r="AX76" s="1235"/>
      <c r="AY76" s="1235"/>
      <c r="AZ76" s="1235"/>
      <c r="BA76" s="1235"/>
      <c r="BB76" s="1235"/>
      <c r="BC76" s="1235"/>
      <c r="BD76" s="1235"/>
      <c r="BE76" s="1235"/>
      <c r="BF76" s="1235"/>
      <c r="BG76" s="1235"/>
      <c r="BH76" s="1235"/>
      <c r="BI76" s="1235"/>
      <c r="BJ76" s="1235"/>
      <c r="BK76" s="1235"/>
      <c r="BL76" s="1235"/>
      <c r="BM76" s="1235"/>
      <c r="BN76" s="1235"/>
      <c r="BO76" s="1235"/>
      <c r="BP76" s="1234"/>
      <c r="BQ76" s="1234"/>
      <c r="BR76" s="1234"/>
      <c r="BS76" s="1234"/>
      <c r="BT76" s="1234"/>
      <c r="BU76" s="1234"/>
      <c r="BV76" s="1234"/>
      <c r="BW76" s="1234"/>
      <c r="BX76" s="1234"/>
      <c r="BY76" s="1234"/>
      <c r="BZ76" s="1234"/>
      <c r="CA76" s="1234"/>
      <c r="CB76" s="1234"/>
      <c r="CC76" s="1234"/>
      <c r="CD76" s="1234"/>
      <c r="CE76" s="1234"/>
      <c r="CF76" s="1234"/>
      <c r="CG76" s="1234"/>
      <c r="CH76" s="1234"/>
      <c r="CI76" s="1234"/>
      <c r="CJ76" s="1234"/>
      <c r="CK76" s="1234"/>
      <c r="CL76" s="1234"/>
      <c r="CM76" s="1234"/>
      <c r="CN76" s="1234"/>
      <c r="CO76" s="1234"/>
      <c r="CP76" s="1234"/>
      <c r="CQ76" s="1234"/>
      <c r="CR76" s="1234"/>
      <c r="CS76" s="1234"/>
      <c r="CT76" s="1234"/>
      <c r="CU76" s="1234"/>
      <c r="CV76" s="1234"/>
      <c r="CW76" s="1234"/>
      <c r="CX76" s="1234"/>
      <c r="CY76" s="1234"/>
      <c r="CZ76" s="1234"/>
      <c r="DA76" s="1234"/>
      <c r="DB76" s="1234"/>
      <c r="DC76" s="1234"/>
    </row>
    <row r="77" spans="2:107" ht="13" x14ac:dyDescent="0.2">
      <c r="B77" s="259"/>
      <c r="G77" s="1229"/>
      <c r="H77" s="1229"/>
      <c r="I77" s="1229"/>
      <c r="J77" s="1229"/>
      <c r="K77" s="1249"/>
      <c r="L77" s="1249"/>
      <c r="M77" s="1249"/>
      <c r="N77" s="1249"/>
      <c r="AN77" s="1233" t="s">
        <v>578</v>
      </c>
      <c r="AO77" s="1233"/>
      <c r="AP77" s="1233"/>
      <c r="AQ77" s="1233"/>
      <c r="AR77" s="1233"/>
      <c r="AS77" s="1233"/>
      <c r="AT77" s="1233"/>
      <c r="AU77" s="1233"/>
      <c r="AV77" s="1233"/>
      <c r="AW77" s="1233"/>
      <c r="AX77" s="1233"/>
      <c r="AY77" s="1233"/>
      <c r="AZ77" s="1233"/>
      <c r="BA77" s="1233"/>
      <c r="BB77" s="1235" t="s">
        <v>576</v>
      </c>
      <c r="BC77" s="1235"/>
      <c r="BD77" s="1235"/>
      <c r="BE77" s="1235"/>
      <c r="BF77" s="1235"/>
      <c r="BG77" s="1235"/>
      <c r="BH77" s="1235"/>
      <c r="BI77" s="1235"/>
      <c r="BJ77" s="1235"/>
      <c r="BK77" s="1235"/>
      <c r="BL77" s="1235"/>
      <c r="BM77" s="1235"/>
      <c r="BN77" s="1235"/>
      <c r="BO77" s="1235"/>
      <c r="BP77" s="1234">
        <v>0</v>
      </c>
      <c r="BQ77" s="1234"/>
      <c r="BR77" s="1234"/>
      <c r="BS77" s="1234"/>
      <c r="BT77" s="1234"/>
      <c r="BU77" s="1234"/>
      <c r="BV77" s="1234"/>
      <c r="BW77" s="1234"/>
      <c r="BX77" s="1234">
        <v>0</v>
      </c>
      <c r="BY77" s="1234"/>
      <c r="BZ77" s="1234"/>
      <c r="CA77" s="1234"/>
      <c r="CB77" s="1234"/>
      <c r="CC77" s="1234"/>
      <c r="CD77" s="1234"/>
      <c r="CE77" s="1234"/>
      <c r="CF77" s="1234">
        <v>0</v>
      </c>
      <c r="CG77" s="1234"/>
      <c r="CH77" s="1234"/>
      <c r="CI77" s="1234"/>
      <c r="CJ77" s="1234"/>
      <c r="CK77" s="1234"/>
      <c r="CL77" s="1234"/>
      <c r="CM77" s="1234"/>
      <c r="CN77" s="1234">
        <v>0</v>
      </c>
      <c r="CO77" s="1234"/>
      <c r="CP77" s="1234"/>
      <c r="CQ77" s="1234"/>
      <c r="CR77" s="1234"/>
      <c r="CS77" s="1234"/>
      <c r="CT77" s="1234"/>
      <c r="CU77" s="1234"/>
      <c r="CV77" s="1234">
        <v>0</v>
      </c>
      <c r="CW77" s="1234"/>
      <c r="CX77" s="1234"/>
      <c r="CY77" s="1234"/>
      <c r="CZ77" s="1234"/>
      <c r="DA77" s="1234"/>
      <c r="DB77" s="1234"/>
      <c r="DC77" s="1234"/>
    </row>
    <row r="78" spans="2:107" ht="13" x14ac:dyDescent="0.2">
      <c r="B78" s="259"/>
      <c r="G78" s="1229"/>
      <c r="H78" s="1229"/>
      <c r="I78" s="1229"/>
      <c r="J78" s="1229"/>
      <c r="K78" s="1249"/>
      <c r="L78" s="1249"/>
      <c r="M78" s="1249"/>
      <c r="N78" s="1249"/>
      <c r="AN78" s="1233"/>
      <c r="AO78" s="1233"/>
      <c r="AP78" s="1233"/>
      <c r="AQ78" s="1233"/>
      <c r="AR78" s="1233"/>
      <c r="AS78" s="1233"/>
      <c r="AT78" s="1233"/>
      <c r="AU78" s="1233"/>
      <c r="AV78" s="1233"/>
      <c r="AW78" s="1233"/>
      <c r="AX78" s="1233"/>
      <c r="AY78" s="1233"/>
      <c r="AZ78" s="1233"/>
      <c r="BA78" s="1233"/>
      <c r="BB78" s="1235"/>
      <c r="BC78" s="1235"/>
      <c r="BD78" s="1235"/>
      <c r="BE78" s="1235"/>
      <c r="BF78" s="1235"/>
      <c r="BG78" s="1235"/>
      <c r="BH78" s="1235"/>
      <c r="BI78" s="1235"/>
      <c r="BJ78" s="1235"/>
      <c r="BK78" s="1235"/>
      <c r="BL78" s="1235"/>
      <c r="BM78" s="1235"/>
      <c r="BN78" s="1235"/>
      <c r="BO78" s="1235"/>
      <c r="BP78" s="1234"/>
      <c r="BQ78" s="1234"/>
      <c r="BR78" s="1234"/>
      <c r="BS78" s="1234"/>
      <c r="BT78" s="1234"/>
      <c r="BU78" s="1234"/>
      <c r="BV78" s="1234"/>
      <c r="BW78" s="1234"/>
      <c r="BX78" s="1234"/>
      <c r="BY78" s="1234"/>
      <c r="BZ78" s="1234"/>
      <c r="CA78" s="1234"/>
      <c r="CB78" s="1234"/>
      <c r="CC78" s="1234"/>
      <c r="CD78" s="1234"/>
      <c r="CE78" s="1234"/>
      <c r="CF78" s="1234"/>
      <c r="CG78" s="1234"/>
      <c r="CH78" s="1234"/>
      <c r="CI78" s="1234"/>
      <c r="CJ78" s="1234"/>
      <c r="CK78" s="1234"/>
      <c r="CL78" s="1234"/>
      <c r="CM78" s="1234"/>
      <c r="CN78" s="1234"/>
      <c r="CO78" s="1234"/>
      <c r="CP78" s="1234"/>
      <c r="CQ78" s="1234"/>
      <c r="CR78" s="1234"/>
      <c r="CS78" s="1234"/>
      <c r="CT78" s="1234"/>
      <c r="CU78" s="1234"/>
      <c r="CV78" s="1234"/>
      <c r="CW78" s="1234"/>
      <c r="CX78" s="1234"/>
      <c r="CY78" s="1234"/>
      <c r="CZ78" s="1234"/>
      <c r="DA78" s="1234"/>
      <c r="DB78" s="1234"/>
      <c r="DC78" s="1234"/>
    </row>
    <row r="79" spans="2:107" ht="13" x14ac:dyDescent="0.2">
      <c r="B79" s="259"/>
      <c r="G79" s="1229"/>
      <c r="H79" s="1229"/>
      <c r="I79" s="1248"/>
      <c r="J79" s="1248"/>
      <c r="K79" s="1250"/>
      <c r="L79" s="1250"/>
      <c r="M79" s="1250"/>
      <c r="N79" s="1250"/>
      <c r="AN79" s="1233"/>
      <c r="AO79" s="1233"/>
      <c r="AP79" s="1233"/>
      <c r="AQ79" s="1233"/>
      <c r="AR79" s="1233"/>
      <c r="AS79" s="1233"/>
      <c r="AT79" s="1233"/>
      <c r="AU79" s="1233"/>
      <c r="AV79" s="1233"/>
      <c r="AW79" s="1233"/>
      <c r="AX79" s="1233"/>
      <c r="AY79" s="1233"/>
      <c r="AZ79" s="1233"/>
      <c r="BA79" s="1233"/>
      <c r="BB79" s="1235" t="s">
        <v>580</v>
      </c>
      <c r="BC79" s="1235"/>
      <c r="BD79" s="1235"/>
      <c r="BE79" s="1235"/>
      <c r="BF79" s="1235"/>
      <c r="BG79" s="1235"/>
      <c r="BH79" s="1235"/>
      <c r="BI79" s="1235"/>
      <c r="BJ79" s="1235"/>
      <c r="BK79" s="1235"/>
      <c r="BL79" s="1235"/>
      <c r="BM79" s="1235"/>
      <c r="BN79" s="1235"/>
      <c r="BO79" s="1235"/>
      <c r="BP79" s="1234">
        <v>7.3</v>
      </c>
      <c r="BQ79" s="1234"/>
      <c r="BR79" s="1234"/>
      <c r="BS79" s="1234"/>
      <c r="BT79" s="1234"/>
      <c r="BU79" s="1234"/>
      <c r="BV79" s="1234"/>
      <c r="BW79" s="1234"/>
      <c r="BX79" s="1234">
        <v>7.4</v>
      </c>
      <c r="BY79" s="1234"/>
      <c r="BZ79" s="1234"/>
      <c r="CA79" s="1234"/>
      <c r="CB79" s="1234"/>
      <c r="CC79" s="1234"/>
      <c r="CD79" s="1234"/>
      <c r="CE79" s="1234"/>
      <c r="CF79" s="1234">
        <v>6.6</v>
      </c>
      <c r="CG79" s="1234"/>
      <c r="CH79" s="1234"/>
      <c r="CI79" s="1234"/>
      <c r="CJ79" s="1234"/>
      <c r="CK79" s="1234"/>
      <c r="CL79" s="1234"/>
      <c r="CM79" s="1234"/>
      <c r="CN79" s="1234">
        <v>6.8</v>
      </c>
      <c r="CO79" s="1234"/>
      <c r="CP79" s="1234"/>
      <c r="CQ79" s="1234"/>
      <c r="CR79" s="1234"/>
      <c r="CS79" s="1234"/>
      <c r="CT79" s="1234"/>
      <c r="CU79" s="1234"/>
      <c r="CV79" s="1234">
        <v>7.3</v>
      </c>
      <c r="CW79" s="1234"/>
      <c r="CX79" s="1234"/>
      <c r="CY79" s="1234"/>
      <c r="CZ79" s="1234"/>
      <c r="DA79" s="1234"/>
      <c r="DB79" s="1234"/>
      <c r="DC79" s="1234"/>
    </row>
    <row r="80" spans="2:107" ht="13" x14ac:dyDescent="0.2">
      <c r="B80" s="259"/>
      <c r="G80" s="1229"/>
      <c r="H80" s="1229"/>
      <c r="I80" s="1248"/>
      <c r="J80" s="1248"/>
      <c r="K80" s="1250"/>
      <c r="L80" s="1250"/>
      <c r="M80" s="1250"/>
      <c r="N80" s="1250"/>
      <c r="AN80" s="1233"/>
      <c r="AO80" s="1233"/>
      <c r="AP80" s="1233"/>
      <c r="AQ80" s="1233"/>
      <c r="AR80" s="1233"/>
      <c r="AS80" s="1233"/>
      <c r="AT80" s="1233"/>
      <c r="AU80" s="1233"/>
      <c r="AV80" s="1233"/>
      <c r="AW80" s="1233"/>
      <c r="AX80" s="1233"/>
      <c r="AY80" s="1233"/>
      <c r="AZ80" s="1233"/>
      <c r="BA80" s="1233"/>
      <c r="BB80" s="1235"/>
      <c r="BC80" s="1235"/>
      <c r="BD80" s="1235"/>
      <c r="BE80" s="1235"/>
      <c r="BF80" s="1235"/>
      <c r="BG80" s="1235"/>
      <c r="BH80" s="1235"/>
      <c r="BI80" s="1235"/>
      <c r="BJ80" s="1235"/>
      <c r="BK80" s="1235"/>
      <c r="BL80" s="1235"/>
      <c r="BM80" s="1235"/>
      <c r="BN80" s="1235"/>
      <c r="BO80" s="1235"/>
      <c r="BP80" s="1234"/>
      <c r="BQ80" s="1234"/>
      <c r="BR80" s="1234"/>
      <c r="BS80" s="1234"/>
      <c r="BT80" s="1234"/>
      <c r="BU80" s="1234"/>
      <c r="BV80" s="1234"/>
      <c r="BW80" s="1234"/>
      <c r="BX80" s="1234"/>
      <c r="BY80" s="1234"/>
      <c r="BZ80" s="1234"/>
      <c r="CA80" s="1234"/>
      <c r="CB80" s="1234"/>
      <c r="CC80" s="1234"/>
      <c r="CD80" s="1234"/>
      <c r="CE80" s="1234"/>
      <c r="CF80" s="1234"/>
      <c r="CG80" s="1234"/>
      <c r="CH80" s="1234"/>
      <c r="CI80" s="1234"/>
      <c r="CJ80" s="1234"/>
      <c r="CK80" s="1234"/>
      <c r="CL80" s="1234"/>
      <c r="CM80" s="1234"/>
      <c r="CN80" s="1234"/>
      <c r="CO80" s="1234"/>
      <c r="CP80" s="1234"/>
      <c r="CQ80" s="1234"/>
      <c r="CR80" s="1234"/>
      <c r="CS80" s="1234"/>
      <c r="CT80" s="1234"/>
      <c r="CU80" s="1234"/>
      <c r="CV80" s="1234"/>
      <c r="CW80" s="1234"/>
      <c r="CX80" s="1234"/>
      <c r="CY80" s="1234"/>
      <c r="CZ80" s="1234"/>
      <c r="DA80" s="1234"/>
      <c r="DB80" s="1234"/>
      <c r="DC80" s="1234"/>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z2/gsbggaQsjDDUfdRVg1aGmbtYF0zbzZcNYwT7xSeQG5YEnSESDFX93iRs/ho91O7qFCQgt7+YMsN/C8eKbFA==" saltValue="k14A1jKNiFOjvKptIA18L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AA7135-536A-4069-B5F3-DB1CB1C79880}">
  <sheetPr>
    <pageSetUpPr fitToPage="1"/>
  </sheetPr>
  <dimension ref="A1:DR125"/>
  <sheetViews>
    <sheetView showGridLines="0" topLeftCell="A35" zoomScale="70" zoomScaleNormal="70" zoomScaleSheetLayoutView="70" workbookViewId="0">
      <selection activeCell="AN43" sqref="AN43:DC47"/>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479</v>
      </c>
    </row>
  </sheetData>
  <sheetProtection algorithmName="SHA-512" hashValue="MbdjtE2DipHWFrdbCK3HZTt/WlELJerbHnc7V767ww0lWBgHRJG8U0IYZ18EMg6BNzrz6ZuHwDho82tt2wNqsA==" saltValue="M3AT8apSZdSlIKE1qZd4v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ACA5A-7BC5-4548-A2D9-0E3A8600328A}">
  <sheetPr>
    <pageSetUpPr fitToPage="1"/>
  </sheetPr>
  <dimension ref="A1:DR125"/>
  <sheetViews>
    <sheetView showGridLines="0" tabSelected="1" zoomScale="85" zoomScaleNormal="85" zoomScaleSheetLayoutView="55" workbookViewId="0">
      <selection activeCell="AN43" sqref="AN43:DC47"/>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479</v>
      </c>
    </row>
  </sheetData>
  <sheetProtection algorithmName="SHA-512" hashValue="VWW9+cuNNjLuxRVZXsyXY4Ig6my13enEwfax3HMgDJrnzg8Tcv2eOUaIsfcluuCCfiW/Q/t0PDW7t3iD+E/KDg==" saltValue="wXYJkn+ohJtTLRUYshNTw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52</v>
      </c>
      <c r="E2" s="147"/>
      <c r="F2" s="148" t="s">
        <v>528</v>
      </c>
      <c r="G2" s="149"/>
      <c r="H2" s="150"/>
    </row>
    <row r="3" spans="1:8" x14ac:dyDescent="0.2">
      <c r="A3" s="146" t="s">
        <v>521</v>
      </c>
      <c r="B3" s="151"/>
      <c r="C3" s="152"/>
      <c r="D3" s="153">
        <v>91503</v>
      </c>
      <c r="E3" s="154"/>
      <c r="F3" s="155">
        <v>268375</v>
      </c>
      <c r="G3" s="156"/>
      <c r="H3" s="157"/>
    </row>
    <row r="4" spans="1:8" x14ac:dyDescent="0.2">
      <c r="A4" s="158"/>
      <c r="B4" s="159"/>
      <c r="C4" s="160"/>
      <c r="D4" s="161">
        <v>37383</v>
      </c>
      <c r="E4" s="162"/>
      <c r="F4" s="163">
        <v>119602</v>
      </c>
      <c r="G4" s="164"/>
      <c r="H4" s="165"/>
    </row>
    <row r="5" spans="1:8" x14ac:dyDescent="0.2">
      <c r="A5" s="146" t="s">
        <v>523</v>
      </c>
      <c r="B5" s="151"/>
      <c r="C5" s="152"/>
      <c r="D5" s="153">
        <v>73665</v>
      </c>
      <c r="E5" s="154"/>
      <c r="F5" s="155">
        <v>301035</v>
      </c>
      <c r="G5" s="156"/>
      <c r="H5" s="157"/>
    </row>
    <row r="6" spans="1:8" x14ac:dyDescent="0.2">
      <c r="A6" s="158"/>
      <c r="B6" s="159"/>
      <c r="C6" s="160"/>
      <c r="D6" s="161">
        <v>34158</v>
      </c>
      <c r="E6" s="162"/>
      <c r="F6" s="163">
        <v>154376</v>
      </c>
      <c r="G6" s="164"/>
      <c r="H6" s="165"/>
    </row>
    <row r="7" spans="1:8" x14ac:dyDescent="0.2">
      <c r="A7" s="146" t="s">
        <v>524</v>
      </c>
      <c r="B7" s="151"/>
      <c r="C7" s="152"/>
      <c r="D7" s="153">
        <v>126140</v>
      </c>
      <c r="E7" s="154"/>
      <c r="F7" s="155">
        <v>362690</v>
      </c>
      <c r="G7" s="156"/>
      <c r="H7" s="157"/>
    </row>
    <row r="8" spans="1:8" x14ac:dyDescent="0.2">
      <c r="A8" s="158"/>
      <c r="B8" s="159"/>
      <c r="C8" s="160"/>
      <c r="D8" s="161">
        <v>88655</v>
      </c>
      <c r="E8" s="162"/>
      <c r="F8" s="163">
        <v>172580</v>
      </c>
      <c r="G8" s="164"/>
      <c r="H8" s="165"/>
    </row>
    <row r="9" spans="1:8" x14ac:dyDescent="0.2">
      <c r="A9" s="146" t="s">
        <v>525</v>
      </c>
      <c r="B9" s="151"/>
      <c r="C9" s="152"/>
      <c r="D9" s="153">
        <v>78937</v>
      </c>
      <c r="E9" s="154"/>
      <c r="F9" s="155">
        <v>296093</v>
      </c>
      <c r="G9" s="156"/>
      <c r="H9" s="157"/>
    </row>
    <row r="10" spans="1:8" x14ac:dyDescent="0.2">
      <c r="A10" s="158"/>
      <c r="B10" s="159"/>
      <c r="C10" s="160"/>
      <c r="D10" s="161">
        <v>36721</v>
      </c>
      <c r="E10" s="162"/>
      <c r="F10" s="163">
        <v>140545</v>
      </c>
      <c r="G10" s="164"/>
      <c r="H10" s="165"/>
    </row>
    <row r="11" spans="1:8" x14ac:dyDescent="0.2">
      <c r="A11" s="146" t="s">
        <v>526</v>
      </c>
      <c r="B11" s="151"/>
      <c r="C11" s="152"/>
      <c r="D11" s="153">
        <v>151694</v>
      </c>
      <c r="E11" s="154"/>
      <c r="F11" s="155">
        <v>308655</v>
      </c>
      <c r="G11" s="156"/>
      <c r="H11" s="157"/>
    </row>
    <row r="12" spans="1:8" x14ac:dyDescent="0.2">
      <c r="A12" s="158"/>
      <c r="B12" s="159"/>
      <c r="C12" s="166"/>
      <c r="D12" s="161">
        <v>23961</v>
      </c>
      <c r="E12" s="162"/>
      <c r="F12" s="163">
        <v>169887</v>
      </c>
      <c r="G12" s="164"/>
      <c r="H12" s="165"/>
    </row>
    <row r="13" spans="1:8" x14ac:dyDescent="0.2">
      <c r="A13" s="146"/>
      <c r="B13" s="151"/>
      <c r="C13" s="152"/>
      <c r="D13" s="153">
        <v>104388</v>
      </c>
      <c r="E13" s="154"/>
      <c r="F13" s="155">
        <v>307370</v>
      </c>
      <c r="G13" s="167"/>
      <c r="H13" s="157"/>
    </row>
    <row r="14" spans="1:8" x14ac:dyDescent="0.2">
      <c r="A14" s="158"/>
      <c r="B14" s="159"/>
      <c r="C14" s="160"/>
      <c r="D14" s="161">
        <v>44176</v>
      </c>
      <c r="E14" s="162"/>
      <c r="F14" s="163">
        <v>151398</v>
      </c>
      <c r="G14" s="164"/>
      <c r="H14" s="165"/>
    </row>
    <row r="17" spans="1:11" x14ac:dyDescent="0.2">
      <c r="A17" s="142" t="s">
        <v>53</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54</v>
      </c>
      <c r="B19" s="168">
        <f>ROUND(VALUE(SUBSTITUTE(実質収支比率等に係る経年分析!F$48,"▲","-")),2)</f>
        <v>27.19</v>
      </c>
      <c r="C19" s="168">
        <f>ROUND(VALUE(SUBSTITUTE(実質収支比率等に係る経年分析!G$48,"▲","-")),2)</f>
        <v>23.01</v>
      </c>
      <c r="D19" s="168">
        <f>ROUND(VALUE(SUBSTITUTE(実質収支比率等に係る経年分析!H$48,"▲","-")),2)</f>
        <v>17.37</v>
      </c>
      <c r="E19" s="168">
        <f>ROUND(VALUE(SUBSTITUTE(実質収支比率等に係る経年分析!I$48,"▲","-")),2)</f>
        <v>16.98</v>
      </c>
      <c r="F19" s="168">
        <f>ROUND(VALUE(SUBSTITUTE(実質収支比率等に係る経年分析!J$48,"▲","-")),2)</f>
        <v>14.4</v>
      </c>
    </row>
    <row r="20" spans="1:11" x14ac:dyDescent="0.2">
      <c r="A20" s="168" t="s">
        <v>55</v>
      </c>
      <c r="B20" s="168">
        <f>ROUND(VALUE(SUBSTITUTE(実質収支比率等に係る経年分析!F$47,"▲","-")),2)</f>
        <v>40.090000000000003</v>
      </c>
      <c r="C20" s="168">
        <f>ROUND(VALUE(SUBSTITUTE(実質収支比率等に係る経年分析!G$47,"▲","-")),2)</f>
        <v>36.92</v>
      </c>
      <c r="D20" s="168">
        <f>ROUND(VALUE(SUBSTITUTE(実質収支比率等に係る経年分析!H$47,"▲","-")),2)</f>
        <v>54.41</v>
      </c>
      <c r="E20" s="168">
        <f>ROUND(VALUE(SUBSTITUTE(実質収支比率等に係る経年分析!I$47,"▲","-")),2)</f>
        <v>61.69</v>
      </c>
      <c r="F20" s="168">
        <f>ROUND(VALUE(SUBSTITUTE(実質収支比率等に係る経年分析!J$47,"▲","-")),2)</f>
        <v>72.84</v>
      </c>
    </row>
    <row r="21" spans="1:11" x14ac:dyDescent="0.2">
      <c r="A21" s="168" t="s">
        <v>56</v>
      </c>
      <c r="B21" s="168">
        <f>IF(ISNUMBER(VALUE(SUBSTITUTE(実質収支比率等に係る経年分析!F$49,"▲","-"))),ROUND(VALUE(SUBSTITUTE(実質収支比率等に係る経年分析!F$49,"▲","-")),2),NA())</f>
        <v>21.63</v>
      </c>
      <c r="C21" s="168">
        <f>IF(ISNUMBER(VALUE(SUBSTITUTE(実質収支比率等に係る経年分析!G$49,"▲","-"))),ROUND(VALUE(SUBSTITUTE(実質収支比率等に係る経年分析!G$49,"▲","-")),2),NA())</f>
        <v>-2.7</v>
      </c>
      <c r="D21" s="168">
        <f>IF(ISNUMBER(VALUE(SUBSTITUTE(実質収支比率等に係る経年分析!H$49,"▲","-"))),ROUND(VALUE(SUBSTITUTE(実質収支比率等に係る経年分析!H$49,"▲","-")),2),NA())</f>
        <v>17.8</v>
      </c>
      <c r="E21" s="168">
        <f>IF(ISNUMBER(VALUE(SUBSTITUTE(実質収支比率等に係る経年分析!I$49,"▲","-"))),ROUND(VALUE(SUBSTITUTE(実質収支比率等に係る経年分析!I$49,"▲","-")),2),NA())</f>
        <v>6.4</v>
      </c>
      <c r="F21" s="168">
        <f>IF(ISNUMBER(VALUE(SUBSTITUTE(実質収支比率等に係る経年分析!J$49,"▲","-"))),ROUND(VALUE(SUBSTITUTE(実質収支比率等に係る経年分析!J$49,"▲","-")),2),NA())</f>
        <v>7.8</v>
      </c>
    </row>
    <row r="24" spans="1:11" x14ac:dyDescent="0.2">
      <c r="A24" s="142" t="s">
        <v>57</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58</v>
      </c>
      <c r="C26" s="169" t="s">
        <v>59</v>
      </c>
      <c r="D26" s="169" t="s">
        <v>58</v>
      </c>
      <c r="E26" s="169" t="s">
        <v>59</v>
      </c>
      <c r="F26" s="169" t="s">
        <v>58</v>
      </c>
      <c r="G26" s="169" t="s">
        <v>59</v>
      </c>
      <c r="H26" s="169" t="s">
        <v>58</v>
      </c>
      <c r="I26" s="169" t="s">
        <v>59</v>
      </c>
      <c r="J26" s="169" t="s">
        <v>58</v>
      </c>
      <c r="K26" s="169" t="s">
        <v>59</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0.03</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0.02</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国民健康保険特別会計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1.03</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0.42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0.52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0.21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0.08</v>
      </c>
    </row>
    <row r="31" spans="1:11" x14ac:dyDescent="0.2">
      <c r="A31" s="169" t="str">
        <f>IF(連結実質赤字比率に係る赤字・黒字の構成分析!C$39="",NA(),連結実質赤字比率に係る赤字・黒字の構成分析!C$39)</f>
        <v>特定地域生活排水処理事業特別会計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0.04</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0.12</v>
      </c>
    </row>
    <row r="32" spans="1:11" x14ac:dyDescent="0.2">
      <c r="A32" s="169" t="str">
        <f>IF(連結実質赤字比率に係る赤字・黒字の構成分析!C$38="",NA(),連結実質赤字比率に係る赤字・黒字の構成分析!C$38)</f>
        <v>農業集落排水事業特別会計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0.16</v>
      </c>
    </row>
    <row r="33" spans="1:16" x14ac:dyDescent="0.2">
      <c r="A33" s="169" t="str">
        <f>IF(連結実質赤字比率に係る赤字・黒字の構成分析!C$37="",NA(),連結実質赤字比率に係る赤字・黒字の構成分析!C$37)</f>
        <v>公共下水道事業特別会計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0.46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0.21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0.16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0.32</v>
      </c>
    </row>
    <row r="34" spans="1:16" x14ac:dyDescent="0.2">
      <c r="A34" s="169" t="str">
        <f>IF(連結実質赤字比率に係る赤字・黒字の構成分析!C$36="",NA(),連結実質赤字比率に係る赤字・黒字の構成分析!C$36)</f>
        <v>水道事業特別会計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0.65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0.53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0.27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0.52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0.85</v>
      </c>
    </row>
    <row r="35" spans="1:16" x14ac:dyDescent="0.2">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0.92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0.42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0.72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0.72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1.04</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27.19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17.399999999999999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16.97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14.4</v>
      </c>
    </row>
    <row r="39" spans="1:16" x14ac:dyDescent="0.2">
      <c r="A39" s="142" t="s">
        <v>60</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61</v>
      </c>
      <c r="C41" s="170"/>
      <c r="D41" s="170" t="s">
        <v>62</v>
      </c>
      <c r="E41" s="170" t="s">
        <v>61</v>
      </c>
      <c r="F41" s="170"/>
      <c r="G41" s="170" t="s">
        <v>62</v>
      </c>
      <c r="H41" s="170" t="s">
        <v>61</v>
      </c>
      <c r="I41" s="170"/>
      <c r="J41" s="170" t="s">
        <v>62</v>
      </c>
      <c r="K41" s="170" t="s">
        <v>61</v>
      </c>
      <c r="L41" s="170"/>
      <c r="M41" s="170" t="s">
        <v>62</v>
      </c>
      <c r="N41" s="170" t="s">
        <v>61</v>
      </c>
      <c r="O41" s="170"/>
      <c r="P41" s="170" t="s">
        <v>62</v>
      </c>
    </row>
    <row r="42" spans="1:16" x14ac:dyDescent="0.2">
      <c r="A42" s="170" t="s">
        <v>63</v>
      </c>
      <c r="B42" s="170"/>
      <c r="C42" s="170"/>
      <c r="D42" s="170">
        <f>'実質公債費比率（分子）の構造'!K$52</f>
        <v>305</v>
      </c>
      <c r="E42" s="170"/>
      <c r="F42" s="170"/>
      <c r="G42" s="170">
        <f>'実質公債費比率（分子）の構造'!L$52</f>
        <v>300</v>
      </c>
      <c r="H42" s="170"/>
      <c r="I42" s="170"/>
      <c r="J42" s="170">
        <f>'実質公債費比率（分子）の構造'!M$52</f>
        <v>313</v>
      </c>
      <c r="K42" s="170"/>
      <c r="L42" s="170"/>
      <c r="M42" s="170">
        <f>'実質公債費比率（分子）の構造'!N$52</f>
        <v>351</v>
      </c>
      <c r="N42" s="170"/>
      <c r="O42" s="170"/>
      <c r="P42" s="170">
        <f>'実質公債費比率（分子）の構造'!O$52</f>
        <v>327</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64</v>
      </c>
      <c r="B44" s="170">
        <f>'実質公債費比率（分子）の構造'!K$50</f>
        <v>2</v>
      </c>
      <c r="C44" s="170"/>
      <c r="D44" s="170"/>
      <c r="E44" s="170">
        <f>'実質公債費比率（分子）の構造'!L$50</f>
        <v>2</v>
      </c>
      <c r="F44" s="170"/>
      <c r="G44" s="170"/>
      <c r="H44" s="170">
        <f>'実質公債費比率（分子）の構造'!M$50</f>
        <v>2</v>
      </c>
      <c r="I44" s="170"/>
      <c r="J44" s="170"/>
      <c r="K44" s="170">
        <f>'実質公債費比率（分子）の構造'!N$50</f>
        <v>2</v>
      </c>
      <c r="L44" s="170"/>
      <c r="M44" s="170"/>
      <c r="N44" s="170">
        <f>'実質公債費比率（分子）の構造'!O$50</f>
        <v>2</v>
      </c>
      <c r="O44" s="170"/>
      <c r="P44" s="170"/>
    </row>
    <row r="45" spans="1:16" x14ac:dyDescent="0.2">
      <c r="A45" s="170" t="s">
        <v>65</v>
      </c>
      <c r="B45" s="170">
        <f>'実質公債費比率（分子）の構造'!K$49</f>
        <v>32</v>
      </c>
      <c r="C45" s="170"/>
      <c r="D45" s="170"/>
      <c r="E45" s="170">
        <f>'実質公債費比率（分子）の構造'!L$49</f>
        <v>28</v>
      </c>
      <c r="F45" s="170"/>
      <c r="G45" s="170"/>
      <c r="H45" s="170">
        <f>'実質公債費比率（分子）の構造'!M$49</f>
        <v>29</v>
      </c>
      <c r="I45" s="170"/>
      <c r="J45" s="170"/>
      <c r="K45" s="170">
        <f>'実質公債費比率（分子）の構造'!N$49</f>
        <v>40</v>
      </c>
      <c r="L45" s="170"/>
      <c r="M45" s="170"/>
      <c r="N45" s="170">
        <f>'実質公債費比率（分子）の構造'!O$49</f>
        <v>40</v>
      </c>
      <c r="O45" s="170"/>
      <c r="P45" s="170"/>
    </row>
    <row r="46" spans="1:16" x14ac:dyDescent="0.2">
      <c r="A46" s="170" t="s">
        <v>66</v>
      </c>
      <c r="B46" s="170">
        <f>'実質公債費比率（分子）の構造'!K$48</f>
        <v>100</v>
      </c>
      <c r="C46" s="170"/>
      <c r="D46" s="170"/>
      <c r="E46" s="170">
        <f>'実質公債費比率（分子）の構造'!L$48</f>
        <v>128</v>
      </c>
      <c r="F46" s="170"/>
      <c r="G46" s="170"/>
      <c r="H46" s="170">
        <f>'実質公債費比率（分子）の構造'!M$48</f>
        <v>77</v>
      </c>
      <c r="I46" s="170"/>
      <c r="J46" s="170"/>
      <c r="K46" s="170">
        <f>'実質公債費比率（分子）の構造'!N$48</f>
        <v>112</v>
      </c>
      <c r="L46" s="170"/>
      <c r="M46" s="170"/>
      <c r="N46" s="170">
        <f>'実質公債費比率（分子）の構造'!O$48</f>
        <v>90</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67</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68</v>
      </c>
      <c r="B49" s="170">
        <f>'実質公債費比率（分子）の構造'!K$45</f>
        <v>283</v>
      </c>
      <c r="C49" s="170"/>
      <c r="D49" s="170"/>
      <c r="E49" s="170">
        <f>'実質公債費比率（分子）の構造'!L$45</f>
        <v>285</v>
      </c>
      <c r="F49" s="170"/>
      <c r="G49" s="170"/>
      <c r="H49" s="170">
        <f>'実質公債費比率（分子）の構造'!M$45</f>
        <v>318</v>
      </c>
      <c r="I49" s="170"/>
      <c r="J49" s="170"/>
      <c r="K49" s="170">
        <f>'実質公債費比率（分子）の構造'!N$45</f>
        <v>380</v>
      </c>
      <c r="L49" s="170"/>
      <c r="M49" s="170"/>
      <c r="N49" s="170">
        <f>'実質公債費比率（分子）の構造'!O$45</f>
        <v>362</v>
      </c>
      <c r="O49" s="170"/>
      <c r="P49" s="170"/>
    </row>
    <row r="50" spans="1:16" x14ac:dyDescent="0.2">
      <c r="A50" s="170" t="s">
        <v>69</v>
      </c>
      <c r="B50" s="170" t="e">
        <f>NA()</f>
        <v>#N/A</v>
      </c>
      <c r="C50" s="170">
        <f>IF(ISNUMBER('実質公債費比率（分子）の構造'!K$53),'実質公債費比率（分子）の構造'!K$53,NA())</f>
        <v>112</v>
      </c>
      <c r="D50" s="170" t="e">
        <f>NA()</f>
        <v>#N/A</v>
      </c>
      <c r="E50" s="170" t="e">
        <f>NA()</f>
        <v>#N/A</v>
      </c>
      <c r="F50" s="170">
        <f>IF(ISNUMBER('実質公債費比率（分子）の構造'!L$53),'実質公債費比率（分子）の構造'!L$53,NA())</f>
        <v>143</v>
      </c>
      <c r="G50" s="170" t="e">
        <f>NA()</f>
        <v>#N/A</v>
      </c>
      <c r="H50" s="170" t="e">
        <f>NA()</f>
        <v>#N/A</v>
      </c>
      <c r="I50" s="170">
        <f>IF(ISNUMBER('実質公債費比率（分子）の構造'!M$53),'実質公債費比率（分子）の構造'!M$53,NA())</f>
        <v>113</v>
      </c>
      <c r="J50" s="170" t="e">
        <f>NA()</f>
        <v>#N/A</v>
      </c>
      <c r="K50" s="170" t="e">
        <f>NA()</f>
        <v>#N/A</v>
      </c>
      <c r="L50" s="170">
        <f>IF(ISNUMBER('実質公債費比率（分子）の構造'!N$53),'実質公債費比率（分子）の構造'!N$53,NA())</f>
        <v>183</v>
      </c>
      <c r="M50" s="170" t="e">
        <f>NA()</f>
        <v>#N/A</v>
      </c>
      <c r="N50" s="170" t="e">
        <f>NA()</f>
        <v>#N/A</v>
      </c>
      <c r="O50" s="170">
        <f>IF(ISNUMBER('実質公債費比率（分子）の構造'!O$53),'実質公債費比率（分子）の構造'!O$53,NA())</f>
        <v>167</v>
      </c>
      <c r="P50" s="170" t="e">
        <f>NA()</f>
        <v>#N/A</v>
      </c>
    </row>
    <row r="53" spans="1:16" x14ac:dyDescent="0.2">
      <c r="A53" s="142" t="s">
        <v>70</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71</v>
      </c>
      <c r="C55" s="169"/>
      <c r="D55" s="169" t="s">
        <v>72</v>
      </c>
      <c r="E55" s="169" t="s">
        <v>71</v>
      </c>
      <c r="F55" s="169"/>
      <c r="G55" s="169" t="s">
        <v>72</v>
      </c>
      <c r="H55" s="169" t="s">
        <v>71</v>
      </c>
      <c r="I55" s="169"/>
      <c r="J55" s="169" t="s">
        <v>72</v>
      </c>
      <c r="K55" s="169" t="s">
        <v>71</v>
      </c>
      <c r="L55" s="169"/>
      <c r="M55" s="169" t="s">
        <v>72</v>
      </c>
      <c r="N55" s="169" t="s">
        <v>71</v>
      </c>
      <c r="O55" s="169"/>
      <c r="P55" s="169" t="s">
        <v>72</v>
      </c>
    </row>
    <row r="56" spans="1:16" x14ac:dyDescent="0.2">
      <c r="A56" s="169" t="s">
        <v>43</v>
      </c>
      <c r="B56" s="169"/>
      <c r="C56" s="169"/>
      <c r="D56" s="169">
        <f>'将来負担比率（分子）の構造'!I$52</f>
        <v>3632</v>
      </c>
      <c r="E56" s="169"/>
      <c r="F56" s="169"/>
      <c r="G56" s="169">
        <f>'将来負担比率（分子）の構造'!J$52</f>
        <v>3473</v>
      </c>
      <c r="H56" s="169"/>
      <c r="I56" s="169"/>
      <c r="J56" s="169">
        <f>'将来負担比率（分子）の構造'!K$52</f>
        <v>3199</v>
      </c>
      <c r="K56" s="169"/>
      <c r="L56" s="169"/>
      <c r="M56" s="169">
        <f>'将来負担比率（分子）の構造'!L$52</f>
        <v>3093</v>
      </c>
      <c r="N56" s="169"/>
      <c r="O56" s="169"/>
      <c r="P56" s="169">
        <f>'将来負担比率（分子）の構造'!M$52</f>
        <v>3167</v>
      </c>
    </row>
    <row r="57" spans="1:16" x14ac:dyDescent="0.2">
      <c r="A57" s="169" t="s">
        <v>42</v>
      </c>
      <c r="B57" s="169"/>
      <c r="C57" s="169"/>
      <c r="D57" s="169">
        <f>'将来負担比率（分子）の構造'!I$51</f>
        <v>118</v>
      </c>
      <c r="E57" s="169"/>
      <c r="F57" s="169"/>
      <c r="G57" s="169">
        <f>'将来負担比率（分子）の構造'!J$51</f>
        <v>97</v>
      </c>
      <c r="H57" s="169"/>
      <c r="I57" s="169"/>
      <c r="J57" s="169">
        <f>'将来負担比率（分子）の構造'!K$51</f>
        <v>72</v>
      </c>
      <c r="K57" s="169"/>
      <c r="L57" s="169"/>
      <c r="M57" s="169">
        <f>'将来負担比率（分子）の構造'!L$51</f>
        <v>46</v>
      </c>
      <c r="N57" s="169"/>
      <c r="O57" s="169"/>
      <c r="P57" s="169">
        <f>'将来負担比率（分子）の構造'!M$51</f>
        <v>30</v>
      </c>
    </row>
    <row r="58" spans="1:16" x14ac:dyDescent="0.2">
      <c r="A58" s="169" t="s">
        <v>41</v>
      </c>
      <c r="B58" s="169"/>
      <c r="C58" s="169"/>
      <c r="D58" s="169">
        <f>'将来負担比率（分子）の構造'!I$50</f>
        <v>1584</v>
      </c>
      <c r="E58" s="169"/>
      <c r="F58" s="169"/>
      <c r="G58" s="169">
        <f>'将来負担比率（分子）の構造'!J$50</f>
        <v>2000</v>
      </c>
      <c r="H58" s="169"/>
      <c r="I58" s="169"/>
      <c r="J58" s="169">
        <f>'将来負担比率（分子）の構造'!K$50</f>
        <v>2647</v>
      </c>
      <c r="K58" s="169"/>
      <c r="L58" s="169"/>
      <c r="M58" s="169">
        <f>'将来負担比率（分子）の構造'!L$50</f>
        <v>3193</v>
      </c>
      <c r="N58" s="169"/>
      <c r="O58" s="169"/>
      <c r="P58" s="169">
        <f>'将来負担比率（分子）の構造'!M$50</f>
        <v>3928</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507</v>
      </c>
      <c r="C62" s="169"/>
      <c r="D62" s="169"/>
      <c r="E62" s="169">
        <f>'将来負担比率（分子）の構造'!J$45</f>
        <v>479</v>
      </c>
      <c r="F62" s="169"/>
      <c r="G62" s="169"/>
      <c r="H62" s="169">
        <f>'将来負担比率（分子）の構造'!K$45</f>
        <v>414</v>
      </c>
      <c r="I62" s="169"/>
      <c r="J62" s="169"/>
      <c r="K62" s="169">
        <f>'将来負担比率（分子）の構造'!L$45</f>
        <v>337</v>
      </c>
      <c r="L62" s="169"/>
      <c r="M62" s="169"/>
      <c r="N62" s="169">
        <f>'将来負担比率（分子）の構造'!M$45</f>
        <v>359</v>
      </c>
      <c r="O62" s="169"/>
      <c r="P62" s="169"/>
    </row>
    <row r="63" spans="1:16" x14ac:dyDescent="0.2">
      <c r="A63" s="169" t="s">
        <v>34</v>
      </c>
      <c r="B63" s="169">
        <f>'将来負担比率（分子）の構造'!I$44</f>
        <v>122</v>
      </c>
      <c r="C63" s="169"/>
      <c r="D63" s="169"/>
      <c r="E63" s="169">
        <f>'将来負担比率（分子）の構造'!J$44</f>
        <v>133</v>
      </c>
      <c r="F63" s="169"/>
      <c r="G63" s="169"/>
      <c r="H63" s="169">
        <f>'将来負担比率（分子）の構造'!K$44</f>
        <v>140</v>
      </c>
      <c r="I63" s="169"/>
      <c r="J63" s="169"/>
      <c r="K63" s="169">
        <f>'将来負担比率（分子）の構造'!L$44</f>
        <v>158</v>
      </c>
      <c r="L63" s="169"/>
      <c r="M63" s="169"/>
      <c r="N63" s="169">
        <f>'将来負担比率（分子）の構造'!M$44</f>
        <v>171</v>
      </c>
      <c r="O63" s="169"/>
      <c r="P63" s="169"/>
    </row>
    <row r="64" spans="1:16" x14ac:dyDescent="0.2">
      <c r="A64" s="169" t="s">
        <v>33</v>
      </c>
      <c r="B64" s="169">
        <f>'将来負担比率（分子）の構造'!I$43</f>
        <v>1564</v>
      </c>
      <c r="C64" s="169"/>
      <c r="D64" s="169"/>
      <c r="E64" s="169">
        <f>'将来負担比率（分子）の構造'!J$43</f>
        <v>1550</v>
      </c>
      <c r="F64" s="169"/>
      <c r="G64" s="169"/>
      <c r="H64" s="169">
        <f>'将来負担比率（分子）の構造'!K$43</f>
        <v>1457</v>
      </c>
      <c r="I64" s="169"/>
      <c r="J64" s="169"/>
      <c r="K64" s="169">
        <f>'将来負担比率（分子）の構造'!L$43</f>
        <v>1421</v>
      </c>
      <c r="L64" s="169"/>
      <c r="M64" s="169"/>
      <c r="N64" s="169">
        <f>'将来負担比率（分子）の構造'!M$43</f>
        <v>1341</v>
      </c>
      <c r="O64" s="169"/>
      <c r="P64" s="169"/>
    </row>
    <row r="65" spans="1:16" x14ac:dyDescent="0.2">
      <c r="A65" s="169" t="s">
        <v>32</v>
      </c>
      <c r="B65" s="169">
        <f>'将来負担比率（分子）の構造'!I$42</f>
        <v>7</v>
      </c>
      <c r="C65" s="169"/>
      <c r="D65" s="169"/>
      <c r="E65" s="169">
        <f>'将来負担比率（分子）の構造'!J$42</f>
        <v>5</v>
      </c>
      <c r="F65" s="169"/>
      <c r="G65" s="169"/>
      <c r="H65" s="169">
        <f>'将来負担比率（分子）の構造'!K$42</f>
        <v>4</v>
      </c>
      <c r="I65" s="169"/>
      <c r="J65" s="169"/>
      <c r="K65" s="169">
        <f>'将来負担比率（分子）の構造'!L$42</f>
        <v>2</v>
      </c>
      <c r="L65" s="169"/>
      <c r="M65" s="169"/>
      <c r="N65" s="169" t="str">
        <f>'将来負担比率（分子）の構造'!M$42</f>
        <v>-</v>
      </c>
      <c r="O65" s="169"/>
      <c r="P65" s="169"/>
    </row>
    <row r="66" spans="1:16" x14ac:dyDescent="0.2">
      <c r="A66" s="169" t="s">
        <v>31</v>
      </c>
      <c r="B66" s="169">
        <f>'将来負担比率（分子）の構造'!I$41</f>
        <v>3367</v>
      </c>
      <c r="C66" s="169"/>
      <c r="D66" s="169"/>
      <c r="E66" s="169">
        <f>'将来負担比率（分子）の構造'!J$41</f>
        <v>3264</v>
      </c>
      <c r="F66" s="169"/>
      <c r="G66" s="169"/>
      <c r="H66" s="169">
        <f>'将来負担比率（分子）の構造'!K$41</f>
        <v>3177</v>
      </c>
      <c r="I66" s="169"/>
      <c r="J66" s="169"/>
      <c r="K66" s="169">
        <f>'将来負担比率（分子）の構造'!L$41</f>
        <v>3028</v>
      </c>
      <c r="L66" s="169"/>
      <c r="M66" s="169"/>
      <c r="N66" s="169">
        <f>'将来負担比率（分子）の構造'!M$41</f>
        <v>3075</v>
      </c>
      <c r="O66" s="169"/>
      <c r="P66" s="169"/>
    </row>
    <row r="67" spans="1:16" x14ac:dyDescent="0.2">
      <c r="A67" s="169" t="s">
        <v>73</v>
      </c>
      <c r="B67" s="169" t="e">
        <f>NA()</f>
        <v>#N/A</v>
      </c>
      <c r="C67" s="169">
        <f>IF(ISNUMBER('将来負担比率（分子）の構造'!I$53), IF('将来負担比率（分子）の構造'!I$53 &lt; 0, 0, '将来負担比率（分子）の構造'!I$53), NA())</f>
        <v>233</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74</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75</v>
      </c>
      <c r="B72" s="173">
        <f>基金残高に係る経年分析!F55</f>
        <v>1432</v>
      </c>
      <c r="C72" s="173">
        <f>基金残高に係る経年分析!G55</f>
        <v>1613</v>
      </c>
      <c r="D72" s="173">
        <f>基金残高に係る経年分析!H55</f>
        <v>1886</v>
      </c>
    </row>
    <row r="73" spans="1:16" x14ac:dyDescent="0.2">
      <c r="A73" s="172" t="s">
        <v>76</v>
      </c>
      <c r="B73" s="173">
        <f>基金残高に係る経年分析!F56</f>
        <v>5</v>
      </c>
      <c r="C73" s="173">
        <f>基金残高に係る経年分析!G56</f>
        <v>5</v>
      </c>
      <c r="D73" s="173">
        <f>基金残高に係る経年分析!H56</f>
        <v>14</v>
      </c>
    </row>
    <row r="74" spans="1:16" x14ac:dyDescent="0.2">
      <c r="A74" s="172" t="s">
        <v>77</v>
      </c>
      <c r="B74" s="173">
        <f>基金残高に係る経年分析!F57</f>
        <v>1082</v>
      </c>
      <c r="C74" s="173">
        <f>基金残高に係る経年分析!G57</f>
        <v>1452</v>
      </c>
      <c r="D74" s="173">
        <f>基金残高に係る経年分析!H57</f>
        <v>1931</v>
      </c>
    </row>
  </sheetData>
  <sheetProtection algorithmName="SHA-512" hashValue="+9STGWfe0+P3ZBE1yZCq1Aw3zXEtNFhlIJdlDw2IEavsi5pMBzdoHUuzPpJZJsz2lkQi0UvAb9EHWtZzzdUi8Q==" saltValue="jgmkfTXKsBLF2mi/wMJZ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205</v>
      </c>
      <c r="DI1" s="731"/>
      <c r="DJ1" s="731"/>
      <c r="DK1" s="731"/>
      <c r="DL1" s="731"/>
      <c r="DM1" s="731"/>
      <c r="DN1" s="732"/>
      <c r="DO1" s="208"/>
      <c r="DP1" s="730" t="s">
        <v>206</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207</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208</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209</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210</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211</v>
      </c>
      <c r="S4" s="687"/>
      <c r="T4" s="687"/>
      <c r="U4" s="687"/>
      <c r="V4" s="687"/>
      <c r="W4" s="687"/>
      <c r="X4" s="687"/>
      <c r="Y4" s="688"/>
      <c r="Z4" s="686" t="s">
        <v>212</v>
      </c>
      <c r="AA4" s="687"/>
      <c r="AB4" s="687"/>
      <c r="AC4" s="688"/>
      <c r="AD4" s="686" t="s">
        <v>213</v>
      </c>
      <c r="AE4" s="687"/>
      <c r="AF4" s="687"/>
      <c r="AG4" s="687"/>
      <c r="AH4" s="687"/>
      <c r="AI4" s="687"/>
      <c r="AJ4" s="687"/>
      <c r="AK4" s="688"/>
      <c r="AL4" s="686" t="s">
        <v>212</v>
      </c>
      <c r="AM4" s="687"/>
      <c r="AN4" s="687"/>
      <c r="AO4" s="688"/>
      <c r="AP4" s="733" t="s">
        <v>214</v>
      </c>
      <c r="AQ4" s="733"/>
      <c r="AR4" s="733"/>
      <c r="AS4" s="733"/>
      <c r="AT4" s="733"/>
      <c r="AU4" s="733"/>
      <c r="AV4" s="733"/>
      <c r="AW4" s="733"/>
      <c r="AX4" s="733"/>
      <c r="AY4" s="733"/>
      <c r="AZ4" s="733"/>
      <c r="BA4" s="733"/>
      <c r="BB4" s="733"/>
      <c r="BC4" s="733"/>
      <c r="BD4" s="733"/>
      <c r="BE4" s="733"/>
      <c r="BF4" s="733"/>
      <c r="BG4" s="733" t="s">
        <v>215</v>
      </c>
      <c r="BH4" s="733"/>
      <c r="BI4" s="733"/>
      <c r="BJ4" s="733"/>
      <c r="BK4" s="733"/>
      <c r="BL4" s="733"/>
      <c r="BM4" s="733"/>
      <c r="BN4" s="733"/>
      <c r="BO4" s="733" t="s">
        <v>212</v>
      </c>
      <c r="BP4" s="733"/>
      <c r="BQ4" s="733"/>
      <c r="BR4" s="733"/>
      <c r="BS4" s="733" t="s">
        <v>216</v>
      </c>
      <c r="BT4" s="733"/>
      <c r="BU4" s="733"/>
      <c r="BV4" s="733"/>
      <c r="BW4" s="733"/>
      <c r="BX4" s="733"/>
      <c r="BY4" s="733"/>
      <c r="BZ4" s="733"/>
      <c r="CA4" s="733"/>
      <c r="CB4" s="733"/>
      <c r="CD4" s="686" t="s">
        <v>217</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218</v>
      </c>
      <c r="C5" s="693"/>
      <c r="D5" s="693"/>
      <c r="E5" s="693"/>
      <c r="F5" s="693"/>
      <c r="G5" s="693"/>
      <c r="H5" s="693"/>
      <c r="I5" s="693"/>
      <c r="J5" s="693"/>
      <c r="K5" s="693"/>
      <c r="L5" s="693"/>
      <c r="M5" s="693"/>
      <c r="N5" s="693"/>
      <c r="O5" s="693"/>
      <c r="P5" s="693"/>
      <c r="Q5" s="694"/>
      <c r="R5" s="689">
        <v>454599</v>
      </c>
      <c r="S5" s="690"/>
      <c r="T5" s="690"/>
      <c r="U5" s="690"/>
      <c r="V5" s="690"/>
      <c r="W5" s="690"/>
      <c r="X5" s="690"/>
      <c r="Y5" s="715"/>
      <c r="Z5" s="728">
        <v>7.2</v>
      </c>
      <c r="AA5" s="728"/>
      <c r="AB5" s="728"/>
      <c r="AC5" s="728"/>
      <c r="AD5" s="729">
        <v>454599</v>
      </c>
      <c r="AE5" s="729"/>
      <c r="AF5" s="729"/>
      <c r="AG5" s="729"/>
      <c r="AH5" s="729"/>
      <c r="AI5" s="729"/>
      <c r="AJ5" s="729"/>
      <c r="AK5" s="729"/>
      <c r="AL5" s="716">
        <v>17.2</v>
      </c>
      <c r="AM5" s="698"/>
      <c r="AN5" s="698"/>
      <c r="AO5" s="717"/>
      <c r="AP5" s="692" t="s">
        <v>219</v>
      </c>
      <c r="AQ5" s="693"/>
      <c r="AR5" s="693"/>
      <c r="AS5" s="693"/>
      <c r="AT5" s="693"/>
      <c r="AU5" s="693"/>
      <c r="AV5" s="693"/>
      <c r="AW5" s="693"/>
      <c r="AX5" s="693"/>
      <c r="AY5" s="693"/>
      <c r="AZ5" s="693"/>
      <c r="BA5" s="693"/>
      <c r="BB5" s="693"/>
      <c r="BC5" s="693"/>
      <c r="BD5" s="693"/>
      <c r="BE5" s="693"/>
      <c r="BF5" s="694"/>
      <c r="BG5" s="634">
        <v>400024</v>
      </c>
      <c r="BH5" s="635"/>
      <c r="BI5" s="635"/>
      <c r="BJ5" s="635"/>
      <c r="BK5" s="635"/>
      <c r="BL5" s="635"/>
      <c r="BM5" s="635"/>
      <c r="BN5" s="636"/>
      <c r="BO5" s="672">
        <v>88</v>
      </c>
      <c r="BP5" s="672"/>
      <c r="BQ5" s="672"/>
      <c r="BR5" s="672"/>
      <c r="BS5" s="673" t="s">
        <v>124</v>
      </c>
      <c r="BT5" s="673"/>
      <c r="BU5" s="673"/>
      <c r="BV5" s="673"/>
      <c r="BW5" s="673"/>
      <c r="BX5" s="673"/>
      <c r="BY5" s="673"/>
      <c r="BZ5" s="673"/>
      <c r="CA5" s="673"/>
      <c r="CB5" s="708"/>
      <c r="CD5" s="686" t="s">
        <v>214</v>
      </c>
      <c r="CE5" s="687"/>
      <c r="CF5" s="687"/>
      <c r="CG5" s="687"/>
      <c r="CH5" s="687"/>
      <c r="CI5" s="687"/>
      <c r="CJ5" s="687"/>
      <c r="CK5" s="687"/>
      <c r="CL5" s="687"/>
      <c r="CM5" s="687"/>
      <c r="CN5" s="687"/>
      <c r="CO5" s="687"/>
      <c r="CP5" s="687"/>
      <c r="CQ5" s="688"/>
      <c r="CR5" s="686" t="s">
        <v>220</v>
      </c>
      <c r="CS5" s="687"/>
      <c r="CT5" s="687"/>
      <c r="CU5" s="687"/>
      <c r="CV5" s="687"/>
      <c r="CW5" s="687"/>
      <c r="CX5" s="687"/>
      <c r="CY5" s="688"/>
      <c r="CZ5" s="686" t="s">
        <v>212</v>
      </c>
      <c r="DA5" s="687"/>
      <c r="DB5" s="687"/>
      <c r="DC5" s="688"/>
      <c r="DD5" s="686" t="s">
        <v>221</v>
      </c>
      <c r="DE5" s="687"/>
      <c r="DF5" s="687"/>
      <c r="DG5" s="687"/>
      <c r="DH5" s="687"/>
      <c r="DI5" s="687"/>
      <c r="DJ5" s="687"/>
      <c r="DK5" s="687"/>
      <c r="DL5" s="687"/>
      <c r="DM5" s="687"/>
      <c r="DN5" s="687"/>
      <c r="DO5" s="687"/>
      <c r="DP5" s="688"/>
      <c r="DQ5" s="686" t="s">
        <v>222</v>
      </c>
      <c r="DR5" s="687"/>
      <c r="DS5" s="687"/>
      <c r="DT5" s="687"/>
      <c r="DU5" s="687"/>
      <c r="DV5" s="687"/>
      <c r="DW5" s="687"/>
      <c r="DX5" s="687"/>
      <c r="DY5" s="687"/>
      <c r="DZ5" s="687"/>
      <c r="EA5" s="687"/>
      <c r="EB5" s="687"/>
      <c r="EC5" s="688"/>
    </row>
    <row r="6" spans="2:143" ht="11.25" customHeight="1" x14ac:dyDescent="0.2">
      <c r="B6" s="631" t="s">
        <v>223</v>
      </c>
      <c r="C6" s="632"/>
      <c r="D6" s="632"/>
      <c r="E6" s="632"/>
      <c r="F6" s="632"/>
      <c r="G6" s="632"/>
      <c r="H6" s="632"/>
      <c r="I6" s="632"/>
      <c r="J6" s="632"/>
      <c r="K6" s="632"/>
      <c r="L6" s="632"/>
      <c r="M6" s="632"/>
      <c r="N6" s="632"/>
      <c r="O6" s="632"/>
      <c r="P6" s="632"/>
      <c r="Q6" s="633"/>
      <c r="R6" s="634">
        <v>80388</v>
      </c>
      <c r="S6" s="635"/>
      <c r="T6" s="635"/>
      <c r="U6" s="635"/>
      <c r="V6" s="635"/>
      <c r="W6" s="635"/>
      <c r="X6" s="635"/>
      <c r="Y6" s="636"/>
      <c r="Z6" s="672">
        <v>1.3</v>
      </c>
      <c r="AA6" s="672"/>
      <c r="AB6" s="672"/>
      <c r="AC6" s="672"/>
      <c r="AD6" s="673">
        <v>80388</v>
      </c>
      <c r="AE6" s="673"/>
      <c r="AF6" s="673"/>
      <c r="AG6" s="673"/>
      <c r="AH6" s="673"/>
      <c r="AI6" s="673"/>
      <c r="AJ6" s="673"/>
      <c r="AK6" s="673"/>
      <c r="AL6" s="637">
        <v>3.1</v>
      </c>
      <c r="AM6" s="638"/>
      <c r="AN6" s="638"/>
      <c r="AO6" s="674"/>
      <c r="AP6" s="631" t="s">
        <v>224</v>
      </c>
      <c r="AQ6" s="632"/>
      <c r="AR6" s="632"/>
      <c r="AS6" s="632"/>
      <c r="AT6" s="632"/>
      <c r="AU6" s="632"/>
      <c r="AV6" s="632"/>
      <c r="AW6" s="632"/>
      <c r="AX6" s="632"/>
      <c r="AY6" s="632"/>
      <c r="AZ6" s="632"/>
      <c r="BA6" s="632"/>
      <c r="BB6" s="632"/>
      <c r="BC6" s="632"/>
      <c r="BD6" s="632"/>
      <c r="BE6" s="632"/>
      <c r="BF6" s="633"/>
      <c r="BG6" s="634">
        <v>400024</v>
      </c>
      <c r="BH6" s="635"/>
      <c r="BI6" s="635"/>
      <c r="BJ6" s="635"/>
      <c r="BK6" s="635"/>
      <c r="BL6" s="635"/>
      <c r="BM6" s="635"/>
      <c r="BN6" s="636"/>
      <c r="BO6" s="672">
        <v>88</v>
      </c>
      <c r="BP6" s="672"/>
      <c r="BQ6" s="672"/>
      <c r="BR6" s="672"/>
      <c r="BS6" s="673" t="s">
        <v>124</v>
      </c>
      <c r="BT6" s="673"/>
      <c r="BU6" s="673"/>
      <c r="BV6" s="673"/>
      <c r="BW6" s="673"/>
      <c r="BX6" s="673"/>
      <c r="BY6" s="673"/>
      <c r="BZ6" s="673"/>
      <c r="CA6" s="673"/>
      <c r="CB6" s="708"/>
      <c r="CD6" s="692" t="s">
        <v>225</v>
      </c>
      <c r="CE6" s="693"/>
      <c r="CF6" s="693"/>
      <c r="CG6" s="693"/>
      <c r="CH6" s="693"/>
      <c r="CI6" s="693"/>
      <c r="CJ6" s="693"/>
      <c r="CK6" s="693"/>
      <c r="CL6" s="693"/>
      <c r="CM6" s="693"/>
      <c r="CN6" s="693"/>
      <c r="CO6" s="693"/>
      <c r="CP6" s="693"/>
      <c r="CQ6" s="694"/>
      <c r="CR6" s="634">
        <v>56119</v>
      </c>
      <c r="CS6" s="635"/>
      <c r="CT6" s="635"/>
      <c r="CU6" s="635"/>
      <c r="CV6" s="635"/>
      <c r="CW6" s="635"/>
      <c r="CX6" s="635"/>
      <c r="CY6" s="636"/>
      <c r="CZ6" s="716">
        <v>1</v>
      </c>
      <c r="DA6" s="698"/>
      <c r="DB6" s="698"/>
      <c r="DC6" s="718"/>
      <c r="DD6" s="640" t="s">
        <v>124</v>
      </c>
      <c r="DE6" s="635"/>
      <c r="DF6" s="635"/>
      <c r="DG6" s="635"/>
      <c r="DH6" s="635"/>
      <c r="DI6" s="635"/>
      <c r="DJ6" s="635"/>
      <c r="DK6" s="635"/>
      <c r="DL6" s="635"/>
      <c r="DM6" s="635"/>
      <c r="DN6" s="635"/>
      <c r="DO6" s="635"/>
      <c r="DP6" s="636"/>
      <c r="DQ6" s="640">
        <v>56119</v>
      </c>
      <c r="DR6" s="635"/>
      <c r="DS6" s="635"/>
      <c r="DT6" s="635"/>
      <c r="DU6" s="635"/>
      <c r="DV6" s="635"/>
      <c r="DW6" s="635"/>
      <c r="DX6" s="635"/>
      <c r="DY6" s="635"/>
      <c r="DZ6" s="635"/>
      <c r="EA6" s="635"/>
      <c r="EB6" s="635"/>
      <c r="EC6" s="671"/>
    </row>
    <row r="7" spans="2:143" ht="11.25" customHeight="1" x14ac:dyDescent="0.2">
      <c r="B7" s="631" t="s">
        <v>226</v>
      </c>
      <c r="C7" s="632"/>
      <c r="D7" s="632"/>
      <c r="E7" s="632"/>
      <c r="F7" s="632"/>
      <c r="G7" s="632"/>
      <c r="H7" s="632"/>
      <c r="I7" s="632"/>
      <c r="J7" s="632"/>
      <c r="K7" s="632"/>
      <c r="L7" s="632"/>
      <c r="M7" s="632"/>
      <c r="N7" s="632"/>
      <c r="O7" s="632"/>
      <c r="P7" s="632"/>
      <c r="Q7" s="633"/>
      <c r="R7" s="634">
        <v>72</v>
      </c>
      <c r="S7" s="635"/>
      <c r="T7" s="635"/>
      <c r="U7" s="635"/>
      <c r="V7" s="635"/>
      <c r="W7" s="635"/>
      <c r="X7" s="635"/>
      <c r="Y7" s="636"/>
      <c r="Z7" s="672">
        <v>0</v>
      </c>
      <c r="AA7" s="672"/>
      <c r="AB7" s="672"/>
      <c r="AC7" s="672"/>
      <c r="AD7" s="673">
        <v>72</v>
      </c>
      <c r="AE7" s="673"/>
      <c r="AF7" s="673"/>
      <c r="AG7" s="673"/>
      <c r="AH7" s="673"/>
      <c r="AI7" s="673"/>
      <c r="AJ7" s="673"/>
      <c r="AK7" s="673"/>
      <c r="AL7" s="637">
        <v>0</v>
      </c>
      <c r="AM7" s="638"/>
      <c r="AN7" s="638"/>
      <c r="AO7" s="674"/>
      <c r="AP7" s="631" t="s">
        <v>227</v>
      </c>
      <c r="AQ7" s="632"/>
      <c r="AR7" s="632"/>
      <c r="AS7" s="632"/>
      <c r="AT7" s="632"/>
      <c r="AU7" s="632"/>
      <c r="AV7" s="632"/>
      <c r="AW7" s="632"/>
      <c r="AX7" s="632"/>
      <c r="AY7" s="632"/>
      <c r="AZ7" s="632"/>
      <c r="BA7" s="632"/>
      <c r="BB7" s="632"/>
      <c r="BC7" s="632"/>
      <c r="BD7" s="632"/>
      <c r="BE7" s="632"/>
      <c r="BF7" s="633"/>
      <c r="BG7" s="634">
        <v>149919</v>
      </c>
      <c r="BH7" s="635"/>
      <c r="BI7" s="635"/>
      <c r="BJ7" s="635"/>
      <c r="BK7" s="635"/>
      <c r="BL7" s="635"/>
      <c r="BM7" s="635"/>
      <c r="BN7" s="636"/>
      <c r="BO7" s="672">
        <v>33</v>
      </c>
      <c r="BP7" s="672"/>
      <c r="BQ7" s="672"/>
      <c r="BR7" s="672"/>
      <c r="BS7" s="673" t="s">
        <v>124</v>
      </c>
      <c r="BT7" s="673"/>
      <c r="BU7" s="673"/>
      <c r="BV7" s="673"/>
      <c r="BW7" s="673"/>
      <c r="BX7" s="673"/>
      <c r="BY7" s="673"/>
      <c r="BZ7" s="673"/>
      <c r="CA7" s="673"/>
      <c r="CB7" s="708"/>
      <c r="CD7" s="631" t="s">
        <v>228</v>
      </c>
      <c r="CE7" s="632"/>
      <c r="CF7" s="632"/>
      <c r="CG7" s="632"/>
      <c r="CH7" s="632"/>
      <c r="CI7" s="632"/>
      <c r="CJ7" s="632"/>
      <c r="CK7" s="632"/>
      <c r="CL7" s="632"/>
      <c r="CM7" s="632"/>
      <c r="CN7" s="632"/>
      <c r="CO7" s="632"/>
      <c r="CP7" s="632"/>
      <c r="CQ7" s="633"/>
      <c r="CR7" s="634">
        <v>2258153</v>
      </c>
      <c r="CS7" s="635"/>
      <c r="CT7" s="635"/>
      <c r="CU7" s="635"/>
      <c r="CV7" s="635"/>
      <c r="CW7" s="635"/>
      <c r="CX7" s="635"/>
      <c r="CY7" s="636"/>
      <c r="CZ7" s="672">
        <v>38.299999999999997</v>
      </c>
      <c r="DA7" s="672"/>
      <c r="DB7" s="672"/>
      <c r="DC7" s="672"/>
      <c r="DD7" s="640">
        <v>49768</v>
      </c>
      <c r="DE7" s="635"/>
      <c r="DF7" s="635"/>
      <c r="DG7" s="635"/>
      <c r="DH7" s="635"/>
      <c r="DI7" s="635"/>
      <c r="DJ7" s="635"/>
      <c r="DK7" s="635"/>
      <c r="DL7" s="635"/>
      <c r="DM7" s="635"/>
      <c r="DN7" s="635"/>
      <c r="DO7" s="635"/>
      <c r="DP7" s="636"/>
      <c r="DQ7" s="640">
        <v>2025442</v>
      </c>
      <c r="DR7" s="635"/>
      <c r="DS7" s="635"/>
      <c r="DT7" s="635"/>
      <c r="DU7" s="635"/>
      <c r="DV7" s="635"/>
      <c r="DW7" s="635"/>
      <c r="DX7" s="635"/>
      <c r="DY7" s="635"/>
      <c r="DZ7" s="635"/>
      <c r="EA7" s="635"/>
      <c r="EB7" s="635"/>
      <c r="EC7" s="671"/>
    </row>
    <row r="8" spans="2:143" ht="11.25" customHeight="1" x14ac:dyDescent="0.2">
      <c r="B8" s="631" t="s">
        <v>229</v>
      </c>
      <c r="C8" s="632"/>
      <c r="D8" s="632"/>
      <c r="E8" s="632"/>
      <c r="F8" s="632"/>
      <c r="G8" s="632"/>
      <c r="H8" s="632"/>
      <c r="I8" s="632"/>
      <c r="J8" s="632"/>
      <c r="K8" s="632"/>
      <c r="L8" s="632"/>
      <c r="M8" s="632"/>
      <c r="N8" s="632"/>
      <c r="O8" s="632"/>
      <c r="P8" s="632"/>
      <c r="Q8" s="633"/>
      <c r="R8" s="634">
        <v>1119</v>
      </c>
      <c r="S8" s="635"/>
      <c r="T8" s="635"/>
      <c r="U8" s="635"/>
      <c r="V8" s="635"/>
      <c r="W8" s="635"/>
      <c r="X8" s="635"/>
      <c r="Y8" s="636"/>
      <c r="Z8" s="672">
        <v>0</v>
      </c>
      <c r="AA8" s="672"/>
      <c r="AB8" s="672"/>
      <c r="AC8" s="672"/>
      <c r="AD8" s="673">
        <v>1119</v>
      </c>
      <c r="AE8" s="673"/>
      <c r="AF8" s="673"/>
      <c r="AG8" s="673"/>
      <c r="AH8" s="673"/>
      <c r="AI8" s="673"/>
      <c r="AJ8" s="673"/>
      <c r="AK8" s="673"/>
      <c r="AL8" s="637">
        <v>0</v>
      </c>
      <c r="AM8" s="638"/>
      <c r="AN8" s="638"/>
      <c r="AO8" s="674"/>
      <c r="AP8" s="631" t="s">
        <v>230</v>
      </c>
      <c r="AQ8" s="632"/>
      <c r="AR8" s="632"/>
      <c r="AS8" s="632"/>
      <c r="AT8" s="632"/>
      <c r="AU8" s="632"/>
      <c r="AV8" s="632"/>
      <c r="AW8" s="632"/>
      <c r="AX8" s="632"/>
      <c r="AY8" s="632"/>
      <c r="AZ8" s="632"/>
      <c r="BA8" s="632"/>
      <c r="BB8" s="632"/>
      <c r="BC8" s="632"/>
      <c r="BD8" s="632"/>
      <c r="BE8" s="632"/>
      <c r="BF8" s="633"/>
      <c r="BG8" s="634">
        <v>6222</v>
      </c>
      <c r="BH8" s="635"/>
      <c r="BI8" s="635"/>
      <c r="BJ8" s="635"/>
      <c r="BK8" s="635"/>
      <c r="BL8" s="635"/>
      <c r="BM8" s="635"/>
      <c r="BN8" s="636"/>
      <c r="BO8" s="672">
        <v>1.4</v>
      </c>
      <c r="BP8" s="672"/>
      <c r="BQ8" s="672"/>
      <c r="BR8" s="672"/>
      <c r="BS8" s="673" t="s">
        <v>124</v>
      </c>
      <c r="BT8" s="673"/>
      <c r="BU8" s="673"/>
      <c r="BV8" s="673"/>
      <c r="BW8" s="673"/>
      <c r="BX8" s="673"/>
      <c r="BY8" s="673"/>
      <c r="BZ8" s="673"/>
      <c r="CA8" s="673"/>
      <c r="CB8" s="708"/>
      <c r="CD8" s="631" t="s">
        <v>231</v>
      </c>
      <c r="CE8" s="632"/>
      <c r="CF8" s="632"/>
      <c r="CG8" s="632"/>
      <c r="CH8" s="632"/>
      <c r="CI8" s="632"/>
      <c r="CJ8" s="632"/>
      <c r="CK8" s="632"/>
      <c r="CL8" s="632"/>
      <c r="CM8" s="632"/>
      <c r="CN8" s="632"/>
      <c r="CO8" s="632"/>
      <c r="CP8" s="632"/>
      <c r="CQ8" s="633"/>
      <c r="CR8" s="634">
        <v>886525</v>
      </c>
      <c r="CS8" s="635"/>
      <c r="CT8" s="635"/>
      <c r="CU8" s="635"/>
      <c r="CV8" s="635"/>
      <c r="CW8" s="635"/>
      <c r="CX8" s="635"/>
      <c r="CY8" s="636"/>
      <c r="CZ8" s="672">
        <v>15</v>
      </c>
      <c r="DA8" s="672"/>
      <c r="DB8" s="672"/>
      <c r="DC8" s="672"/>
      <c r="DD8" s="640" t="s">
        <v>124</v>
      </c>
      <c r="DE8" s="635"/>
      <c r="DF8" s="635"/>
      <c r="DG8" s="635"/>
      <c r="DH8" s="635"/>
      <c r="DI8" s="635"/>
      <c r="DJ8" s="635"/>
      <c r="DK8" s="635"/>
      <c r="DL8" s="635"/>
      <c r="DM8" s="635"/>
      <c r="DN8" s="635"/>
      <c r="DO8" s="635"/>
      <c r="DP8" s="636"/>
      <c r="DQ8" s="640">
        <v>610647</v>
      </c>
      <c r="DR8" s="635"/>
      <c r="DS8" s="635"/>
      <c r="DT8" s="635"/>
      <c r="DU8" s="635"/>
      <c r="DV8" s="635"/>
      <c r="DW8" s="635"/>
      <c r="DX8" s="635"/>
      <c r="DY8" s="635"/>
      <c r="DZ8" s="635"/>
      <c r="EA8" s="635"/>
      <c r="EB8" s="635"/>
      <c r="EC8" s="671"/>
    </row>
    <row r="9" spans="2:143" ht="11.25" customHeight="1" x14ac:dyDescent="0.2">
      <c r="B9" s="631" t="s">
        <v>232</v>
      </c>
      <c r="C9" s="632"/>
      <c r="D9" s="632"/>
      <c r="E9" s="632"/>
      <c r="F9" s="632"/>
      <c r="G9" s="632"/>
      <c r="H9" s="632"/>
      <c r="I9" s="632"/>
      <c r="J9" s="632"/>
      <c r="K9" s="632"/>
      <c r="L9" s="632"/>
      <c r="M9" s="632"/>
      <c r="N9" s="632"/>
      <c r="O9" s="632"/>
      <c r="P9" s="632"/>
      <c r="Q9" s="633"/>
      <c r="R9" s="634">
        <v>1146</v>
      </c>
      <c r="S9" s="635"/>
      <c r="T9" s="635"/>
      <c r="U9" s="635"/>
      <c r="V9" s="635"/>
      <c r="W9" s="635"/>
      <c r="X9" s="635"/>
      <c r="Y9" s="636"/>
      <c r="Z9" s="672">
        <v>0</v>
      </c>
      <c r="AA9" s="672"/>
      <c r="AB9" s="672"/>
      <c r="AC9" s="672"/>
      <c r="AD9" s="673">
        <v>1146</v>
      </c>
      <c r="AE9" s="673"/>
      <c r="AF9" s="673"/>
      <c r="AG9" s="673"/>
      <c r="AH9" s="673"/>
      <c r="AI9" s="673"/>
      <c r="AJ9" s="673"/>
      <c r="AK9" s="673"/>
      <c r="AL9" s="637">
        <v>0</v>
      </c>
      <c r="AM9" s="638"/>
      <c r="AN9" s="638"/>
      <c r="AO9" s="674"/>
      <c r="AP9" s="631" t="s">
        <v>233</v>
      </c>
      <c r="AQ9" s="632"/>
      <c r="AR9" s="632"/>
      <c r="AS9" s="632"/>
      <c r="AT9" s="632"/>
      <c r="AU9" s="632"/>
      <c r="AV9" s="632"/>
      <c r="AW9" s="632"/>
      <c r="AX9" s="632"/>
      <c r="AY9" s="632"/>
      <c r="AZ9" s="632"/>
      <c r="BA9" s="632"/>
      <c r="BB9" s="632"/>
      <c r="BC9" s="632"/>
      <c r="BD9" s="632"/>
      <c r="BE9" s="632"/>
      <c r="BF9" s="633"/>
      <c r="BG9" s="634">
        <v>125720</v>
      </c>
      <c r="BH9" s="635"/>
      <c r="BI9" s="635"/>
      <c r="BJ9" s="635"/>
      <c r="BK9" s="635"/>
      <c r="BL9" s="635"/>
      <c r="BM9" s="635"/>
      <c r="BN9" s="636"/>
      <c r="BO9" s="672">
        <v>27.7</v>
      </c>
      <c r="BP9" s="672"/>
      <c r="BQ9" s="672"/>
      <c r="BR9" s="672"/>
      <c r="BS9" s="673" t="s">
        <v>124</v>
      </c>
      <c r="BT9" s="673"/>
      <c r="BU9" s="673"/>
      <c r="BV9" s="673"/>
      <c r="BW9" s="673"/>
      <c r="BX9" s="673"/>
      <c r="BY9" s="673"/>
      <c r="BZ9" s="673"/>
      <c r="CA9" s="673"/>
      <c r="CB9" s="708"/>
      <c r="CD9" s="631" t="s">
        <v>234</v>
      </c>
      <c r="CE9" s="632"/>
      <c r="CF9" s="632"/>
      <c r="CG9" s="632"/>
      <c r="CH9" s="632"/>
      <c r="CI9" s="632"/>
      <c r="CJ9" s="632"/>
      <c r="CK9" s="632"/>
      <c r="CL9" s="632"/>
      <c r="CM9" s="632"/>
      <c r="CN9" s="632"/>
      <c r="CO9" s="632"/>
      <c r="CP9" s="632"/>
      <c r="CQ9" s="633"/>
      <c r="CR9" s="634">
        <v>348137</v>
      </c>
      <c r="CS9" s="635"/>
      <c r="CT9" s="635"/>
      <c r="CU9" s="635"/>
      <c r="CV9" s="635"/>
      <c r="CW9" s="635"/>
      <c r="CX9" s="635"/>
      <c r="CY9" s="636"/>
      <c r="CZ9" s="672">
        <v>5.9</v>
      </c>
      <c r="DA9" s="672"/>
      <c r="DB9" s="672"/>
      <c r="DC9" s="672"/>
      <c r="DD9" s="640" t="s">
        <v>124</v>
      </c>
      <c r="DE9" s="635"/>
      <c r="DF9" s="635"/>
      <c r="DG9" s="635"/>
      <c r="DH9" s="635"/>
      <c r="DI9" s="635"/>
      <c r="DJ9" s="635"/>
      <c r="DK9" s="635"/>
      <c r="DL9" s="635"/>
      <c r="DM9" s="635"/>
      <c r="DN9" s="635"/>
      <c r="DO9" s="635"/>
      <c r="DP9" s="636"/>
      <c r="DQ9" s="640">
        <v>317153</v>
      </c>
      <c r="DR9" s="635"/>
      <c r="DS9" s="635"/>
      <c r="DT9" s="635"/>
      <c r="DU9" s="635"/>
      <c r="DV9" s="635"/>
      <c r="DW9" s="635"/>
      <c r="DX9" s="635"/>
      <c r="DY9" s="635"/>
      <c r="DZ9" s="635"/>
      <c r="EA9" s="635"/>
      <c r="EB9" s="635"/>
      <c r="EC9" s="671"/>
    </row>
    <row r="10" spans="2:143" ht="11.25" customHeight="1" x14ac:dyDescent="0.2">
      <c r="B10" s="631" t="s">
        <v>235</v>
      </c>
      <c r="C10" s="632"/>
      <c r="D10" s="632"/>
      <c r="E10" s="632"/>
      <c r="F10" s="632"/>
      <c r="G10" s="632"/>
      <c r="H10" s="632"/>
      <c r="I10" s="632"/>
      <c r="J10" s="632"/>
      <c r="K10" s="632"/>
      <c r="L10" s="632"/>
      <c r="M10" s="632"/>
      <c r="N10" s="632"/>
      <c r="O10" s="632"/>
      <c r="P10" s="632"/>
      <c r="Q10" s="633"/>
      <c r="R10" s="634" t="s">
        <v>124</v>
      </c>
      <c r="S10" s="635"/>
      <c r="T10" s="635"/>
      <c r="U10" s="635"/>
      <c r="V10" s="635"/>
      <c r="W10" s="635"/>
      <c r="X10" s="635"/>
      <c r="Y10" s="636"/>
      <c r="Z10" s="672" t="s">
        <v>124</v>
      </c>
      <c r="AA10" s="672"/>
      <c r="AB10" s="672"/>
      <c r="AC10" s="672"/>
      <c r="AD10" s="673" t="s">
        <v>124</v>
      </c>
      <c r="AE10" s="673"/>
      <c r="AF10" s="673"/>
      <c r="AG10" s="673"/>
      <c r="AH10" s="673"/>
      <c r="AI10" s="673"/>
      <c r="AJ10" s="673"/>
      <c r="AK10" s="673"/>
      <c r="AL10" s="637" t="s">
        <v>124</v>
      </c>
      <c r="AM10" s="638"/>
      <c r="AN10" s="638"/>
      <c r="AO10" s="674"/>
      <c r="AP10" s="631" t="s">
        <v>236</v>
      </c>
      <c r="AQ10" s="632"/>
      <c r="AR10" s="632"/>
      <c r="AS10" s="632"/>
      <c r="AT10" s="632"/>
      <c r="AU10" s="632"/>
      <c r="AV10" s="632"/>
      <c r="AW10" s="632"/>
      <c r="AX10" s="632"/>
      <c r="AY10" s="632"/>
      <c r="AZ10" s="632"/>
      <c r="BA10" s="632"/>
      <c r="BB10" s="632"/>
      <c r="BC10" s="632"/>
      <c r="BD10" s="632"/>
      <c r="BE10" s="632"/>
      <c r="BF10" s="633"/>
      <c r="BG10" s="634">
        <v>11524</v>
      </c>
      <c r="BH10" s="635"/>
      <c r="BI10" s="635"/>
      <c r="BJ10" s="635"/>
      <c r="BK10" s="635"/>
      <c r="BL10" s="635"/>
      <c r="BM10" s="635"/>
      <c r="BN10" s="636"/>
      <c r="BO10" s="672">
        <v>2.5</v>
      </c>
      <c r="BP10" s="672"/>
      <c r="BQ10" s="672"/>
      <c r="BR10" s="672"/>
      <c r="BS10" s="673" t="s">
        <v>124</v>
      </c>
      <c r="BT10" s="673"/>
      <c r="BU10" s="673"/>
      <c r="BV10" s="673"/>
      <c r="BW10" s="673"/>
      <c r="BX10" s="673"/>
      <c r="BY10" s="673"/>
      <c r="BZ10" s="673"/>
      <c r="CA10" s="673"/>
      <c r="CB10" s="708"/>
      <c r="CD10" s="631" t="s">
        <v>237</v>
      </c>
      <c r="CE10" s="632"/>
      <c r="CF10" s="632"/>
      <c r="CG10" s="632"/>
      <c r="CH10" s="632"/>
      <c r="CI10" s="632"/>
      <c r="CJ10" s="632"/>
      <c r="CK10" s="632"/>
      <c r="CL10" s="632"/>
      <c r="CM10" s="632"/>
      <c r="CN10" s="632"/>
      <c r="CO10" s="632"/>
      <c r="CP10" s="632"/>
      <c r="CQ10" s="633"/>
      <c r="CR10" s="634" t="s">
        <v>124</v>
      </c>
      <c r="CS10" s="635"/>
      <c r="CT10" s="635"/>
      <c r="CU10" s="635"/>
      <c r="CV10" s="635"/>
      <c r="CW10" s="635"/>
      <c r="CX10" s="635"/>
      <c r="CY10" s="636"/>
      <c r="CZ10" s="672" t="s">
        <v>124</v>
      </c>
      <c r="DA10" s="672"/>
      <c r="DB10" s="672"/>
      <c r="DC10" s="672"/>
      <c r="DD10" s="640" t="s">
        <v>124</v>
      </c>
      <c r="DE10" s="635"/>
      <c r="DF10" s="635"/>
      <c r="DG10" s="635"/>
      <c r="DH10" s="635"/>
      <c r="DI10" s="635"/>
      <c r="DJ10" s="635"/>
      <c r="DK10" s="635"/>
      <c r="DL10" s="635"/>
      <c r="DM10" s="635"/>
      <c r="DN10" s="635"/>
      <c r="DO10" s="635"/>
      <c r="DP10" s="636"/>
      <c r="DQ10" s="640" t="s">
        <v>124</v>
      </c>
      <c r="DR10" s="635"/>
      <c r="DS10" s="635"/>
      <c r="DT10" s="635"/>
      <c r="DU10" s="635"/>
      <c r="DV10" s="635"/>
      <c r="DW10" s="635"/>
      <c r="DX10" s="635"/>
      <c r="DY10" s="635"/>
      <c r="DZ10" s="635"/>
      <c r="EA10" s="635"/>
      <c r="EB10" s="635"/>
      <c r="EC10" s="671"/>
    </row>
    <row r="11" spans="2:143" ht="11.25" customHeight="1" x14ac:dyDescent="0.2">
      <c r="B11" s="631" t="s">
        <v>238</v>
      </c>
      <c r="C11" s="632"/>
      <c r="D11" s="632"/>
      <c r="E11" s="632"/>
      <c r="F11" s="632"/>
      <c r="G11" s="632"/>
      <c r="H11" s="632"/>
      <c r="I11" s="632"/>
      <c r="J11" s="632"/>
      <c r="K11" s="632"/>
      <c r="L11" s="632"/>
      <c r="M11" s="632"/>
      <c r="N11" s="632"/>
      <c r="O11" s="632"/>
      <c r="P11" s="632"/>
      <c r="Q11" s="633"/>
      <c r="R11" s="634">
        <v>97687</v>
      </c>
      <c r="S11" s="635"/>
      <c r="T11" s="635"/>
      <c r="U11" s="635"/>
      <c r="V11" s="635"/>
      <c r="W11" s="635"/>
      <c r="X11" s="635"/>
      <c r="Y11" s="636"/>
      <c r="Z11" s="637">
        <v>1.5</v>
      </c>
      <c r="AA11" s="638"/>
      <c r="AB11" s="638"/>
      <c r="AC11" s="639"/>
      <c r="AD11" s="640">
        <v>97687</v>
      </c>
      <c r="AE11" s="635"/>
      <c r="AF11" s="635"/>
      <c r="AG11" s="635"/>
      <c r="AH11" s="635"/>
      <c r="AI11" s="635"/>
      <c r="AJ11" s="635"/>
      <c r="AK11" s="636"/>
      <c r="AL11" s="637">
        <v>3.7</v>
      </c>
      <c r="AM11" s="638"/>
      <c r="AN11" s="638"/>
      <c r="AO11" s="674"/>
      <c r="AP11" s="631" t="s">
        <v>239</v>
      </c>
      <c r="AQ11" s="632"/>
      <c r="AR11" s="632"/>
      <c r="AS11" s="632"/>
      <c r="AT11" s="632"/>
      <c r="AU11" s="632"/>
      <c r="AV11" s="632"/>
      <c r="AW11" s="632"/>
      <c r="AX11" s="632"/>
      <c r="AY11" s="632"/>
      <c r="AZ11" s="632"/>
      <c r="BA11" s="632"/>
      <c r="BB11" s="632"/>
      <c r="BC11" s="632"/>
      <c r="BD11" s="632"/>
      <c r="BE11" s="632"/>
      <c r="BF11" s="633"/>
      <c r="BG11" s="634">
        <v>6453</v>
      </c>
      <c r="BH11" s="635"/>
      <c r="BI11" s="635"/>
      <c r="BJ11" s="635"/>
      <c r="BK11" s="635"/>
      <c r="BL11" s="635"/>
      <c r="BM11" s="635"/>
      <c r="BN11" s="636"/>
      <c r="BO11" s="672">
        <v>1.4</v>
      </c>
      <c r="BP11" s="672"/>
      <c r="BQ11" s="672"/>
      <c r="BR11" s="672"/>
      <c r="BS11" s="673" t="s">
        <v>124</v>
      </c>
      <c r="BT11" s="673"/>
      <c r="BU11" s="673"/>
      <c r="BV11" s="673"/>
      <c r="BW11" s="673"/>
      <c r="BX11" s="673"/>
      <c r="BY11" s="673"/>
      <c r="BZ11" s="673"/>
      <c r="CA11" s="673"/>
      <c r="CB11" s="708"/>
      <c r="CD11" s="631" t="s">
        <v>240</v>
      </c>
      <c r="CE11" s="632"/>
      <c r="CF11" s="632"/>
      <c r="CG11" s="632"/>
      <c r="CH11" s="632"/>
      <c r="CI11" s="632"/>
      <c r="CJ11" s="632"/>
      <c r="CK11" s="632"/>
      <c r="CL11" s="632"/>
      <c r="CM11" s="632"/>
      <c r="CN11" s="632"/>
      <c r="CO11" s="632"/>
      <c r="CP11" s="632"/>
      <c r="CQ11" s="633"/>
      <c r="CR11" s="634">
        <v>410921</v>
      </c>
      <c r="CS11" s="635"/>
      <c r="CT11" s="635"/>
      <c r="CU11" s="635"/>
      <c r="CV11" s="635"/>
      <c r="CW11" s="635"/>
      <c r="CX11" s="635"/>
      <c r="CY11" s="636"/>
      <c r="CZ11" s="672">
        <v>7</v>
      </c>
      <c r="DA11" s="672"/>
      <c r="DB11" s="672"/>
      <c r="DC11" s="672"/>
      <c r="DD11" s="640">
        <v>59622</v>
      </c>
      <c r="DE11" s="635"/>
      <c r="DF11" s="635"/>
      <c r="DG11" s="635"/>
      <c r="DH11" s="635"/>
      <c r="DI11" s="635"/>
      <c r="DJ11" s="635"/>
      <c r="DK11" s="635"/>
      <c r="DL11" s="635"/>
      <c r="DM11" s="635"/>
      <c r="DN11" s="635"/>
      <c r="DO11" s="635"/>
      <c r="DP11" s="636"/>
      <c r="DQ11" s="640">
        <v>246527</v>
      </c>
      <c r="DR11" s="635"/>
      <c r="DS11" s="635"/>
      <c r="DT11" s="635"/>
      <c r="DU11" s="635"/>
      <c r="DV11" s="635"/>
      <c r="DW11" s="635"/>
      <c r="DX11" s="635"/>
      <c r="DY11" s="635"/>
      <c r="DZ11" s="635"/>
      <c r="EA11" s="635"/>
      <c r="EB11" s="635"/>
      <c r="EC11" s="671"/>
    </row>
    <row r="12" spans="2:143" ht="11.25" customHeight="1" x14ac:dyDescent="0.2">
      <c r="B12" s="631" t="s">
        <v>241</v>
      </c>
      <c r="C12" s="632"/>
      <c r="D12" s="632"/>
      <c r="E12" s="632"/>
      <c r="F12" s="632"/>
      <c r="G12" s="632"/>
      <c r="H12" s="632"/>
      <c r="I12" s="632"/>
      <c r="J12" s="632"/>
      <c r="K12" s="632"/>
      <c r="L12" s="632"/>
      <c r="M12" s="632"/>
      <c r="N12" s="632"/>
      <c r="O12" s="632"/>
      <c r="P12" s="632"/>
      <c r="Q12" s="633"/>
      <c r="R12" s="634" t="s">
        <v>124</v>
      </c>
      <c r="S12" s="635"/>
      <c r="T12" s="635"/>
      <c r="U12" s="635"/>
      <c r="V12" s="635"/>
      <c r="W12" s="635"/>
      <c r="X12" s="635"/>
      <c r="Y12" s="636"/>
      <c r="Z12" s="672" t="s">
        <v>124</v>
      </c>
      <c r="AA12" s="672"/>
      <c r="AB12" s="672"/>
      <c r="AC12" s="672"/>
      <c r="AD12" s="673" t="s">
        <v>124</v>
      </c>
      <c r="AE12" s="673"/>
      <c r="AF12" s="673"/>
      <c r="AG12" s="673"/>
      <c r="AH12" s="673"/>
      <c r="AI12" s="673"/>
      <c r="AJ12" s="673"/>
      <c r="AK12" s="673"/>
      <c r="AL12" s="637" t="s">
        <v>124</v>
      </c>
      <c r="AM12" s="638"/>
      <c r="AN12" s="638"/>
      <c r="AO12" s="674"/>
      <c r="AP12" s="631" t="s">
        <v>242</v>
      </c>
      <c r="AQ12" s="632"/>
      <c r="AR12" s="632"/>
      <c r="AS12" s="632"/>
      <c r="AT12" s="632"/>
      <c r="AU12" s="632"/>
      <c r="AV12" s="632"/>
      <c r="AW12" s="632"/>
      <c r="AX12" s="632"/>
      <c r="AY12" s="632"/>
      <c r="AZ12" s="632"/>
      <c r="BA12" s="632"/>
      <c r="BB12" s="632"/>
      <c r="BC12" s="632"/>
      <c r="BD12" s="632"/>
      <c r="BE12" s="632"/>
      <c r="BF12" s="633"/>
      <c r="BG12" s="634">
        <v>198356</v>
      </c>
      <c r="BH12" s="635"/>
      <c r="BI12" s="635"/>
      <c r="BJ12" s="635"/>
      <c r="BK12" s="635"/>
      <c r="BL12" s="635"/>
      <c r="BM12" s="635"/>
      <c r="BN12" s="636"/>
      <c r="BO12" s="672">
        <v>43.6</v>
      </c>
      <c r="BP12" s="672"/>
      <c r="BQ12" s="672"/>
      <c r="BR12" s="672"/>
      <c r="BS12" s="673" t="s">
        <v>124</v>
      </c>
      <c r="BT12" s="673"/>
      <c r="BU12" s="673"/>
      <c r="BV12" s="673"/>
      <c r="BW12" s="673"/>
      <c r="BX12" s="673"/>
      <c r="BY12" s="673"/>
      <c r="BZ12" s="673"/>
      <c r="CA12" s="673"/>
      <c r="CB12" s="708"/>
      <c r="CD12" s="631" t="s">
        <v>243</v>
      </c>
      <c r="CE12" s="632"/>
      <c r="CF12" s="632"/>
      <c r="CG12" s="632"/>
      <c r="CH12" s="632"/>
      <c r="CI12" s="632"/>
      <c r="CJ12" s="632"/>
      <c r="CK12" s="632"/>
      <c r="CL12" s="632"/>
      <c r="CM12" s="632"/>
      <c r="CN12" s="632"/>
      <c r="CO12" s="632"/>
      <c r="CP12" s="632"/>
      <c r="CQ12" s="633"/>
      <c r="CR12" s="634">
        <v>146956</v>
      </c>
      <c r="CS12" s="635"/>
      <c r="CT12" s="635"/>
      <c r="CU12" s="635"/>
      <c r="CV12" s="635"/>
      <c r="CW12" s="635"/>
      <c r="CX12" s="635"/>
      <c r="CY12" s="636"/>
      <c r="CZ12" s="672">
        <v>2.5</v>
      </c>
      <c r="DA12" s="672"/>
      <c r="DB12" s="672"/>
      <c r="DC12" s="672"/>
      <c r="DD12" s="640">
        <v>1327</v>
      </c>
      <c r="DE12" s="635"/>
      <c r="DF12" s="635"/>
      <c r="DG12" s="635"/>
      <c r="DH12" s="635"/>
      <c r="DI12" s="635"/>
      <c r="DJ12" s="635"/>
      <c r="DK12" s="635"/>
      <c r="DL12" s="635"/>
      <c r="DM12" s="635"/>
      <c r="DN12" s="635"/>
      <c r="DO12" s="635"/>
      <c r="DP12" s="636"/>
      <c r="DQ12" s="640">
        <v>66901</v>
      </c>
      <c r="DR12" s="635"/>
      <c r="DS12" s="635"/>
      <c r="DT12" s="635"/>
      <c r="DU12" s="635"/>
      <c r="DV12" s="635"/>
      <c r="DW12" s="635"/>
      <c r="DX12" s="635"/>
      <c r="DY12" s="635"/>
      <c r="DZ12" s="635"/>
      <c r="EA12" s="635"/>
      <c r="EB12" s="635"/>
      <c r="EC12" s="671"/>
    </row>
    <row r="13" spans="2:143" ht="11.25" customHeight="1" x14ac:dyDescent="0.2">
      <c r="B13" s="631" t="s">
        <v>244</v>
      </c>
      <c r="C13" s="632"/>
      <c r="D13" s="632"/>
      <c r="E13" s="632"/>
      <c r="F13" s="632"/>
      <c r="G13" s="632"/>
      <c r="H13" s="632"/>
      <c r="I13" s="632"/>
      <c r="J13" s="632"/>
      <c r="K13" s="632"/>
      <c r="L13" s="632"/>
      <c r="M13" s="632"/>
      <c r="N13" s="632"/>
      <c r="O13" s="632"/>
      <c r="P13" s="632"/>
      <c r="Q13" s="633"/>
      <c r="R13" s="634" t="s">
        <v>124</v>
      </c>
      <c r="S13" s="635"/>
      <c r="T13" s="635"/>
      <c r="U13" s="635"/>
      <c r="V13" s="635"/>
      <c r="W13" s="635"/>
      <c r="X13" s="635"/>
      <c r="Y13" s="636"/>
      <c r="Z13" s="672" t="s">
        <v>124</v>
      </c>
      <c r="AA13" s="672"/>
      <c r="AB13" s="672"/>
      <c r="AC13" s="672"/>
      <c r="AD13" s="673" t="s">
        <v>124</v>
      </c>
      <c r="AE13" s="673"/>
      <c r="AF13" s="673"/>
      <c r="AG13" s="673"/>
      <c r="AH13" s="673"/>
      <c r="AI13" s="673"/>
      <c r="AJ13" s="673"/>
      <c r="AK13" s="673"/>
      <c r="AL13" s="637" t="s">
        <v>124</v>
      </c>
      <c r="AM13" s="638"/>
      <c r="AN13" s="638"/>
      <c r="AO13" s="674"/>
      <c r="AP13" s="631" t="s">
        <v>245</v>
      </c>
      <c r="AQ13" s="632"/>
      <c r="AR13" s="632"/>
      <c r="AS13" s="632"/>
      <c r="AT13" s="632"/>
      <c r="AU13" s="632"/>
      <c r="AV13" s="632"/>
      <c r="AW13" s="632"/>
      <c r="AX13" s="632"/>
      <c r="AY13" s="632"/>
      <c r="AZ13" s="632"/>
      <c r="BA13" s="632"/>
      <c r="BB13" s="632"/>
      <c r="BC13" s="632"/>
      <c r="BD13" s="632"/>
      <c r="BE13" s="632"/>
      <c r="BF13" s="633"/>
      <c r="BG13" s="634">
        <v>197816</v>
      </c>
      <c r="BH13" s="635"/>
      <c r="BI13" s="635"/>
      <c r="BJ13" s="635"/>
      <c r="BK13" s="635"/>
      <c r="BL13" s="635"/>
      <c r="BM13" s="635"/>
      <c r="BN13" s="636"/>
      <c r="BO13" s="672">
        <v>43.5</v>
      </c>
      <c r="BP13" s="672"/>
      <c r="BQ13" s="672"/>
      <c r="BR13" s="672"/>
      <c r="BS13" s="673" t="s">
        <v>124</v>
      </c>
      <c r="BT13" s="673"/>
      <c r="BU13" s="673"/>
      <c r="BV13" s="673"/>
      <c r="BW13" s="673"/>
      <c r="BX13" s="673"/>
      <c r="BY13" s="673"/>
      <c r="BZ13" s="673"/>
      <c r="CA13" s="673"/>
      <c r="CB13" s="708"/>
      <c r="CD13" s="631" t="s">
        <v>246</v>
      </c>
      <c r="CE13" s="632"/>
      <c r="CF13" s="632"/>
      <c r="CG13" s="632"/>
      <c r="CH13" s="632"/>
      <c r="CI13" s="632"/>
      <c r="CJ13" s="632"/>
      <c r="CK13" s="632"/>
      <c r="CL13" s="632"/>
      <c r="CM13" s="632"/>
      <c r="CN13" s="632"/>
      <c r="CO13" s="632"/>
      <c r="CP13" s="632"/>
      <c r="CQ13" s="633"/>
      <c r="CR13" s="634">
        <v>387244</v>
      </c>
      <c r="CS13" s="635"/>
      <c r="CT13" s="635"/>
      <c r="CU13" s="635"/>
      <c r="CV13" s="635"/>
      <c r="CW13" s="635"/>
      <c r="CX13" s="635"/>
      <c r="CY13" s="636"/>
      <c r="CZ13" s="672">
        <v>6.6</v>
      </c>
      <c r="DA13" s="672"/>
      <c r="DB13" s="672"/>
      <c r="DC13" s="672"/>
      <c r="DD13" s="640">
        <v>185612</v>
      </c>
      <c r="DE13" s="635"/>
      <c r="DF13" s="635"/>
      <c r="DG13" s="635"/>
      <c r="DH13" s="635"/>
      <c r="DI13" s="635"/>
      <c r="DJ13" s="635"/>
      <c r="DK13" s="635"/>
      <c r="DL13" s="635"/>
      <c r="DM13" s="635"/>
      <c r="DN13" s="635"/>
      <c r="DO13" s="635"/>
      <c r="DP13" s="636"/>
      <c r="DQ13" s="640">
        <v>254069</v>
      </c>
      <c r="DR13" s="635"/>
      <c r="DS13" s="635"/>
      <c r="DT13" s="635"/>
      <c r="DU13" s="635"/>
      <c r="DV13" s="635"/>
      <c r="DW13" s="635"/>
      <c r="DX13" s="635"/>
      <c r="DY13" s="635"/>
      <c r="DZ13" s="635"/>
      <c r="EA13" s="635"/>
      <c r="EB13" s="635"/>
      <c r="EC13" s="671"/>
    </row>
    <row r="14" spans="2:143" ht="11.25" customHeight="1" x14ac:dyDescent="0.2">
      <c r="B14" s="631" t="s">
        <v>247</v>
      </c>
      <c r="C14" s="632"/>
      <c r="D14" s="632"/>
      <c r="E14" s="632"/>
      <c r="F14" s="632"/>
      <c r="G14" s="632"/>
      <c r="H14" s="632"/>
      <c r="I14" s="632"/>
      <c r="J14" s="632"/>
      <c r="K14" s="632"/>
      <c r="L14" s="632"/>
      <c r="M14" s="632"/>
      <c r="N14" s="632"/>
      <c r="O14" s="632"/>
      <c r="P14" s="632"/>
      <c r="Q14" s="633"/>
      <c r="R14" s="634">
        <v>365</v>
      </c>
      <c r="S14" s="635"/>
      <c r="T14" s="635"/>
      <c r="U14" s="635"/>
      <c r="V14" s="635"/>
      <c r="W14" s="635"/>
      <c r="X14" s="635"/>
      <c r="Y14" s="636"/>
      <c r="Z14" s="672">
        <v>0</v>
      </c>
      <c r="AA14" s="672"/>
      <c r="AB14" s="672"/>
      <c r="AC14" s="672"/>
      <c r="AD14" s="673">
        <v>365</v>
      </c>
      <c r="AE14" s="673"/>
      <c r="AF14" s="673"/>
      <c r="AG14" s="673"/>
      <c r="AH14" s="673"/>
      <c r="AI14" s="673"/>
      <c r="AJ14" s="673"/>
      <c r="AK14" s="673"/>
      <c r="AL14" s="637">
        <v>0</v>
      </c>
      <c r="AM14" s="638"/>
      <c r="AN14" s="638"/>
      <c r="AO14" s="674"/>
      <c r="AP14" s="631" t="s">
        <v>248</v>
      </c>
      <c r="AQ14" s="632"/>
      <c r="AR14" s="632"/>
      <c r="AS14" s="632"/>
      <c r="AT14" s="632"/>
      <c r="AU14" s="632"/>
      <c r="AV14" s="632"/>
      <c r="AW14" s="632"/>
      <c r="AX14" s="632"/>
      <c r="AY14" s="632"/>
      <c r="AZ14" s="632"/>
      <c r="BA14" s="632"/>
      <c r="BB14" s="632"/>
      <c r="BC14" s="632"/>
      <c r="BD14" s="632"/>
      <c r="BE14" s="632"/>
      <c r="BF14" s="633"/>
      <c r="BG14" s="634">
        <v>18530</v>
      </c>
      <c r="BH14" s="635"/>
      <c r="BI14" s="635"/>
      <c r="BJ14" s="635"/>
      <c r="BK14" s="635"/>
      <c r="BL14" s="635"/>
      <c r="BM14" s="635"/>
      <c r="BN14" s="636"/>
      <c r="BO14" s="672">
        <v>4.0999999999999996</v>
      </c>
      <c r="BP14" s="672"/>
      <c r="BQ14" s="672"/>
      <c r="BR14" s="672"/>
      <c r="BS14" s="673" t="s">
        <v>124</v>
      </c>
      <c r="BT14" s="673"/>
      <c r="BU14" s="673"/>
      <c r="BV14" s="673"/>
      <c r="BW14" s="673"/>
      <c r="BX14" s="673"/>
      <c r="BY14" s="673"/>
      <c r="BZ14" s="673"/>
      <c r="CA14" s="673"/>
      <c r="CB14" s="708"/>
      <c r="CD14" s="631" t="s">
        <v>249</v>
      </c>
      <c r="CE14" s="632"/>
      <c r="CF14" s="632"/>
      <c r="CG14" s="632"/>
      <c r="CH14" s="632"/>
      <c r="CI14" s="632"/>
      <c r="CJ14" s="632"/>
      <c r="CK14" s="632"/>
      <c r="CL14" s="632"/>
      <c r="CM14" s="632"/>
      <c r="CN14" s="632"/>
      <c r="CO14" s="632"/>
      <c r="CP14" s="632"/>
      <c r="CQ14" s="633"/>
      <c r="CR14" s="634">
        <v>147129</v>
      </c>
      <c r="CS14" s="635"/>
      <c r="CT14" s="635"/>
      <c r="CU14" s="635"/>
      <c r="CV14" s="635"/>
      <c r="CW14" s="635"/>
      <c r="CX14" s="635"/>
      <c r="CY14" s="636"/>
      <c r="CZ14" s="672">
        <v>2.5</v>
      </c>
      <c r="DA14" s="672"/>
      <c r="DB14" s="672"/>
      <c r="DC14" s="672"/>
      <c r="DD14" s="640" t="s">
        <v>124</v>
      </c>
      <c r="DE14" s="635"/>
      <c r="DF14" s="635"/>
      <c r="DG14" s="635"/>
      <c r="DH14" s="635"/>
      <c r="DI14" s="635"/>
      <c r="DJ14" s="635"/>
      <c r="DK14" s="635"/>
      <c r="DL14" s="635"/>
      <c r="DM14" s="635"/>
      <c r="DN14" s="635"/>
      <c r="DO14" s="635"/>
      <c r="DP14" s="636"/>
      <c r="DQ14" s="640">
        <v>129918</v>
      </c>
      <c r="DR14" s="635"/>
      <c r="DS14" s="635"/>
      <c r="DT14" s="635"/>
      <c r="DU14" s="635"/>
      <c r="DV14" s="635"/>
      <c r="DW14" s="635"/>
      <c r="DX14" s="635"/>
      <c r="DY14" s="635"/>
      <c r="DZ14" s="635"/>
      <c r="EA14" s="635"/>
      <c r="EB14" s="635"/>
      <c r="EC14" s="671"/>
    </row>
    <row r="15" spans="2:143" ht="11.25" customHeight="1" x14ac:dyDescent="0.2">
      <c r="B15" s="631" t="s">
        <v>250</v>
      </c>
      <c r="C15" s="632"/>
      <c r="D15" s="632"/>
      <c r="E15" s="632"/>
      <c r="F15" s="632"/>
      <c r="G15" s="632"/>
      <c r="H15" s="632"/>
      <c r="I15" s="632"/>
      <c r="J15" s="632"/>
      <c r="K15" s="632"/>
      <c r="L15" s="632"/>
      <c r="M15" s="632"/>
      <c r="N15" s="632"/>
      <c r="O15" s="632"/>
      <c r="P15" s="632"/>
      <c r="Q15" s="633"/>
      <c r="R15" s="634" t="s">
        <v>124</v>
      </c>
      <c r="S15" s="635"/>
      <c r="T15" s="635"/>
      <c r="U15" s="635"/>
      <c r="V15" s="635"/>
      <c r="W15" s="635"/>
      <c r="X15" s="635"/>
      <c r="Y15" s="636"/>
      <c r="Z15" s="672" t="s">
        <v>124</v>
      </c>
      <c r="AA15" s="672"/>
      <c r="AB15" s="672"/>
      <c r="AC15" s="672"/>
      <c r="AD15" s="673" t="s">
        <v>124</v>
      </c>
      <c r="AE15" s="673"/>
      <c r="AF15" s="673"/>
      <c r="AG15" s="673"/>
      <c r="AH15" s="673"/>
      <c r="AI15" s="673"/>
      <c r="AJ15" s="673"/>
      <c r="AK15" s="673"/>
      <c r="AL15" s="637" t="s">
        <v>124</v>
      </c>
      <c r="AM15" s="638"/>
      <c r="AN15" s="638"/>
      <c r="AO15" s="674"/>
      <c r="AP15" s="631" t="s">
        <v>251</v>
      </c>
      <c r="AQ15" s="632"/>
      <c r="AR15" s="632"/>
      <c r="AS15" s="632"/>
      <c r="AT15" s="632"/>
      <c r="AU15" s="632"/>
      <c r="AV15" s="632"/>
      <c r="AW15" s="632"/>
      <c r="AX15" s="632"/>
      <c r="AY15" s="632"/>
      <c r="AZ15" s="632"/>
      <c r="BA15" s="632"/>
      <c r="BB15" s="632"/>
      <c r="BC15" s="632"/>
      <c r="BD15" s="632"/>
      <c r="BE15" s="632"/>
      <c r="BF15" s="633"/>
      <c r="BG15" s="634">
        <v>33219</v>
      </c>
      <c r="BH15" s="635"/>
      <c r="BI15" s="635"/>
      <c r="BJ15" s="635"/>
      <c r="BK15" s="635"/>
      <c r="BL15" s="635"/>
      <c r="BM15" s="635"/>
      <c r="BN15" s="636"/>
      <c r="BO15" s="672">
        <v>7.3</v>
      </c>
      <c r="BP15" s="672"/>
      <c r="BQ15" s="672"/>
      <c r="BR15" s="672"/>
      <c r="BS15" s="673" t="s">
        <v>124</v>
      </c>
      <c r="BT15" s="673"/>
      <c r="BU15" s="673"/>
      <c r="BV15" s="673"/>
      <c r="BW15" s="673"/>
      <c r="BX15" s="673"/>
      <c r="BY15" s="673"/>
      <c r="BZ15" s="673"/>
      <c r="CA15" s="673"/>
      <c r="CB15" s="708"/>
      <c r="CD15" s="631" t="s">
        <v>252</v>
      </c>
      <c r="CE15" s="632"/>
      <c r="CF15" s="632"/>
      <c r="CG15" s="632"/>
      <c r="CH15" s="632"/>
      <c r="CI15" s="632"/>
      <c r="CJ15" s="632"/>
      <c r="CK15" s="632"/>
      <c r="CL15" s="632"/>
      <c r="CM15" s="632"/>
      <c r="CN15" s="632"/>
      <c r="CO15" s="632"/>
      <c r="CP15" s="632"/>
      <c r="CQ15" s="633"/>
      <c r="CR15" s="634">
        <v>534699</v>
      </c>
      <c r="CS15" s="635"/>
      <c r="CT15" s="635"/>
      <c r="CU15" s="635"/>
      <c r="CV15" s="635"/>
      <c r="CW15" s="635"/>
      <c r="CX15" s="635"/>
      <c r="CY15" s="636"/>
      <c r="CZ15" s="672">
        <v>9.1</v>
      </c>
      <c r="DA15" s="672"/>
      <c r="DB15" s="672"/>
      <c r="DC15" s="672"/>
      <c r="DD15" s="640">
        <v>291484</v>
      </c>
      <c r="DE15" s="635"/>
      <c r="DF15" s="635"/>
      <c r="DG15" s="635"/>
      <c r="DH15" s="635"/>
      <c r="DI15" s="635"/>
      <c r="DJ15" s="635"/>
      <c r="DK15" s="635"/>
      <c r="DL15" s="635"/>
      <c r="DM15" s="635"/>
      <c r="DN15" s="635"/>
      <c r="DO15" s="635"/>
      <c r="DP15" s="636"/>
      <c r="DQ15" s="640">
        <v>199759</v>
      </c>
      <c r="DR15" s="635"/>
      <c r="DS15" s="635"/>
      <c r="DT15" s="635"/>
      <c r="DU15" s="635"/>
      <c r="DV15" s="635"/>
      <c r="DW15" s="635"/>
      <c r="DX15" s="635"/>
      <c r="DY15" s="635"/>
      <c r="DZ15" s="635"/>
      <c r="EA15" s="635"/>
      <c r="EB15" s="635"/>
      <c r="EC15" s="671"/>
    </row>
    <row r="16" spans="2:143" ht="11.25" customHeight="1" x14ac:dyDescent="0.2">
      <c r="B16" s="631" t="s">
        <v>253</v>
      </c>
      <c r="C16" s="632"/>
      <c r="D16" s="632"/>
      <c r="E16" s="632"/>
      <c r="F16" s="632"/>
      <c r="G16" s="632"/>
      <c r="H16" s="632"/>
      <c r="I16" s="632"/>
      <c r="J16" s="632"/>
      <c r="K16" s="632"/>
      <c r="L16" s="632"/>
      <c r="M16" s="632"/>
      <c r="N16" s="632"/>
      <c r="O16" s="632"/>
      <c r="P16" s="632"/>
      <c r="Q16" s="633"/>
      <c r="R16" s="634">
        <v>6074</v>
      </c>
      <c r="S16" s="635"/>
      <c r="T16" s="635"/>
      <c r="U16" s="635"/>
      <c r="V16" s="635"/>
      <c r="W16" s="635"/>
      <c r="X16" s="635"/>
      <c r="Y16" s="636"/>
      <c r="Z16" s="672">
        <v>0.1</v>
      </c>
      <c r="AA16" s="672"/>
      <c r="AB16" s="672"/>
      <c r="AC16" s="672"/>
      <c r="AD16" s="673">
        <v>6074</v>
      </c>
      <c r="AE16" s="673"/>
      <c r="AF16" s="673"/>
      <c r="AG16" s="673"/>
      <c r="AH16" s="673"/>
      <c r="AI16" s="673"/>
      <c r="AJ16" s="673"/>
      <c r="AK16" s="673"/>
      <c r="AL16" s="637">
        <v>0.2</v>
      </c>
      <c r="AM16" s="638"/>
      <c r="AN16" s="638"/>
      <c r="AO16" s="674"/>
      <c r="AP16" s="631" t="s">
        <v>254</v>
      </c>
      <c r="AQ16" s="632"/>
      <c r="AR16" s="632"/>
      <c r="AS16" s="632"/>
      <c r="AT16" s="632"/>
      <c r="AU16" s="632"/>
      <c r="AV16" s="632"/>
      <c r="AW16" s="632"/>
      <c r="AX16" s="632"/>
      <c r="AY16" s="632"/>
      <c r="AZ16" s="632"/>
      <c r="BA16" s="632"/>
      <c r="BB16" s="632"/>
      <c r="BC16" s="632"/>
      <c r="BD16" s="632"/>
      <c r="BE16" s="632"/>
      <c r="BF16" s="633"/>
      <c r="BG16" s="634" t="s">
        <v>124</v>
      </c>
      <c r="BH16" s="635"/>
      <c r="BI16" s="635"/>
      <c r="BJ16" s="635"/>
      <c r="BK16" s="635"/>
      <c r="BL16" s="635"/>
      <c r="BM16" s="635"/>
      <c r="BN16" s="636"/>
      <c r="BO16" s="672" t="s">
        <v>124</v>
      </c>
      <c r="BP16" s="672"/>
      <c r="BQ16" s="672"/>
      <c r="BR16" s="672"/>
      <c r="BS16" s="673" t="s">
        <v>124</v>
      </c>
      <c r="BT16" s="673"/>
      <c r="BU16" s="673"/>
      <c r="BV16" s="673"/>
      <c r="BW16" s="673"/>
      <c r="BX16" s="673"/>
      <c r="BY16" s="673"/>
      <c r="BZ16" s="673"/>
      <c r="CA16" s="673"/>
      <c r="CB16" s="708"/>
      <c r="CD16" s="631" t="s">
        <v>255</v>
      </c>
      <c r="CE16" s="632"/>
      <c r="CF16" s="632"/>
      <c r="CG16" s="632"/>
      <c r="CH16" s="632"/>
      <c r="CI16" s="632"/>
      <c r="CJ16" s="632"/>
      <c r="CK16" s="632"/>
      <c r="CL16" s="632"/>
      <c r="CM16" s="632"/>
      <c r="CN16" s="632"/>
      <c r="CO16" s="632"/>
      <c r="CP16" s="632"/>
      <c r="CQ16" s="633"/>
      <c r="CR16" s="634">
        <v>352684</v>
      </c>
      <c r="CS16" s="635"/>
      <c r="CT16" s="635"/>
      <c r="CU16" s="635"/>
      <c r="CV16" s="635"/>
      <c r="CW16" s="635"/>
      <c r="CX16" s="635"/>
      <c r="CY16" s="636"/>
      <c r="CZ16" s="672">
        <v>6</v>
      </c>
      <c r="DA16" s="672"/>
      <c r="DB16" s="672"/>
      <c r="DC16" s="672"/>
      <c r="DD16" s="640" t="s">
        <v>124</v>
      </c>
      <c r="DE16" s="635"/>
      <c r="DF16" s="635"/>
      <c r="DG16" s="635"/>
      <c r="DH16" s="635"/>
      <c r="DI16" s="635"/>
      <c r="DJ16" s="635"/>
      <c r="DK16" s="635"/>
      <c r="DL16" s="635"/>
      <c r="DM16" s="635"/>
      <c r="DN16" s="635"/>
      <c r="DO16" s="635"/>
      <c r="DP16" s="636"/>
      <c r="DQ16" s="640">
        <v>65012</v>
      </c>
      <c r="DR16" s="635"/>
      <c r="DS16" s="635"/>
      <c r="DT16" s="635"/>
      <c r="DU16" s="635"/>
      <c r="DV16" s="635"/>
      <c r="DW16" s="635"/>
      <c r="DX16" s="635"/>
      <c r="DY16" s="635"/>
      <c r="DZ16" s="635"/>
      <c r="EA16" s="635"/>
      <c r="EB16" s="635"/>
      <c r="EC16" s="671"/>
    </row>
    <row r="17" spans="2:133" ht="11.25" customHeight="1" x14ac:dyDescent="0.2">
      <c r="B17" s="631" t="s">
        <v>256</v>
      </c>
      <c r="C17" s="632"/>
      <c r="D17" s="632"/>
      <c r="E17" s="632"/>
      <c r="F17" s="632"/>
      <c r="G17" s="632"/>
      <c r="H17" s="632"/>
      <c r="I17" s="632"/>
      <c r="J17" s="632"/>
      <c r="K17" s="632"/>
      <c r="L17" s="632"/>
      <c r="M17" s="632"/>
      <c r="N17" s="632"/>
      <c r="O17" s="632"/>
      <c r="P17" s="632"/>
      <c r="Q17" s="633"/>
      <c r="R17" s="634">
        <v>8588</v>
      </c>
      <c r="S17" s="635"/>
      <c r="T17" s="635"/>
      <c r="U17" s="635"/>
      <c r="V17" s="635"/>
      <c r="W17" s="635"/>
      <c r="X17" s="635"/>
      <c r="Y17" s="636"/>
      <c r="Z17" s="672">
        <v>0.1</v>
      </c>
      <c r="AA17" s="672"/>
      <c r="AB17" s="672"/>
      <c r="AC17" s="672"/>
      <c r="AD17" s="673">
        <v>8588</v>
      </c>
      <c r="AE17" s="673"/>
      <c r="AF17" s="673"/>
      <c r="AG17" s="673"/>
      <c r="AH17" s="673"/>
      <c r="AI17" s="673"/>
      <c r="AJ17" s="673"/>
      <c r="AK17" s="673"/>
      <c r="AL17" s="637">
        <v>0.3</v>
      </c>
      <c r="AM17" s="638"/>
      <c r="AN17" s="638"/>
      <c r="AO17" s="674"/>
      <c r="AP17" s="631" t="s">
        <v>257</v>
      </c>
      <c r="AQ17" s="632"/>
      <c r="AR17" s="632"/>
      <c r="AS17" s="632"/>
      <c r="AT17" s="632"/>
      <c r="AU17" s="632"/>
      <c r="AV17" s="632"/>
      <c r="AW17" s="632"/>
      <c r="AX17" s="632"/>
      <c r="AY17" s="632"/>
      <c r="AZ17" s="632"/>
      <c r="BA17" s="632"/>
      <c r="BB17" s="632"/>
      <c r="BC17" s="632"/>
      <c r="BD17" s="632"/>
      <c r="BE17" s="632"/>
      <c r="BF17" s="633"/>
      <c r="BG17" s="634" t="s">
        <v>124</v>
      </c>
      <c r="BH17" s="635"/>
      <c r="BI17" s="635"/>
      <c r="BJ17" s="635"/>
      <c r="BK17" s="635"/>
      <c r="BL17" s="635"/>
      <c r="BM17" s="635"/>
      <c r="BN17" s="636"/>
      <c r="BO17" s="672" t="s">
        <v>124</v>
      </c>
      <c r="BP17" s="672"/>
      <c r="BQ17" s="672"/>
      <c r="BR17" s="672"/>
      <c r="BS17" s="673" t="s">
        <v>124</v>
      </c>
      <c r="BT17" s="673"/>
      <c r="BU17" s="673"/>
      <c r="BV17" s="673"/>
      <c r="BW17" s="673"/>
      <c r="BX17" s="673"/>
      <c r="BY17" s="673"/>
      <c r="BZ17" s="673"/>
      <c r="CA17" s="673"/>
      <c r="CB17" s="708"/>
      <c r="CD17" s="631" t="s">
        <v>258</v>
      </c>
      <c r="CE17" s="632"/>
      <c r="CF17" s="632"/>
      <c r="CG17" s="632"/>
      <c r="CH17" s="632"/>
      <c r="CI17" s="632"/>
      <c r="CJ17" s="632"/>
      <c r="CK17" s="632"/>
      <c r="CL17" s="632"/>
      <c r="CM17" s="632"/>
      <c r="CN17" s="632"/>
      <c r="CO17" s="632"/>
      <c r="CP17" s="632"/>
      <c r="CQ17" s="633"/>
      <c r="CR17" s="634">
        <v>362428</v>
      </c>
      <c r="CS17" s="635"/>
      <c r="CT17" s="635"/>
      <c r="CU17" s="635"/>
      <c r="CV17" s="635"/>
      <c r="CW17" s="635"/>
      <c r="CX17" s="635"/>
      <c r="CY17" s="636"/>
      <c r="CZ17" s="672">
        <v>6.2</v>
      </c>
      <c r="DA17" s="672"/>
      <c r="DB17" s="672"/>
      <c r="DC17" s="672"/>
      <c r="DD17" s="640" t="s">
        <v>124</v>
      </c>
      <c r="DE17" s="635"/>
      <c r="DF17" s="635"/>
      <c r="DG17" s="635"/>
      <c r="DH17" s="635"/>
      <c r="DI17" s="635"/>
      <c r="DJ17" s="635"/>
      <c r="DK17" s="635"/>
      <c r="DL17" s="635"/>
      <c r="DM17" s="635"/>
      <c r="DN17" s="635"/>
      <c r="DO17" s="635"/>
      <c r="DP17" s="636"/>
      <c r="DQ17" s="640">
        <v>343735</v>
      </c>
      <c r="DR17" s="635"/>
      <c r="DS17" s="635"/>
      <c r="DT17" s="635"/>
      <c r="DU17" s="635"/>
      <c r="DV17" s="635"/>
      <c r="DW17" s="635"/>
      <c r="DX17" s="635"/>
      <c r="DY17" s="635"/>
      <c r="DZ17" s="635"/>
      <c r="EA17" s="635"/>
      <c r="EB17" s="635"/>
      <c r="EC17" s="671"/>
    </row>
    <row r="18" spans="2:133" ht="11.25" customHeight="1" x14ac:dyDescent="0.2">
      <c r="B18" s="631" t="s">
        <v>259</v>
      </c>
      <c r="C18" s="632"/>
      <c r="D18" s="632"/>
      <c r="E18" s="632"/>
      <c r="F18" s="632"/>
      <c r="G18" s="632"/>
      <c r="H18" s="632"/>
      <c r="I18" s="632"/>
      <c r="J18" s="632"/>
      <c r="K18" s="632"/>
      <c r="L18" s="632"/>
      <c r="M18" s="632"/>
      <c r="N18" s="632"/>
      <c r="O18" s="632"/>
      <c r="P18" s="632"/>
      <c r="Q18" s="633"/>
      <c r="R18" s="634">
        <v>769</v>
      </c>
      <c r="S18" s="635"/>
      <c r="T18" s="635"/>
      <c r="U18" s="635"/>
      <c r="V18" s="635"/>
      <c r="W18" s="635"/>
      <c r="X18" s="635"/>
      <c r="Y18" s="636"/>
      <c r="Z18" s="672">
        <v>0</v>
      </c>
      <c r="AA18" s="672"/>
      <c r="AB18" s="672"/>
      <c r="AC18" s="672"/>
      <c r="AD18" s="673">
        <v>769</v>
      </c>
      <c r="AE18" s="673"/>
      <c r="AF18" s="673"/>
      <c r="AG18" s="673"/>
      <c r="AH18" s="673"/>
      <c r="AI18" s="673"/>
      <c r="AJ18" s="673"/>
      <c r="AK18" s="673"/>
      <c r="AL18" s="637">
        <v>0</v>
      </c>
      <c r="AM18" s="638"/>
      <c r="AN18" s="638"/>
      <c r="AO18" s="674"/>
      <c r="AP18" s="631" t="s">
        <v>260</v>
      </c>
      <c r="AQ18" s="632"/>
      <c r="AR18" s="632"/>
      <c r="AS18" s="632"/>
      <c r="AT18" s="632"/>
      <c r="AU18" s="632"/>
      <c r="AV18" s="632"/>
      <c r="AW18" s="632"/>
      <c r="AX18" s="632"/>
      <c r="AY18" s="632"/>
      <c r="AZ18" s="632"/>
      <c r="BA18" s="632"/>
      <c r="BB18" s="632"/>
      <c r="BC18" s="632"/>
      <c r="BD18" s="632"/>
      <c r="BE18" s="632"/>
      <c r="BF18" s="633"/>
      <c r="BG18" s="634" t="s">
        <v>124</v>
      </c>
      <c r="BH18" s="635"/>
      <c r="BI18" s="635"/>
      <c r="BJ18" s="635"/>
      <c r="BK18" s="635"/>
      <c r="BL18" s="635"/>
      <c r="BM18" s="635"/>
      <c r="BN18" s="636"/>
      <c r="BO18" s="672" t="s">
        <v>124</v>
      </c>
      <c r="BP18" s="672"/>
      <c r="BQ18" s="672"/>
      <c r="BR18" s="672"/>
      <c r="BS18" s="673" t="s">
        <v>124</v>
      </c>
      <c r="BT18" s="673"/>
      <c r="BU18" s="673"/>
      <c r="BV18" s="673"/>
      <c r="BW18" s="673"/>
      <c r="BX18" s="673"/>
      <c r="BY18" s="673"/>
      <c r="BZ18" s="673"/>
      <c r="CA18" s="673"/>
      <c r="CB18" s="708"/>
      <c r="CD18" s="631" t="s">
        <v>261</v>
      </c>
      <c r="CE18" s="632"/>
      <c r="CF18" s="632"/>
      <c r="CG18" s="632"/>
      <c r="CH18" s="632"/>
      <c r="CI18" s="632"/>
      <c r="CJ18" s="632"/>
      <c r="CK18" s="632"/>
      <c r="CL18" s="632"/>
      <c r="CM18" s="632"/>
      <c r="CN18" s="632"/>
      <c r="CO18" s="632"/>
      <c r="CP18" s="632"/>
      <c r="CQ18" s="633"/>
      <c r="CR18" s="634" t="s">
        <v>124</v>
      </c>
      <c r="CS18" s="635"/>
      <c r="CT18" s="635"/>
      <c r="CU18" s="635"/>
      <c r="CV18" s="635"/>
      <c r="CW18" s="635"/>
      <c r="CX18" s="635"/>
      <c r="CY18" s="636"/>
      <c r="CZ18" s="672" t="s">
        <v>124</v>
      </c>
      <c r="DA18" s="672"/>
      <c r="DB18" s="672"/>
      <c r="DC18" s="672"/>
      <c r="DD18" s="640" t="s">
        <v>124</v>
      </c>
      <c r="DE18" s="635"/>
      <c r="DF18" s="635"/>
      <c r="DG18" s="635"/>
      <c r="DH18" s="635"/>
      <c r="DI18" s="635"/>
      <c r="DJ18" s="635"/>
      <c r="DK18" s="635"/>
      <c r="DL18" s="635"/>
      <c r="DM18" s="635"/>
      <c r="DN18" s="635"/>
      <c r="DO18" s="635"/>
      <c r="DP18" s="636"/>
      <c r="DQ18" s="640" t="s">
        <v>124</v>
      </c>
      <c r="DR18" s="635"/>
      <c r="DS18" s="635"/>
      <c r="DT18" s="635"/>
      <c r="DU18" s="635"/>
      <c r="DV18" s="635"/>
      <c r="DW18" s="635"/>
      <c r="DX18" s="635"/>
      <c r="DY18" s="635"/>
      <c r="DZ18" s="635"/>
      <c r="EA18" s="635"/>
      <c r="EB18" s="635"/>
      <c r="EC18" s="671"/>
    </row>
    <row r="19" spans="2:133" ht="11.25" customHeight="1" x14ac:dyDescent="0.2">
      <c r="B19" s="631" t="s">
        <v>262</v>
      </c>
      <c r="C19" s="632"/>
      <c r="D19" s="632"/>
      <c r="E19" s="632"/>
      <c r="F19" s="632"/>
      <c r="G19" s="632"/>
      <c r="H19" s="632"/>
      <c r="I19" s="632"/>
      <c r="J19" s="632"/>
      <c r="K19" s="632"/>
      <c r="L19" s="632"/>
      <c r="M19" s="632"/>
      <c r="N19" s="632"/>
      <c r="O19" s="632"/>
      <c r="P19" s="632"/>
      <c r="Q19" s="633"/>
      <c r="R19" s="634">
        <v>769</v>
      </c>
      <c r="S19" s="635"/>
      <c r="T19" s="635"/>
      <c r="U19" s="635"/>
      <c r="V19" s="635"/>
      <c r="W19" s="635"/>
      <c r="X19" s="635"/>
      <c r="Y19" s="636"/>
      <c r="Z19" s="672">
        <v>0</v>
      </c>
      <c r="AA19" s="672"/>
      <c r="AB19" s="672"/>
      <c r="AC19" s="672"/>
      <c r="AD19" s="673">
        <v>769</v>
      </c>
      <c r="AE19" s="673"/>
      <c r="AF19" s="673"/>
      <c r="AG19" s="673"/>
      <c r="AH19" s="673"/>
      <c r="AI19" s="673"/>
      <c r="AJ19" s="673"/>
      <c r="AK19" s="673"/>
      <c r="AL19" s="637">
        <v>0</v>
      </c>
      <c r="AM19" s="638"/>
      <c r="AN19" s="638"/>
      <c r="AO19" s="674"/>
      <c r="AP19" s="631" t="s">
        <v>263</v>
      </c>
      <c r="AQ19" s="632"/>
      <c r="AR19" s="632"/>
      <c r="AS19" s="632"/>
      <c r="AT19" s="632"/>
      <c r="AU19" s="632"/>
      <c r="AV19" s="632"/>
      <c r="AW19" s="632"/>
      <c r="AX19" s="632"/>
      <c r="AY19" s="632"/>
      <c r="AZ19" s="632"/>
      <c r="BA19" s="632"/>
      <c r="BB19" s="632"/>
      <c r="BC19" s="632"/>
      <c r="BD19" s="632"/>
      <c r="BE19" s="632"/>
      <c r="BF19" s="633"/>
      <c r="BG19" s="634">
        <v>54575</v>
      </c>
      <c r="BH19" s="635"/>
      <c r="BI19" s="635"/>
      <c r="BJ19" s="635"/>
      <c r="BK19" s="635"/>
      <c r="BL19" s="635"/>
      <c r="BM19" s="635"/>
      <c r="BN19" s="636"/>
      <c r="BO19" s="672">
        <v>12</v>
      </c>
      <c r="BP19" s="672"/>
      <c r="BQ19" s="672"/>
      <c r="BR19" s="672"/>
      <c r="BS19" s="673" t="s">
        <v>124</v>
      </c>
      <c r="BT19" s="673"/>
      <c r="BU19" s="673"/>
      <c r="BV19" s="673"/>
      <c r="BW19" s="673"/>
      <c r="BX19" s="673"/>
      <c r="BY19" s="673"/>
      <c r="BZ19" s="673"/>
      <c r="CA19" s="673"/>
      <c r="CB19" s="708"/>
      <c r="CD19" s="631" t="s">
        <v>264</v>
      </c>
      <c r="CE19" s="632"/>
      <c r="CF19" s="632"/>
      <c r="CG19" s="632"/>
      <c r="CH19" s="632"/>
      <c r="CI19" s="632"/>
      <c r="CJ19" s="632"/>
      <c r="CK19" s="632"/>
      <c r="CL19" s="632"/>
      <c r="CM19" s="632"/>
      <c r="CN19" s="632"/>
      <c r="CO19" s="632"/>
      <c r="CP19" s="632"/>
      <c r="CQ19" s="633"/>
      <c r="CR19" s="634" t="s">
        <v>124</v>
      </c>
      <c r="CS19" s="635"/>
      <c r="CT19" s="635"/>
      <c r="CU19" s="635"/>
      <c r="CV19" s="635"/>
      <c r="CW19" s="635"/>
      <c r="CX19" s="635"/>
      <c r="CY19" s="636"/>
      <c r="CZ19" s="672" t="s">
        <v>124</v>
      </c>
      <c r="DA19" s="672"/>
      <c r="DB19" s="672"/>
      <c r="DC19" s="672"/>
      <c r="DD19" s="640" t="s">
        <v>124</v>
      </c>
      <c r="DE19" s="635"/>
      <c r="DF19" s="635"/>
      <c r="DG19" s="635"/>
      <c r="DH19" s="635"/>
      <c r="DI19" s="635"/>
      <c r="DJ19" s="635"/>
      <c r="DK19" s="635"/>
      <c r="DL19" s="635"/>
      <c r="DM19" s="635"/>
      <c r="DN19" s="635"/>
      <c r="DO19" s="635"/>
      <c r="DP19" s="636"/>
      <c r="DQ19" s="640" t="s">
        <v>124</v>
      </c>
      <c r="DR19" s="635"/>
      <c r="DS19" s="635"/>
      <c r="DT19" s="635"/>
      <c r="DU19" s="635"/>
      <c r="DV19" s="635"/>
      <c r="DW19" s="635"/>
      <c r="DX19" s="635"/>
      <c r="DY19" s="635"/>
      <c r="DZ19" s="635"/>
      <c r="EA19" s="635"/>
      <c r="EB19" s="635"/>
      <c r="EC19" s="671"/>
    </row>
    <row r="20" spans="2:133" ht="11.25" customHeight="1" x14ac:dyDescent="0.2">
      <c r="B20" s="709" t="s">
        <v>265</v>
      </c>
      <c r="C20" s="710"/>
      <c r="D20" s="710"/>
      <c r="E20" s="710"/>
      <c r="F20" s="710"/>
      <c r="G20" s="710"/>
      <c r="H20" s="710"/>
      <c r="I20" s="710"/>
      <c r="J20" s="710"/>
      <c r="K20" s="710"/>
      <c r="L20" s="710"/>
      <c r="M20" s="710"/>
      <c r="N20" s="710"/>
      <c r="O20" s="710"/>
      <c r="P20" s="710"/>
      <c r="Q20" s="711"/>
      <c r="R20" s="634" t="s">
        <v>124</v>
      </c>
      <c r="S20" s="635"/>
      <c r="T20" s="635"/>
      <c r="U20" s="635"/>
      <c r="V20" s="635"/>
      <c r="W20" s="635"/>
      <c r="X20" s="635"/>
      <c r="Y20" s="636"/>
      <c r="Z20" s="672" t="s">
        <v>124</v>
      </c>
      <c r="AA20" s="672"/>
      <c r="AB20" s="672"/>
      <c r="AC20" s="672"/>
      <c r="AD20" s="673" t="s">
        <v>124</v>
      </c>
      <c r="AE20" s="673"/>
      <c r="AF20" s="673"/>
      <c r="AG20" s="673"/>
      <c r="AH20" s="673"/>
      <c r="AI20" s="673"/>
      <c r="AJ20" s="673"/>
      <c r="AK20" s="673"/>
      <c r="AL20" s="637" t="s">
        <v>124</v>
      </c>
      <c r="AM20" s="638"/>
      <c r="AN20" s="638"/>
      <c r="AO20" s="674"/>
      <c r="AP20" s="631" t="s">
        <v>266</v>
      </c>
      <c r="AQ20" s="632"/>
      <c r="AR20" s="632"/>
      <c r="AS20" s="632"/>
      <c r="AT20" s="632"/>
      <c r="AU20" s="632"/>
      <c r="AV20" s="632"/>
      <c r="AW20" s="632"/>
      <c r="AX20" s="632"/>
      <c r="AY20" s="632"/>
      <c r="AZ20" s="632"/>
      <c r="BA20" s="632"/>
      <c r="BB20" s="632"/>
      <c r="BC20" s="632"/>
      <c r="BD20" s="632"/>
      <c r="BE20" s="632"/>
      <c r="BF20" s="633"/>
      <c r="BG20" s="634">
        <v>54575</v>
      </c>
      <c r="BH20" s="635"/>
      <c r="BI20" s="635"/>
      <c r="BJ20" s="635"/>
      <c r="BK20" s="635"/>
      <c r="BL20" s="635"/>
      <c r="BM20" s="635"/>
      <c r="BN20" s="636"/>
      <c r="BO20" s="672">
        <v>12</v>
      </c>
      <c r="BP20" s="672"/>
      <c r="BQ20" s="672"/>
      <c r="BR20" s="672"/>
      <c r="BS20" s="673" t="s">
        <v>124</v>
      </c>
      <c r="BT20" s="673"/>
      <c r="BU20" s="673"/>
      <c r="BV20" s="673"/>
      <c r="BW20" s="673"/>
      <c r="BX20" s="673"/>
      <c r="BY20" s="673"/>
      <c r="BZ20" s="673"/>
      <c r="CA20" s="673"/>
      <c r="CB20" s="708"/>
      <c r="CD20" s="631" t="s">
        <v>267</v>
      </c>
      <c r="CE20" s="632"/>
      <c r="CF20" s="632"/>
      <c r="CG20" s="632"/>
      <c r="CH20" s="632"/>
      <c r="CI20" s="632"/>
      <c r="CJ20" s="632"/>
      <c r="CK20" s="632"/>
      <c r="CL20" s="632"/>
      <c r="CM20" s="632"/>
      <c r="CN20" s="632"/>
      <c r="CO20" s="632"/>
      <c r="CP20" s="632"/>
      <c r="CQ20" s="633"/>
      <c r="CR20" s="634">
        <v>5890995</v>
      </c>
      <c r="CS20" s="635"/>
      <c r="CT20" s="635"/>
      <c r="CU20" s="635"/>
      <c r="CV20" s="635"/>
      <c r="CW20" s="635"/>
      <c r="CX20" s="635"/>
      <c r="CY20" s="636"/>
      <c r="CZ20" s="672">
        <v>100</v>
      </c>
      <c r="DA20" s="672"/>
      <c r="DB20" s="672"/>
      <c r="DC20" s="672"/>
      <c r="DD20" s="640">
        <v>587813</v>
      </c>
      <c r="DE20" s="635"/>
      <c r="DF20" s="635"/>
      <c r="DG20" s="635"/>
      <c r="DH20" s="635"/>
      <c r="DI20" s="635"/>
      <c r="DJ20" s="635"/>
      <c r="DK20" s="635"/>
      <c r="DL20" s="635"/>
      <c r="DM20" s="635"/>
      <c r="DN20" s="635"/>
      <c r="DO20" s="635"/>
      <c r="DP20" s="636"/>
      <c r="DQ20" s="640">
        <v>4315282</v>
      </c>
      <c r="DR20" s="635"/>
      <c r="DS20" s="635"/>
      <c r="DT20" s="635"/>
      <c r="DU20" s="635"/>
      <c r="DV20" s="635"/>
      <c r="DW20" s="635"/>
      <c r="DX20" s="635"/>
      <c r="DY20" s="635"/>
      <c r="DZ20" s="635"/>
      <c r="EA20" s="635"/>
      <c r="EB20" s="635"/>
      <c r="EC20" s="671"/>
    </row>
    <row r="21" spans="2:133" ht="11.25" customHeight="1" x14ac:dyDescent="0.2">
      <c r="B21" s="631" t="s">
        <v>268</v>
      </c>
      <c r="C21" s="632"/>
      <c r="D21" s="632"/>
      <c r="E21" s="632"/>
      <c r="F21" s="632"/>
      <c r="G21" s="632"/>
      <c r="H21" s="632"/>
      <c r="I21" s="632"/>
      <c r="J21" s="632"/>
      <c r="K21" s="632"/>
      <c r="L21" s="632"/>
      <c r="M21" s="632"/>
      <c r="N21" s="632"/>
      <c r="O21" s="632"/>
      <c r="P21" s="632"/>
      <c r="Q21" s="633"/>
      <c r="R21" s="634">
        <v>2206936</v>
      </c>
      <c r="S21" s="635"/>
      <c r="T21" s="635"/>
      <c r="U21" s="635"/>
      <c r="V21" s="635"/>
      <c r="W21" s="635"/>
      <c r="X21" s="635"/>
      <c r="Y21" s="636"/>
      <c r="Z21" s="672">
        <v>34.799999999999997</v>
      </c>
      <c r="AA21" s="672"/>
      <c r="AB21" s="672"/>
      <c r="AC21" s="672"/>
      <c r="AD21" s="673">
        <v>1984227</v>
      </c>
      <c r="AE21" s="673"/>
      <c r="AF21" s="673"/>
      <c r="AG21" s="673"/>
      <c r="AH21" s="673"/>
      <c r="AI21" s="673"/>
      <c r="AJ21" s="673"/>
      <c r="AK21" s="673"/>
      <c r="AL21" s="637">
        <v>75.3</v>
      </c>
      <c r="AM21" s="638"/>
      <c r="AN21" s="638"/>
      <c r="AO21" s="674"/>
      <c r="AP21" s="631" t="s">
        <v>269</v>
      </c>
      <c r="AQ21" s="712"/>
      <c r="AR21" s="712"/>
      <c r="AS21" s="712"/>
      <c r="AT21" s="712"/>
      <c r="AU21" s="712"/>
      <c r="AV21" s="712"/>
      <c r="AW21" s="712"/>
      <c r="AX21" s="712"/>
      <c r="AY21" s="712"/>
      <c r="AZ21" s="712"/>
      <c r="BA21" s="712"/>
      <c r="BB21" s="712"/>
      <c r="BC21" s="712"/>
      <c r="BD21" s="712"/>
      <c r="BE21" s="712"/>
      <c r="BF21" s="713"/>
      <c r="BG21" s="634">
        <v>54575</v>
      </c>
      <c r="BH21" s="635"/>
      <c r="BI21" s="635"/>
      <c r="BJ21" s="635"/>
      <c r="BK21" s="635"/>
      <c r="BL21" s="635"/>
      <c r="BM21" s="635"/>
      <c r="BN21" s="636"/>
      <c r="BO21" s="672">
        <v>12</v>
      </c>
      <c r="BP21" s="672"/>
      <c r="BQ21" s="672"/>
      <c r="BR21" s="672"/>
      <c r="BS21" s="673" t="s">
        <v>124</v>
      </c>
      <c r="BT21" s="673"/>
      <c r="BU21" s="673"/>
      <c r="BV21" s="673"/>
      <c r="BW21" s="673"/>
      <c r="BX21" s="673"/>
      <c r="BY21" s="673"/>
      <c r="BZ21" s="673"/>
      <c r="CA21" s="673"/>
      <c r="CB21" s="708"/>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270</v>
      </c>
      <c r="C22" s="632"/>
      <c r="D22" s="632"/>
      <c r="E22" s="632"/>
      <c r="F22" s="632"/>
      <c r="G22" s="632"/>
      <c r="H22" s="632"/>
      <c r="I22" s="632"/>
      <c r="J22" s="632"/>
      <c r="K22" s="632"/>
      <c r="L22" s="632"/>
      <c r="M22" s="632"/>
      <c r="N22" s="632"/>
      <c r="O22" s="632"/>
      <c r="P22" s="632"/>
      <c r="Q22" s="633"/>
      <c r="R22" s="634">
        <v>1984227</v>
      </c>
      <c r="S22" s="635"/>
      <c r="T22" s="635"/>
      <c r="U22" s="635"/>
      <c r="V22" s="635"/>
      <c r="W22" s="635"/>
      <c r="X22" s="635"/>
      <c r="Y22" s="636"/>
      <c r="Z22" s="672">
        <v>31.3</v>
      </c>
      <c r="AA22" s="672"/>
      <c r="AB22" s="672"/>
      <c r="AC22" s="672"/>
      <c r="AD22" s="673">
        <v>1984227</v>
      </c>
      <c r="AE22" s="673"/>
      <c r="AF22" s="673"/>
      <c r="AG22" s="673"/>
      <c r="AH22" s="673"/>
      <c r="AI22" s="673"/>
      <c r="AJ22" s="673"/>
      <c r="AK22" s="673"/>
      <c r="AL22" s="637">
        <v>75.3</v>
      </c>
      <c r="AM22" s="638"/>
      <c r="AN22" s="638"/>
      <c r="AO22" s="674"/>
      <c r="AP22" s="631" t="s">
        <v>271</v>
      </c>
      <c r="AQ22" s="712"/>
      <c r="AR22" s="712"/>
      <c r="AS22" s="712"/>
      <c r="AT22" s="712"/>
      <c r="AU22" s="712"/>
      <c r="AV22" s="712"/>
      <c r="AW22" s="712"/>
      <c r="AX22" s="712"/>
      <c r="AY22" s="712"/>
      <c r="AZ22" s="712"/>
      <c r="BA22" s="712"/>
      <c r="BB22" s="712"/>
      <c r="BC22" s="712"/>
      <c r="BD22" s="712"/>
      <c r="BE22" s="712"/>
      <c r="BF22" s="713"/>
      <c r="BG22" s="634" t="s">
        <v>124</v>
      </c>
      <c r="BH22" s="635"/>
      <c r="BI22" s="635"/>
      <c r="BJ22" s="635"/>
      <c r="BK22" s="635"/>
      <c r="BL22" s="635"/>
      <c r="BM22" s="635"/>
      <c r="BN22" s="636"/>
      <c r="BO22" s="672" t="s">
        <v>124</v>
      </c>
      <c r="BP22" s="672"/>
      <c r="BQ22" s="672"/>
      <c r="BR22" s="672"/>
      <c r="BS22" s="673" t="s">
        <v>124</v>
      </c>
      <c r="BT22" s="673"/>
      <c r="BU22" s="673"/>
      <c r="BV22" s="673"/>
      <c r="BW22" s="673"/>
      <c r="BX22" s="673"/>
      <c r="BY22" s="673"/>
      <c r="BZ22" s="673"/>
      <c r="CA22" s="673"/>
      <c r="CB22" s="708"/>
      <c r="CD22" s="686" t="s">
        <v>272</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273</v>
      </c>
      <c r="C23" s="632"/>
      <c r="D23" s="632"/>
      <c r="E23" s="632"/>
      <c r="F23" s="632"/>
      <c r="G23" s="632"/>
      <c r="H23" s="632"/>
      <c r="I23" s="632"/>
      <c r="J23" s="632"/>
      <c r="K23" s="632"/>
      <c r="L23" s="632"/>
      <c r="M23" s="632"/>
      <c r="N23" s="632"/>
      <c r="O23" s="632"/>
      <c r="P23" s="632"/>
      <c r="Q23" s="633"/>
      <c r="R23" s="634">
        <v>222709</v>
      </c>
      <c r="S23" s="635"/>
      <c r="T23" s="635"/>
      <c r="U23" s="635"/>
      <c r="V23" s="635"/>
      <c r="W23" s="635"/>
      <c r="X23" s="635"/>
      <c r="Y23" s="636"/>
      <c r="Z23" s="672">
        <v>3.5</v>
      </c>
      <c r="AA23" s="672"/>
      <c r="AB23" s="672"/>
      <c r="AC23" s="672"/>
      <c r="AD23" s="673" t="s">
        <v>124</v>
      </c>
      <c r="AE23" s="673"/>
      <c r="AF23" s="673"/>
      <c r="AG23" s="673"/>
      <c r="AH23" s="673"/>
      <c r="AI23" s="673"/>
      <c r="AJ23" s="673"/>
      <c r="AK23" s="673"/>
      <c r="AL23" s="637" t="s">
        <v>124</v>
      </c>
      <c r="AM23" s="638"/>
      <c r="AN23" s="638"/>
      <c r="AO23" s="674"/>
      <c r="AP23" s="631" t="s">
        <v>274</v>
      </c>
      <c r="AQ23" s="712"/>
      <c r="AR23" s="712"/>
      <c r="AS23" s="712"/>
      <c r="AT23" s="712"/>
      <c r="AU23" s="712"/>
      <c r="AV23" s="712"/>
      <c r="AW23" s="712"/>
      <c r="AX23" s="712"/>
      <c r="AY23" s="712"/>
      <c r="AZ23" s="712"/>
      <c r="BA23" s="712"/>
      <c r="BB23" s="712"/>
      <c r="BC23" s="712"/>
      <c r="BD23" s="712"/>
      <c r="BE23" s="712"/>
      <c r="BF23" s="713"/>
      <c r="BG23" s="634" t="s">
        <v>124</v>
      </c>
      <c r="BH23" s="635"/>
      <c r="BI23" s="635"/>
      <c r="BJ23" s="635"/>
      <c r="BK23" s="635"/>
      <c r="BL23" s="635"/>
      <c r="BM23" s="635"/>
      <c r="BN23" s="636"/>
      <c r="BO23" s="672" t="s">
        <v>124</v>
      </c>
      <c r="BP23" s="672"/>
      <c r="BQ23" s="672"/>
      <c r="BR23" s="672"/>
      <c r="BS23" s="673" t="s">
        <v>124</v>
      </c>
      <c r="BT23" s="673"/>
      <c r="BU23" s="673"/>
      <c r="BV23" s="673"/>
      <c r="BW23" s="673"/>
      <c r="BX23" s="673"/>
      <c r="BY23" s="673"/>
      <c r="BZ23" s="673"/>
      <c r="CA23" s="673"/>
      <c r="CB23" s="708"/>
      <c r="CD23" s="686" t="s">
        <v>214</v>
      </c>
      <c r="CE23" s="687"/>
      <c r="CF23" s="687"/>
      <c r="CG23" s="687"/>
      <c r="CH23" s="687"/>
      <c r="CI23" s="687"/>
      <c r="CJ23" s="687"/>
      <c r="CK23" s="687"/>
      <c r="CL23" s="687"/>
      <c r="CM23" s="687"/>
      <c r="CN23" s="687"/>
      <c r="CO23" s="687"/>
      <c r="CP23" s="687"/>
      <c r="CQ23" s="688"/>
      <c r="CR23" s="686" t="s">
        <v>275</v>
      </c>
      <c r="CS23" s="687"/>
      <c r="CT23" s="687"/>
      <c r="CU23" s="687"/>
      <c r="CV23" s="687"/>
      <c r="CW23" s="687"/>
      <c r="CX23" s="687"/>
      <c r="CY23" s="688"/>
      <c r="CZ23" s="686" t="s">
        <v>276</v>
      </c>
      <c r="DA23" s="687"/>
      <c r="DB23" s="687"/>
      <c r="DC23" s="688"/>
      <c r="DD23" s="686" t="s">
        <v>277</v>
      </c>
      <c r="DE23" s="687"/>
      <c r="DF23" s="687"/>
      <c r="DG23" s="687"/>
      <c r="DH23" s="687"/>
      <c r="DI23" s="687"/>
      <c r="DJ23" s="687"/>
      <c r="DK23" s="688"/>
      <c r="DL23" s="724" t="s">
        <v>278</v>
      </c>
      <c r="DM23" s="725"/>
      <c r="DN23" s="725"/>
      <c r="DO23" s="725"/>
      <c r="DP23" s="725"/>
      <c r="DQ23" s="725"/>
      <c r="DR23" s="725"/>
      <c r="DS23" s="725"/>
      <c r="DT23" s="725"/>
      <c r="DU23" s="725"/>
      <c r="DV23" s="726"/>
      <c r="DW23" s="686" t="s">
        <v>279</v>
      </c>
      <c r="DX23" s="687"/>
      <c r="DY23" s="687"/>
      <c r="DZ23" s="687"/>
      <c r="EA23" s="687"/>
      <c r="EB23" s="687"/>
      <c r="EC23" s="688"/>
    </row>
    <row r="24" spans="2:133" ht="11.25" customHeight="1" x14ac:dyDescent="0.2">
      <c r="B24" s="631" t="s">
        <v>280</v>
      </c>
      <c r="C24" s="632"/>
      <c r="D24" s="632"/>
      <c r="E24" s="632"/>
      <c r="F24" s="632"/>
      <c r="G24" s="632"/>
      <c r="H24" s="632"/>
      <c r="I24" s="632"/>
      <c r="J24" s="632"/>
      <c r="K24" s="632"/>
      <c r="L24" s="632"/>
      <c r="M24" s="632"/>
      <c r="N24" s="632"/>
      <c r="O24" s="632"/>
      <c r="P24" s="632"/>
      <c r="Q24" s="633"/>
      <c r="R24" s="634" t="s">
        <v>124</v>
      </c>
      <c r="S24" s="635"/>
      <c r="T24" s="635"/>
      <c r="U24" s="635"/>
      <c r="V24" s="635"/>
      <c r="W24" s="635"/>
      <c r="X24" s="635"/>
      <c r="Y24" s="636"/>
      <c r="Z24" s="672" t="s">
        <v>124</v>
      </c>
      <c r="AA24" s="672"/>
      <c r="AB24" s="672"/>
      <c r="AC24" s="672"/>
      <c r="AD24" s="673" t="s">
        <v>124</v>
      </c>
      <c r="AE24" s="673"/>
      <c r="AF24" s="673"/>
      <c r="AG24" s="673"/>
      <c r="AH24" s="673"/>
      <c r="AI24" s="673"/>
      <c r="AJ24" s="673"/>
      <c r="AK24" s="673"/>
      <c r="AL24" s="637" t="s">
        <v>124</v>
      </c>
      <c r="AM24" s="638"/>
      <c r="AN24" s="638"/>
      <c r="AO24" s="674"/>
      <c r="AP24" s="631" t="s">
        <v>281</v>
      </c>
      <c r="AQ24" s="712"/>
      <c r="AR24" s="712"/>
      <c r="AS24" s="712"/>
      <c r="AT24" s="712"/>
      <c r="AU24" s="712"/>
      <c r="AV24" s="712"/>
      <c r="AW24" s="712"/>
      <c r="AX24" s="712"/>
      <c r="AY24" s="712"/>
      <c r="AZ24" s="712"/>
      <c r="BA24" s="712"/>
      <c r="BB24" s="712"/>
      <c r="BC24" s="712"/>
      <c r="BD24" s="712"/>
      <c r="BE24" s="712"/>
      <c r="BF24" s="713"/>
      <c r="BG24" s="634" t="s">
        <v>124</v>
      </c>
      <c r="BH24" s="635"/>
      <c r="BI24" s="635"/>
      <c r="BJ24" s="635"/>
      <c r="BK24" s="635"/>
      <c r="BL24" s="635"/>
      <c r="BM24" s="635"/>
      <c r="BN24" s="636"/>
      <c r="BO24" s="672" t="s">
        <v>124</v>
      </c>
      <c r="BP24" s="672"/>
      <c r="BQ24" s="672"/>
      <c r="BR24" s="672"/>
      <c r="BS24" s="673" t="s">
        <v>124</v>
      </c>
      <c r="BT24" s="673"/>
      <c r="BU24" s="673"/>
      <c r="BV24" s="673"/>
      <c r="BW24" s="673"/>
      <c r="BX24" s="673"/>
      <c r="BY24" s="673"/>
      <c r="BZ24" s="673"/>
      <c r="CA24" s="673"/>
      <c r="CB24" s="708"/>
      <c r="CD24" s="692" t="s">
        <v>282</v>
      </c>
      <c r="CE24" s="693"/>
      <c r="CF24" s="693"/>
      <c r="CG24" s="693"/>
      <c r="CH24" s="693"/>
      <c r="CI24" s="693"/>
      <c r="CJ24" s="693"/>
      <c r="CK24" s="693"/>
      <c r="CL24" s="693"/>
      <c r="CM24" s="693"/>
      <c r="CN24" s="693"/>
      <c r="CO24" s="693"/>
      <c r="CP24" s="693"/>
      <c r="CQ24" s="694"/>
      <c r="CR24" s="689">
        <v>1452857</v>
      </c>
      <c r="CS24" s="690"/>
      <c r="CT24" s="690"/>
      <c r="CU24" s="690"/>
      <c r="CV24" s="690"/>
      <c r="CW24" s="690"/>
      <c r="CX24" s="690"/>
      <c r="CY24" s="715"/>
      <c r="CZ24" s="716">
        <v>24.7</v>
      </c>
      <c r="DA24" s="698"/>
      <c r="DB24" s="698"/>
      <c r="DC24" s="718"/>
      <c r="DD24" s="714">
        <v>1199558</v>
      </c>
      <c r="DE24" s="690"/>
      <c r="DF24" s="690"/>
      <c r="DG24" s="690"/>
      <c r="DH24" s="690"/>
      <c r="DI24" s="690"/>
      <c r="DJ24" s="690"/>
      <c r="DK24" s="715"/>
      <c r="DL24" s="714">
        <v>1153177</v>
      </c>
      <c r="DM24" s="690"/>
      <c r="DN24" s="690"/>
      <c r="DO24" s="690"/>
      <c r="DP24" s="690"/>
      <c r="DQ24" s="690"/>
      <c r="DR24" s="690"/>
      <c r="DS24" s="690"/>
      <c r="DT24" s="690"/>
      <c r="DU24" s="690"/>
      <c r="DV24" s="715"/>
      <c r="DW24" s="716">
        <v>43.6</v>
      </c>
      <c r="DX24" s="698"/>
      <c r="DY24" s="698"/>
      <c r="DZ24" s="698"/>
      <c r="EA24" s="698"/>
      <c r="EB24" s="698"/>
      <c r="EC24" s="717"/>
    </row>
    <row r="25" spans="2:133" ht="11.25" customHeight="1" x14ac:dyDescent="0.2">
      <c r="B25" s="631" t="s">
        <v>283</v>
      </c>
      <c r="C25" s="632"/>
      <c r="D25" s="632"/>
      <c r="E25" s="632"/>
      <c r="F25" s="632"/>
      <c r="G25" s="632"/>
      <c r="H25" s="632"/>
      <c r="I25" s="632"/>
      <c r="J25" s="632"/>
      <c r="K25" s="632"/>
      <c r="L25" s="632"/>
      <c r="M25" s="632"/>
      <c r="N25" s="632"/>
      <c r="O25" s="632"/>
      <c r="P25" s="632"/>
      <c r="Q25" s="633"/>
      <c r="R25" s="634">
        <v>2857743</v>
      </c>
      <c r="S25" s="635"/>
      <c r="T25" s="635"/>
      <c r="U25" s="635"/>
      <c r="V25" s="635"/>
      <c r="W25" s="635"/>
      <c r="X25" s="635"/>
      <c r="Y25" s="636"/>
      <c r="Z25" s="672">
        <v>45</v>
      </c>
      <c r="AA25" s="672"/>
      <c r="AB25" s="672"/>
      <c r="AC25" s="672"/>
      <c r="AD25" s="673">
        <v>2635034</v>
      </c>
      <c r="AE25" s="673"/>
      <c r="AF25" s="673"/>
      <c r="AG25" s="673"/>
      <c r="AH25" s="673"/>
      <c r="AI25" s="673"/>
      <c r="AJ25" s="673"/>
      <c r="AK25" s="673"/>
      <c r="AL25" s="637">
        <v>100</v>
      </c>
      <c r="AM25" s="638"/>
      <c r="AN25" s="638"/>
      <c r="AO25" s="674"/>
      <c r="AP25" s="631" t="s">
        <v>284</v>
      </c>
      <c r="AQ25" s="712"/>
      <c r="AR25" s="712"/>
      <c r="AS25" s="712"/>
      <c r="AT25" s="712"/>
      <c r="AU25" s="712"/>
      <c r="AV25" s="712"/>
      <c r="AW25" s="712"/>
      <c r="AX25" s="712"/>
      <c r="AY25" s="712"/>
      <c r="AZ25" s="712"/>
      <c r="BA25" s="712"/>
      <c r="BB25" s="712"/>
      <c r="BC25" s="712"/>
      <c r="BD25" s="712"/>
      <c r="BE25" s="712"/>
      <c r="BF25" s="713"/>
      <c r="BG25" s="634" t="s">
        <v>124</v>
      </c>
      <c r="BH25" s="635"/>
      <c r="BI25" s="635"/>
      <c r="BJ25" s="635"/>
      <c r="BK25" s="635"/>
      <c r="BL25" s="635"/>
      <c r="BM25" s="635"/>
      <c r="BN25" s="636"/>
      <c r="BO25" s="672" t="s">
        <v>124</v>
      </c>
      <c r="BP25" s="672"/>
      <c r="BQ25" s="672"/>
      <c r="BR25" s="672"/>
      <c r="BS25" s="673" t="s">
        <v>124</v>
      </c>
      <c r="BT25" s="673"/>
      <c r="BU25" s="673"/>
      <c r="BV25" s="673"/>
      <c r="BW25" s="673"/>
      <c r="BX25" s="673"/>
      <c r="BY25" s="673"/>
      <c r="BZ25" s="673"/>
      <c r="CA25" s="673"/>
      <c r="CB25" s="708"/>
      <c r="CD25" s="631" t="s">
        <v>285</v>
      </c>
      <c r="CE25" s="632"/>
      <c r="CF25" s="632"/>
      <c r="CG25" s="632"/>
      <c r="CH25" s="632"/>
      <c r="CI25" s="632"/>
      <c r="CJ25" s="632"/>
      <c r="CK25" s="632"/>
      <c r="CL25" s="632"/>
      <c r="CM25" s="632"/>
      <c r="CN25" s="632"/>
      <c r="CO25" s="632"/>
      <c r="CP25" s="632"/>
      <c r="CQ25" s="633"/>
      <c r="CR25" s="634">
        <v>748858</v>
      </c>
      <c r="CS25" s="647"/>
      <c r="CT25" s="647"/>
      <c r="CU25" s="647"/>
      <c r="CV25" s="647"/>
      <c r="CW25" s="647"/>
      <c r="CX25" s="647"/>
      <c r="CY25" s="648"/>
      <c r="CZ25" s="637">
        <v>12.7</v>
      </c>
      <c r="DA25" s="649"/>
      <c r="DB25" s="649"/>
      <c r="DC25" s="650"/>
      <c r="DD25" s="640">
        <v>718032</v>
      </c>
      <c r="DE25" s="647"/>
      <c r="DF25" s="647"/>
      <c r="DG25" s="647"/>
      <c r="DH25" s="647"/>
      <c r="DI25" s="647"/>
      <c r="DJ25" s="647"/>
      <c r="DK25" s="648"/>
      <c r="DL25" s="640">
        <v>712323</v>
      </c>
      <c r="DM25" s="647"/>
      <c r="DN25" s="647"/>
      <c r="DO25" s="647"/>
      <c r="DP25" s="647"/>
      <c r="DQ25" s="647"/>
      <c r="DR25" s="647"/>
      <c r="DS25" s="647"/>
      <c r="DT25" s="647"/>
      <c r="DU25" s="647"/>
      <c r="DV25" s="648"/>
      <c r="DW25" s="637">
        <v>26.9</v>
      </c>
      <c r="DX25" s="649"/>
      <c r="DY25" s="649"/>
      <c r="DZ25" s="649"/>
      <c r="EA25" s="649"/>
      <c r="EB25" s="649"/>
      <c r="EC25" s="661"/>
    </row>
    <row r="26" spans="2:133" ht="11.25" customHeight="1" x14ac:dyDescent="0.2">
      <c r="B26" s="631" t="s">
        <v>286</v>
      </c>
      <c r="C26" s="632"/>
      <c r="D26" s="632"/>
      <c r="E26" s="632"/>
      <c r="F26" s="632"/>
      <c r="G26" s="632"/>
      <c r="H26" s="632"/>
      <c r="I26" s="632"/>
      <c r="J26" s="632"/>
      <c r="K26" s="632"/>
      <c r="L26" s="632"/>
      <c r="M26" s="632"/>
      <c r="N26" s="632"/>
      <c r="O26" s="632"/>
      <c r="P26" s="632"/>
      <c r="Q26" s="633"/>
      <c r="R26" s="634">
        <v>482</v>
      </c>
      <c r="S26" s="635"/>
      <c r="T26" s="635"/>
      <c r="U26" s="635"/>
      <c r="V26" s="635"/>
      <c r="W26" s="635"/>
      <c r="X26" s="635"/>
      <c r="Y26" s="636"/>
      <c r="Z26" s="672">
        <v>0</v>
      </c>
      <c r="AA26" s="672"/>
      <c r="AB26" s="672"/>
      <c r="AC26" s="672"/>
      <c r="AD26" s="673">
        <v>482</v>
      </c>
      <c r="AE26" s="673"/>
      <c r="AF26" s="673"/>
      <c r="AG26" s="673"/>
      <c r="AH26" s="673"/>
      <c r="AI26" s="673"/>
      <c r="AJ26" s="673"/>
      <c r="AK26" s="673"/>
      <c r="AL26" s="637">
        <v>0</v>
      </c>
      <c r="AM26" s="638"/>
      <c r="AN26" s="638"/>
      <c r="AO26" s="674"/>
      <c r="AP26" s="631" t="s">
        <v>287</v>
      </c>
      <c r="AQ26" s="712"/>
      <c r="AR26" s="712"/>
      <c r="AS26" s="712"/>
      <c r="AT26" s="712"/>
      <c r="AU26" s="712"/>
      <c r="AV26" s="712"/>
      <c r="AW26" s="712"/>
      <c r="AX26" s="712"/>
      <c r="AY26" s="712"/>
      <c r="AZ26" s="712"/>
      <c r="BA26" s="712"/>
      <c r="BB26" s="712"/>
      <c r="BC26" s="712"/>
      <c r="BD26" s="712"/>
      <c r="BE26" s="712"/>
      <c r="BF26" s="713"/>
      <c r="BG26" s="634" t="s">
        <v>124</v>
      </c>
      <c r="BH26" s="635"/>
      <c r="BI26" s="635"/>
      <c r="BJ26" s="635"/>
      <c r="BK26" s="635"/>
      <c r="BL26" s="635"/>
      <c r="BM26" s="635"/>
      <c r="BN26" s="636"/>
      <c r="BO26" s="672" t="s">
        <v>124</v>
      </c>
      <c r="BP26" s="672"/>
      <c r="BQ26" s="672"/>
      <c r="BR26" s="672"/>
      <c r="BS26" s="673" t="s">
        <v>124</v>
      </c>
      <c r="BT26" s="673"/>
      <c r="BU26" s="673"/>
      <c r="BV26" s="673"/>
      <c r="BW26" s="673"/>
      <c r="BX26" s="673"/>
      <c r="BY26" s="673"/>
      <c r="BZ26" s="673"/>
      <c r="CA26" s="673"/>
      <c r="CB26" s="708"/>
      <c r="CD26" s="631" t="s">
        <v>288</v>
      </c>
      <c r="CE26" s="632"/>
      <c r="CF26" s="632"/>
      <c r="CG26" s="632"/>
      <c r="CH26" s="632"/>
      <c r="CI26" s="632"/>
      <c r="CJ26" s="632"/>
      <c r="CK26" s="632"/>
      <c r="CL26" s="632"/>
      <c r="CM26" s="632"/>
      <c r="CN26" s="632"/>
      <c r="CO26" s="632"/>
      <c r="CP26" s="632"/>
      <c r="CQ26" s="633"/>
      <c r="CR26" s="634">
        <v>420147</v>
      </c>
      <c r="CS26" s="635"/>
      <c r="CT26" s="635"/>
      <c r="CU26" s="635"/>
      <c r="CV26" s="635"/>
      <c r="CW26" s="635"/>
      <c r="CX26" s="635"/>
      <c r="CY26" s="636"/>
      <c r="CZ26" s="637">
        <v>7.1</v>
      </c>
      <c r="DA26" s="649"/>
      <c r="DB26" s="649"/>
      <c r="DC26" s="650"/>
      <c r="DD26" s="640">
        <v>408169</v>
      </c>
      <c r="DE26" s="635"/>
      <c r="DF26" s="635"/>
      <c r="DG26" s="635"/>
      <c r="DH26" s="635"/>
      <c r="DI26" s="635"/>
      <c r="DJ26" s="635"/>
      <c r="DK26" s="636"/>
      <c r="DL26" s="640" t="s">
        <v>124</v>
      </c>
      <c r="DM26" s="635"/>
      <c r="DN26" s="635"/>
      <c r="DO26" s="635"/>
      <c r="DP26" s="635"/>
      <c r="DQ26" s="635"/>
      <c r="DR26" s="635"/>
      <c r="DS26" s="635"/>
      <c r="DT26" s="635"/>
      <c r="DU26" s="635"/>
      <c r="DV26" s="636"/>
      <c r="DW26" s="637" t="s">
        <v>124</v>
      </c>
      <c r="DX26" s="649"/>
      <c r="DY26" s="649"/>
      <c r="DZ26" s="649"/>
      <c r="EA26" s="649"/>
      <c r="EB26" s="649"/>
      <c r="EC26" s="661"/>
    </row>
    <row r="27" spans="2:133" ht="11.25" customHeight="1" x14ac:dyDescent="0.2">
      <c r="B27" s="631" t="s">
        <v>289</v>
      </c>
      <c r="C27" s="632"/>
      <c r="D27" s="632"/>
      <c r="E27" s="632"/>
      <c r="F27" s="632"/>
      <c r="G27" s="632"/>
      <c r="H27" s="632"/>
      <c r="I27" s="632"/>
      <c r="J27" s="632"/>
      <c r="K27" s="632"/>
      <c r="L27" s="632"/>
      <c r="M27" s="632"/>
      <c r="N27" s="632"/>
      <c r="O27" s="632"/>
      <c r="P27" s="632"/>
      <c r="Q27" s="633"/>
      <c r="R27" s="634">
        <v>23770</v>
      </c>
      <c r="S27" s="635"/>
      <c r="T27" s="635"/>
      <c r="U27" s="635"/>
      <c r="V27" s="635"/>
      <c r="W27" s="635"/>
      <c r="X27" s="635"/>
      <c r="Y27" s="636"/>
      <c r="Z27" s="672">
        <v>0.4</v>
      </c>
      <c r="AA27" s="672"/>
      <c r="AB27" s="672"/>
      <c r="AC27" s="672"/>
      <c r="AD27" s="673">
        <v>8</v>
      </c>
      <c r="AE27" s="673"/>
      <c r="AF27" s="673"/>
      <c r="AG27" s="673"/>
      <c r="AH27" s="673"/>
      <c r="AI27" s="673"/>
      <c r="AJ27" s="673"/>
      <c r="AK27" s="673"/>
      <c r="AL27" s="637">
        <v>0</v>
      </c>
      <c r="AM27" s="638"/>
      <c r="AN27" s="638"/>
      <c r="AO27" s="674"/>
      <c r="AP27" s="631" t="s">
        <v>290</v>
      </c>
      <c r="AQ27" s="632"/>
      <c r="AR27" s="632"/>
      <c r="AS27" s="632"/>
      <c r="AT27" s="632"/>
      <c r="AU27" s="632"/>
      <c r="AV27" s="632"/>
      <c r="AW27" s="632"/>
      <c r="AX27" s="632"/>
      <c r="AY27" s="632"/>
      <c r="AZ27" s="632"/>
      <c r="BA27" s="632"/>
      <c r="BB27" s="632"/>
      <c r="BC27" s="632"/>
      <c r="BD27" s="632"/>
      <c r="BE27" s="632"/>
      <c r="BF27" s="633"/>
      <c r="BG27" s="634">
        <v>454599</v>
      </c>
      <c r="BH27" s="635"/>
      <c r="BI27" s="635"/>
      <c r="BJ27" s="635"/>
      <c r="BK27" s="635"/>
      <c r="BL27" s="635"/>
      <c r="BM27" s="635"/>
      <c r="BN27" s="636"/>
      <c r="BO27" s="672">
        <v>100</v>
      </c>
      <c r="BP27" s="672"/>
      <c r="BQ27" s="672"/>
      <c r="BR27" s="672"/>
      <c r="BS27" s="673" t="s">
        <v>124</v>
      </c>
      <c r="BT27" s="673"/>
      <c r="BU27" s="673"/>
      <c r="BV27" s="673"/>
      <c r="BW27" s="673"/>
      <c r="BX27" s="673"/>
      <c r="BY27" s="673"/>
      <c r="BZ27" s="673"/>
      <c r="CA27" s="673"/>
      <c r="CB27" s="708"/>
      <c r="CD27" s="631" t="s">
        <v>291</v>
      </c>
      <c r="CE27" s="632"/>
      <c r="CF27" s="632"/>
      <c r="CG27" s="632"/>
      <c r="CH27" s="632"/>
      <c r="CI27" s="632"/>
      <c r="CJ27" s="632"/>
      <c r="CK27" s="632"/>
      <c r="CL27" s="632"/>
      <c r="CM27" s="632"/>
      <c r="CN27" s="632"/>
      <c r="CO27" s="632"/>
      <c r="CP27" s="632"/>
      <c r="CQ27" s="633"/>
      <c r="CR27" s="634">
        <v>341571</v>
      </c>
      <c r="CS27" s="647"/>
      <c r="CT27" s="647"/>
      <c r="CU27" s="647"/>
      <c r="CV27" s="647"/>
      <c r="CW27" s="647"/>
      <c r="CX27" s="647"/>
      <c r="CY27" s="648"/>
      <c r="CZ27" s="637">
        <v>5.8</v>
      </c>
      <c r="DA27" s="649"/>
      <c r="DB27" s="649"/>
      <c r="DC27" s="650"/>
      <c r="DD27" s="640">
        <v>137791</v>
      </c>
      <c r="DE27" s="647"/>
      <c r="DF27" s="647"/>
      <c r="DG27" s="647"/>
      <c r="DH27" s="647"/>
      <c r="DI27" s="647"/>
      <c r="DJ27" s="647"/>
      <c r="DK27" s="648"/>
      <c r="DL27" s="640">
        <v>97632</v>
      </c>
      <c r="DM27" s="647"/>
      <c r="DN27" s="647"/>
      <c r="DO27" s="647"/>
      <c r="DP27" s="647"/>
      <c r="DQ27" s="647"/>
      <c r="DR27" s="647"/>
      <c r="DS27" s="647"/>
      <c r="DT27" s="647"/>
      <c r="DU27" s="647"/>
      <c r="DV27" s="648"/>
      <c r="DW27" s="637">
        <v>3.7</v>
      </c>
      <c r="DX27" s="649"/>
      <c r="DY27" s="649"/>
      <c r="DZ27" s="649"/>
      <c r="EA27" s="649"/>
      <c r="EB27" s="649"/>
      <c r="EC27" s="661"/>
    </row>
    <row r="28" spans="2:133" ht="11.25" customHeight="1" x14ac:dyDescent="0.2">
      <c r="B28" s="631" t="s">
        <v>292</v>
      </c>
      <c r="C28" s="632"/>
      <c r="D28" s="632"/>
      <c r="E28" s="632"/>
      <c r="F28" s="632"/>
      <c r="G28" s="632"/>
      <c r="H28" s="632"/>
      <c r="I28" s="632"/>
      <c r="J28" s="632"/>
      <c r="K28" s="632"/>
      <c r="L28" s="632"/>
      <c r="M28" s="632"/>
      <c r="N28" s="632"/>
      <c r="O28" s="632"/>
      <c r="P28" s="632"/>
      <c r="Q28" s="633"/>
      <c r="R28" s="634">
        <v>70352</v>
      </c>
      <c r="S28" s="635"/>
      <c r="T28" s="635"/>
      <c r="U28" s="635"/>
      <c r="V28" s="635"/>
      <c r="W28" s="635"/>
      <c r="X28" s="635"/>
      <c r="Y28" s="636"/>
      <c r="Z28" s="672">
        <v>1.1000000000000001</v>
      </c>
      <c r="AA28" s="672"/>
      <c r="AB28" s="672"/>
      <c r="AC28" s="672"/>
      <c r="AD28" s="673" t="s">
        <v>124</v>
      </c>
      <c r="AE28" s="673"/>
      <c r="AF28" s="673"/>
      <c r="AG28" s="673"/>
      <c r="AH28" s="673"/>
      <c r="AI28" s="673"/>
      <c r="AJ28" s="673"/>
      <c r="AK28" s="673"/>
      <c r="AL28" s="637" t="s">
        <v>124</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293</v>
      </c>
      <c r="CE28" s="632"/>
      <c r="CF28" s="632"/>
      <c r="CG28" s="632"/>
      <c r="CH28" s="632"/>
      <c r="CI28" s="632"/>
      <c r="CJ28" s="632"/>
      <c r="CK28" s="632"/>
      <c r="CL28" s="632"/>
      <c r="CM28" s="632"/>
      <c r="CN28" s="632"/>
      <c r="CO28" s="632"/>
      <c r="CP28" s="632"/>
      <c r="CQ28" s="633"/>
      <c r="CR28" s="634">
        <v>362428</v>
      </c>
      <c r="CS28" s="635"/>
      <c r="CT28" s="635"/>
      <c r="CU28" s="635"/>
      <c r="CV28" s="635"/>
      <c r="CW28" s="635"/>
      <c r="CX28" s="635"/>
      <c r="CY28" s="636"/>
      <c r="CZ28" s="637">
        <v>6.2</v>
      </c>
      <c r="DA28" s="649"/>
      <c r="DB28" s="649"/>
      <c r="DC28" s="650"/>
      <c r="DD28" s="640">
        <v>343735</v>
      </c>
      <c r="DE28" s="635"/>
      <c r="DF28" s="635"/>
      <c r="DG28" s="635"/>
      <c r="DH28" s="635"/>
      <c r="DI28" s="635"/>
      <c r="DJ28" s="635"/>
      <c r="DK28" s="636"/>
      <c r="DL28" s="640">
        <v>343222</v>
      </c>
      <c r="DM28" s="635"/>
      <c r="DN28" s="635"/>
      <c r="DO28" s="635"/>
      <c r="DP28" s="635"/>
      <c r="DQ28" s="635"/>
      <c r="DR28" s="635"/>
      <c r="DS28" s="635"/>
      <c r="DT28" s="635"/>
      <c r="DU28" s="635"/>
      <c r="DV28" s="636"/>
      <c r="DW28" s="637">
        <v>13</v>
      </c>
      <c r="DX28" s="649"/>
      <c r="DY28" s="649"/>
      <c r="DZ28" s="649"/>
      <c r="EA28" s="649"/>
      <c r="EB28" s="649"/>
      <c r="EC28" s="661"/>
    </row>
    <row r="29" spans="2:133" ht="11.25" customHeight="1" x14ac:dyDescent="0.2">
      <c r="B29" s="631" t="s">
        <v>294</v>
      </c>
      <c r="C29" s="632"/>
      <c r="D29" s="632"/>
      <c r="E29" s="632"/>
      <c r="F29" s="632"/>
      <c r="G29" s="632"/>
      <c r="H29" s="632"/>
      <c r="I29" s="632"/>
      <c r="J29" s="632"/>
      <c r="K29" s="632"/>
      <c r="L29" s="632"/>
      <c r="M29" s="632"/>
      <c r="N29" s="632"/>
      <c r="O29" s="632"/>
      <c r="P29" s="632"/>
      <c r="Q29" s="633"/>
      <c r="R29" s="634">
        <v>2557</v>
      </c>
      <c r="S29" s="635"/>
      <c r="T29" s="635"/>
      <c r="U29" s="635"/>
      <c r="V29" s="635"/>
      <c r="W29" s="635"/>
      <c r="X29" s="635"/>
      <c r="Y29" s="636"/>
      <c r="Z29" s="672">
        <v>0</v>
      </c>
      <c r="AA29" s="672"/>
      <c r="AB29" s="672"/>
      <c r="AC29" s="672"/>
      <c r="AD29" s="673" t="s">
        <v>124</v>
      </c>
      <c r="AE29" s="673"/>
      <c r="AF29" s="673"/>
      <c r="AG29" s="673"/>
      <c r="AH29" s="673"/>
      <c r="AI29" s="673"/>
      <c r="AJ29" s="673"/>
      <c r="AK29" s="673"/>
      <c r="AL29" s="637" t="s">
        <v>124</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08"/>
      <c r="CD29" s="653" t="s">
        <v>295</v>
      </c>
      <c r="CE29" s="654"/>
      <c r="CF29" s="631" t="s">
        <v>68</v>
      </c>
      <c r="CG29" s="632"/>
      <c r="CH29" s="632"/>
      <c r="CI29" s="632"/>
      <c r="CJ29" s="632"/>
      <c r="CK29" s="632"/>
      <c r="CL29" s="632"/>
      <c r="CM29" s="632"/>
      <c r="CN29" s="632"/>
      <c r="CO29" s="632"/>
      <c r="CP29" s="632"/>
      <c r="CQ29" s="633"/>
      <c r="CR29" s="634">
        <v>362428</v>
      </c>
      <c r="CS29" s="647"/>
      <c r="CT29" s="647"/>
      <c r="CU29" s="647"/>
      <c r="CV29" s="647"/>
      <c r="CW29" s="647"/>
      <c r="CX29" s="647"/>
      <c r="CY29" s="648"/>
      <c r="CZ29" s="637">
        <v>6.2</v>
      </c>
      <c r="DA29" s="649"/>
      <c r="DB29" s="649"/>
      <c r="DC29" s="650"/>
      <c r="DD29" s="640">
        <v>343735</v>
      </c>
      <c r="DE29" s="647"/>
      <c r="DF29" s="647"/>
      <c r="DG29" s="647"/>
      <c r="DH29" s="647"/>
      <c r="DI29" s="647"/>
      <c r="DJ29" s="647"/>
      <c r="DK29" s="648"/>
      <c r="DL29" s="640">
        <v>343222</v>
      </c>
      <c r="DM29" s="647"/>
      <c r="DN29" s="647"/>
      <c r="DO29" s="647"/>
      <c r="DP29" s="647"/>
      <c r="DQ29" s="647"/>
      <c r="DR29" s="647"/>
      <c r="DS29" s="647"/>
      <c r="DT29" s="647"/>
      <c r="DU29" s="647"/>
      <c r="DV29" s="648"/>
      <c r="DW29" s="637">
        <v>13</v>
      </c>
      <c r="DX29" s="649"/>
      <c r="DY29" s="649"/>
      <c r="DZ29" s="649"/>
      <c r="EA29" s="649"/>
      <c r="EB29" s="649"/>
      <c r="EC29" s="661"/>
    </row>
    <row r="30" spans="2:133" ht="11.25" customHeight="1" x14ac:dyDescent="0.2">
      <c r="B30" s="631" t="s">
        <v>296</v>
      </c>
      <c r="C30" s="632"/>
      <c r="D30" s="632"/>
      <c r="E30" s="632"/>
      <c r="F30" s="632"/>
      <c r="G30" s="632"/>
      <c r="H30" s="632"/>
      <c r="I30" s="632"/>
      <c r="J30" s="632"/>
      <c r="K30" s="632"/>
      <c r="L30" s="632"/>
      <c r="M30" s="632"/>
      <c r="N30" s="632"/>
      <c r="O30" s="632"/>
      <c r="P30" s="632"/>
      <c r="Q30" s="633"/>
      <c r="R30" s="634">
        <v>580122</v>
      </c>
      <c r="S30" s="635"/>
      <c r="T30" s="635"/>
      <c r="U30" s="635"/>
      <c r="V30" s="635"/>
      <c r="W30" s="635"/>
      <c r="X30" s="635"/>
      <c r="Y30" s="636"/>
      <c r="Z30" s="672">
        <v>9.1</v>
      </c>
      <c r="AA30" s="672"/>
      <c r="AB30" s="672"/>
      <c r="AC30" s="672"/>
      <c r="AD30" s="673" t="s">
        <v>124</v>
      </c>
      <c r="AE30" s="673"/>
      <c r="AF30" s="673"/>
      <c r="AG30" s="673"/>
      <c r="AH30" s="673"/>
      <c r="AI30" s="673"/>
      <c r="AJ30" s="673"/>
      <c r="AK30" s="673"/>
      <c r="AL30" s="637" t="s">
        <v>124</v>
      </c>
      <c r="AM30" s="638"/>
      <c r="AN30" s="638"/>
      <c r="AO30" s="674"/>
      <c r="AP30" s="686" t="s">
        <v>214</v>
      </c>
      <c r="AQ30" s="687"/>
      <c r="AR30" s="687"/>
      <c r="AS30" s="687"/>
      <c r="AT30" s="687"/>
      <c r="AU30" s="687"/>
      <c r="AV30" s="687"/>
      <c r="AW30" s="687"/>
      <c r="AX30" s="687"/>
      <c r="AY30" s="687"/>
      <c r="AZ30" s="687"/>
      <c r="BA30" s="687"/>
      <c r="BB30" s="687"/>
      <c r="BC30" s="687"/>
      <c r="BD30" s="687"/>
      <c r="BE30" s="687"/>
      <c r="BF30" s="688"/>
      <c r="BG30" s="686" t="s">
        <v>297</v>
      </c>
      <c r="BH30" s="706"/>
      <c r="BI30" s="706"/>
      <c r="BJ30" s="706"/>
      <c r="BK30" s="706"/>
      <c r="BL30" s="706"/>
      <c r="BM30" s="706"/>
      <c r="BN30" s="706"/>
      <c r="BO30" s="706"/>
      <c r="BP30" s="706"/>
      <c r="BQ30" s="707"/>
      <c r="BR30" s="686" t="s">
        <v>298</v>
      </c>
      <c r="BS30" s="706"/>
      <c r="BT30" s="706"/>
      <c r="BU30" s="706"/>
      <c r="BV30" s="706"/>
      <c r="BW30" s="706"/>
      <c r="BX30" s="706"/>
      <c r="BY30" s="706"/>
      <c r="BZ30" s="706"/>
      <c r="CA30" s="706"/>
      <c r="CB30" s="707"/>
      <c r="CD30" s="655"/>
      <c r="CE30" s="656"/>
      <c r="CF30" s="631" t="s">
        <v>299</v>
      </c>
      <c r="CG30" s="632"/>
      <c r="CH30" s="632"/>
      <c r="CI30" s="632"/>
      <c r="CJ30" s="632"/>
      <c r="CK30" s="632"/>
      <c r="CL30" s="632"/>
      <c r="CM30" s="632"/>
      <c r="CN30" s="632"/>
      <c r="CO30" s="632"/>
      <c r="CP30" s="632"/>
      <c r="CQ30" s="633"/>
      <c r="CR30" s="634">
        <v>356086</v>
      </c>
      <c r="CS30" s="635"/>
      <c r="CT30" s="635"/>
      <c r="CU30" s="635"/>
      <c r="CV30" s="635"/>
      <c r="CW30" s="635"/>
      <c r="CX30" s="635"/>
      <c r="CY30" s="636"/>
      <c r="CZ30" s="637">
        <v>6</v>
      </c>
      <c r="DA30" s="649"/>
      <c r="DB30" s="649"/>
      <c r="DC30" s="650"/>
      <c r="DD30" s="640">
        <v>337393</v>
      </c>
      <c r="DE30" s="635"/>
      <c r="DF30" s="635"/>
      <c r="DG30" s="635"/>
      <c r="DH30" s="635"/>
      <c r="DI30" s="635"/>
      <c r="DJ30" s="635"/>
      <c r="DK30" s="636"/>
      <c r="DL30" s="640">
        <v>336880</v>
      </c>
      <c r="DM30" s="635"/>
      <c r="DN30" s="635"/>
      <c r="DO30" s="635"/>
      <c r="DP30" s="635"/>
      <c r="DQ30" s="635"/>
      <c r="DR30" s="635"/>
      <c r="DS30" s="635"/>
      <c r="DT30" s="635"/>
      <c r="DU30" s="635"/>
      <c r="DV30" s="636"/>
      <c r="DW30" s="637">
        <v>12.7</v>
      </c>
      <c r="DX30" s="649"/>
      <c r="DY30" s="649"/>
      <c r="DZ30" s="649"/>
      <c r="EA30" s="649"/>
      <c r="EB30" s="649"/>
      <c r="EC30" s="661"/>
    </row>
    <row r="31" spans="2:133" ht="11.25" customHeight="1" x14ac:dyDescent="0.2">
      <c r="B31" s="709" t="s">
        <v>300</v>
      </c>
      <c r="C31" s="710"/>
      <c r="D31" s="710"/>
      <c r="E31" s="710"/>
      <c r="F31" s="710"/>
      <c r="G31" s="710"/>
      <c r="H31" s="710"/>
      <c r="I31" s="710"/>
      <c r="J31" s="710"/>
      <c r="K31" s="710"/>
      <c r="L31" s="710"/>
      <c r="M31" s="710"/>
      <c r="N31" s="710"/>
      <c r="O31" s="710"/>
      <c r="P31" s="710"/>
      <c r="Q31" s="711"/>
      <c r="R31" s="634" t="s">
        <v>124</v>
      </c>
      <c r="S31" s="635"/>
      <c r="T31" s="635"/>
      <c r="U31" s="635"/>
      <c r="V31" s="635"/>
      <c r="W31" s="635"/>
      <c r="X31" s="635"/>
      <c r="Y31" s="636"/>
      <c r="Z31" s="672" t="s">
        <v>124</v>
      </c>
      <c r="AA31" s="672"/>
      <c r="AB31" s="672"/>
      <c r="AC31" s="672"/>
      <c r="AD31" s="673" t="s">
        <v>124</v>
      </c>
      <c r="AE31" s="673"/>
      <c r="AF31" s="673"/>
      <c r="AG31" s="673"/>
      <c r="AH31" s="673"/>
      <c r="AI31" s="673"/>
      <c r="AJ31" s="673"/>
      <c r="AK31" s="673"/>
      <c r="AL31" s="637" t="s">
        <v>124</v>
      </c>
      <c r="AM31" s="638"/>
      <c r="AN31" s="638"/>
      <c r="AO31" s="674"/>
      <c r="AP31" s="700" t="s">
        <v>301</v>
      </c>
      <c r="AQ31" s="701"/>
      <c r="AR31" s="701"/>
      <c r="AS31" s="701"/>
      <c r="AT31" s="702" t="s">
        <v>302</v>
      </c>
      <c r="AU31" s="212"/>
      <c r="AV31" s="212"/>
      <c r="AW31" s="212"/>
      <c r="AX31" s="692" t="s">
        <v>180</v>
      </c>
      <c r="AY31" s="693"/>
      <c r="AZ31" s="693"/>
      <c r="BA31" s="693"/>
      <c r="BB31" s="693"/>
      <c r="BC31" s="693"/>
      <c r="BD31" s="693"/>
      <c r="BE31" s="693"/>
      <c r="BF31" s="694"/>
      <c r="BG31" s="696">
        <v>98.5</v>
      </c>
      <c r="BH31" s="697"/>
      <c r="BI31" s="697"/>
      <c r="BJ31" s="697"/>
      <c r="BK31" s="697"/>
      <c r="BL31" s="697"/>
      <c r="BM31" s="698">
        <v>96.8</v>
      </c>
      <c r="BN31" s="697"/>
      <c r="BO31" s="697"/>
      <c r="BP31" s="697"/>
      <c r="BQ31" s="699"/>
      <c r="BR31" s="696">
        <v>98.9</v>
      </c>
      <c r="BS31" s="697"/>
      <c r="BT31" s="697"/>
      <c r="BU31" s="697"/>
      <c r="BV31" s="697"/>
      <c r="BW31" s="697"/>
      <c r="BX31" s="698">
        <v>97.6</v>
      </c>
      <c r="BY31" s="697"/>
      <c r="BZ31" s="697"/>
      <c r="CA31" s="697"/>
      <c r="CB31" s="699"/>
      <c r="CD31" s="655"/>
      <c r="CE31" s="656"/>
      <c r="CF31" s="631" t="s">
        <v>303</v>
      </c>
      <c r="CG31" s="632"/>
      <c r="CH31" s="632"/>
      <c r="CI31" s="632"/>
      <c r="CJ31" s="632"/>
      <c r="CK31" s="632"/>
      <c r="CL31" s="632"/>
      <c r="CM31" s="632"/>
      <c r="CN31" s="632"/>
      <c r="CO31" s="632"/>
      <c r="CP31" s="632"/>
      <c r="CQ31" s="633"/>
      <c r="CR31" s="634">
        <v>6342</v>
      </c>
      <c r="CS31" s="647"/>
      <c r="CT31" s="647"/>
      <c r="CU31" s="647"/>
      <c r="CV31" s="647"/>
      <c r="CW31" s="647"/>
      <c r="CX31" s="647"/>
      <c r="CY31" s="648"/>
      <c r="CZ31" s="637">
        <v>0.1</v>
      </c>
      <c r="DA31" s="649"/>
      <c r="DB31" s="649"/>
      <c r="DC31" s="650"/>
      <c r="DD31" s="640">
        <v>6342</v>
      </c>
      <c r="DE31" s="647"/>
      <c r="DF31" s="647"/>
      <c r="DG31" s="647"/>
      <c r="DH31" s="647"/>
      <c r="DI31" s="647"/>
      <c r="DJ31" s="647"/>
      <c r="DK31" s="648"/>
      <c r="DL31" s="640">
        <v>6342</v>
      </c>
      <c r="DM31" s="647"/>
      <c r="DN31" s="647"/>
      <c r="DO31" s="647"/>
      <c r="DP31" s="647"/>
      <c r="DQ31" s="647"/>
      <c r="DR31" s="647"/>
      <c r="DS31" s="647"/>
      <c r="DT31" s="647"/>
      <c r="DU31" s="647"/>
      <c r="DV31" s="648"/>
      <c r="DW31" s="637">
        <v>0.2</v>
      </c>
      <c r="DX31" s="649"/>
      <c r="DY31" s="649"/>
      <c r="DZ31" s="649"/>
      <c r="EA31" s="649"/>
      <c r="EB31" s="649"/>
      <c r="EC31" s="661"/>
    </row>
    <row r="32" spans="2:133" ht="11.25" customHeight="1" x14ac:dyDescent="0.2">
      <c r="B32" s="631" t="s">
        <v>304</v>
      </c>
      <c r="C32" s="632"/>
      <c r="D32" s="632"/>
      <c r="E32" s="632"/>
      <c r="F32" s="632"/>
      <c r="G32" s="632"/>
      <c r="H32" s="632"/>
      <c r="I32" s="632"/>
      <c r="J32" s="632"/>
      <c r="K32" s="632"/>
      <c r="L32" s="632"/>
      <c r="M32" s="632"/>
      <c r="N32" s="632"/>
      <c r="O32" s="632"/>
      <c r="P32" s="632"/>
      <c r="Q32" s="633"/>
      <c r="R32" s="634">
        <v>415025</v>
      </c>
      <c r="S32" s="635"/>
      <c r="T32" s="635"/>
      <c r="U32" s="635"/>
      <c r="V32" s="635"/>
      <c r="W32" s="635"/>
      <c r="X32" s="635"/>
      <c r="Y32" s="636"/>
      <c r="Z32" s="672">
        <v>6.5</v>
      </c>
      <c r="AA32" s="672"/>
      <c r="AB32" s="672"/>
      <c r="AC32" s="672"/>
      <c r="AD32" s="673" t="s">
        <v>124</v>
      </c>
      <c r="AE32" s="673"/>
      <c r="AF32" s="673"/>
      <c r="AG32" s="673"/>
      <c r="AH32" s="673"/>
      <c r="AI32" s="673"/>
      <c r="AJ32" s="673"/>
      <c r="AK32" s="673"/>
      <c r="AL32" s="637" t="s">
        <v>124</v>
      </c>
      <c r="AM32" s="638"/>
      <c r="AN32" s="638"/>
      <c r="AO32" s="674"/>
      <c r="AP32" s="675"/>
      <c r="AQ32" s="676"/>
      <c r="AR32" s="676"/>
      <c r="AS32" s="676"/>
      <c r="AT32" s="703"/>
      <c r="AU32" s="208" t="s">
        <v>305</v>
      </c>
      <c r="AX32" s="631" t="s">
        <v>306</v>
      </c>
      <c r="AY32" s="632"/>
      <c r="AZ32" s="632"/>
      <c r="BA32" s="632"/>
      <c r="BB32" s="632"/>
      <c r="BC32" s="632"/>
      <c r="BD32" s="632"/>
      <c r="BE32" s="632"/>
      <c r="BF32" s="633"/>
      <c r="BG32" s="705">
        <v>97.9</v>
      </c>
      <c r="BH32" s="647"/>
      <c r="BI32" s="647"/>
      <c r="BJ32" s="647"/>
      <c r="BK32" s="647"/>
      <c r="BL32" s="647"/>
      <c r="BM32" s="638">
        <v>96.8</v>
      </c>
      <c r="BN32" s="647"/>
      <c r="BO32" s="647"/>
      <c r="BP32" s="647"/>
      <c r="BQ32" s="670"/>
      <c r="BR32" s="705">
        <v>99.2</v>
      </c>
      <c r="BS32" s="647"/>
      <c r="BT32" s="647"/>
      <c r="BU32" s="647"/>
      <c r="BV32" s="647"/>
      <c r="BW32" s="647"/>
      <c r="BX32" s="638">
        <v>97.8</v>
      </c>
      <c r="BY32" s="647"/>
      <c r="BZ32" s="647"/>
      <c r="CA32" s="647"/>
      <c r="CB32" s="670"/>
      <c r="CD32" s="657"/>
      <c r="CE32" s="658"/>
      <c r="CF32" s="631" t="s">
        <v>307</v>
      </c>
      <c r="CG32" s="632"/>
      <c r="CH32" s="632"/>
      <c r="CI32" s="632"/>
      <c r="CJ32" s="632"/>
      <c r="CK32" s="632"/>
      <c r="CL32" s="632"/>
      <c r="CM32" s="632"/>
      <c r="CN32" s="632"/>
      <c r="CO32" s="632"/>
      <c r="CP32" s="632"/>
      <c r="CQ32" s="633"/>
      <c r="CR32" s="634" t="s">
        <v>124</v>
      </c>
      <c r="CS32" s="635"/>
      <c r="CT32" s="635"/>
      <c r="CU32" s="635"/>
      <c r="CV32" s="635"/>
      <c r="CW32" s="635"/>
      <c r="CX32" s="635"/>
      <c r="CY32" s="636"/>
      <c r="CZ32" s="637" t="s">
        <v>124</v>
      </c>
      <c r="DA32" s="649"/>
      <c r="DB32" s="649"/>
      <c r="DC32" s="650"/>
      <c r="DD32" s="640" t="s">
        <v>124</v>
      </c>
      <c r="DE32" s="635"/>
      <c r="DF32" s="635"/>
      <c r="DG32" s="635"/>
      <c r="DH32" s="635"/>
      <c r="DI32" s="635"/>
      <c r="DJ32" s="635"/>
      <c r="DK32" s="636"/>
      <c r="DL32" s="640" t="s">
        <v>124</v>
      </c>
      <c r="DM32" s="635"/>
      <c r="DN32" s="635"/>
      <c r="DO32" s="635"/>
      <c r="DP32" s="635"/>
      <c r="DQ32" s="635"/>
      <c r="DR32" s="635"/>
      <c r="DS32" s="635"/>
      <c r="DT32" s="635"/>
      <c r="DU32" s="635"/>
      <c r="DV32" s="636"/>
      <c r="DW32" s="637" t="s">
        <v>124</v>
      </c>
      <c r="DX32" s="649"/>
      <c r="DY32" s="649"/>
      <c r="DZ32" s="649"/>
      <c r="EA32" s="649"/>
      <c r="EB32" s="649"/>
      <c r="EC32" s="661"/>
    </row>
    <row r="33" spans="2:133" ht="11.25" customHeight="1" x14ac:dyDescent="0.2">
      <c r="B33" s="631" t="s">
        <v>308</v>
      </c>
      <c r="C33" s="632"/>
      <c r="D33" s="632"/>
      <c r="E33" s="632"/>
      <c r="F33" s="632"/>
      <c r="G33" s="632"/>
      <c r="H33" s="632"/>
      <c r="I33" s="632"/>
      <c r="J33" s="632"/>
      <c r="K33" s="632"/>
      <c r="L33" s="632"/>
      <c r="M33" s="632"/>
      <c r="N33" s="632"/>
      <c r="O33" s="632"/>
      <c r="P33" s="632"/>
      <c r="Q33" s="633"/>
      <c r="R33" s="634">
        <v>22997</v>
      </c>
      <c r="S33" s="635"/>
      <c r="T33" s="635"/>
      <c r="U33" s="635"/>
      <c r="V33" s="635"/>
      <c r="W33" s="635"/>
      <c r="X33" s="635"/>
      <c r="Y33" s="636"/>
      <c r="Z33" s="672">
        <v>0.4</v>
      </c>
      <c r="AA33" s="672"/>
      <c r="AB33" s="672"/>
      <c r="AC33" s="672"/>
      <c r="AD33" s="673" t="s">
        <v>124</v>
      </c>
      <c r="AE33" s="673"/>
      <c r="AF33" s="673"/>
      <c r="AG33" s="673"/>
      <c r="AH33" s="673"/>
      <c r="AI33" s="673"/>
      <c r="AJ33" s="673"/>
      <c r="AK33" s="673"/>
      <c r="AL33" s="637" t="s">
        <v>124</v>
      </c>
      <c r="AM33" s="638"/>
      <c r="AN33" s="638"/>
      <c r="AO33" s="674"/>
      <c r="AP33" s="677"/>
      <c r="AQ33" s="678"/>
      <c r="AR33" s="678"/>
      <c r="AS33" s="678"/>
      <c r="AT33" s="704"/>
      <c r="AU33" s="213"/>
      <c r="AV33" s="213"/>
      <c r="AW33" s="213"/>
      <c r="AX33" s="615" t="s">
        <v>309</v>
      </c>
      <c r="AY33" s="616"/>
      <c r="AZ33" s="616"/>
      <c r="BA33" s="616"/>
      <c r="BB33" s="616"/>
      <c r="BC33" s="616"/>
      <c r="BD33" s="616"/>
      <c r="BE33" s="616"/>
      <c r="BF33" s="617"/>
      <c r="BG33" s="695">
        <v>98.2</v>
      </c>
      <c r="BH33" s="619"/>
      <c r="BI33" s="619"/>
      <c r="BJ33" s="619"/>
      <c r="BK33" s="619"/>
      <c r="BL33" s="619"/>
      <c r="BM33" s="665">
        <v>95.6</v>
      </c>
      <c r="BN33" s="619"/>
      <c r="BO33" s="619"/>
      <c r="BP33" s="619"/>
      <c r="BQ33" s="682"/>
      <c r="BR33" s="695">
        <v>98.3</v>
      </c>
      <c r="BS33" s="619"/>
      <c r="BT33" s="619"/>
      <c r="BU33" s="619"/>
      <c r="BV33" s="619"/>
      <c r="BW33" s="619"/>
      <c r="BX33" s="665">
        <v>96.6</v>
      </c>
      <c r="BY33" s="619"/>
      <c r="BZ33" s="619"/>
      <c r="CA33" s="619"/>
      <c r="CB33" s="682"/>
      <c r="CD33" s="631" t="s">
        <v>310</v>
      </c>
      <c r="CE33" s="632"/>
      <c r="CF33" s="632"/>
      <c r="CG33" s="632"/>
      <c r="CH33" s="632"/>
      <c r="CI33" s="632"/>
      <c r="CJ33" s="632"/>
      <c r="CK33" s="632"/>
      <c r="CL33" s="632"/>
      <c r="CM33" s="632"/>
      <c r="CN33" s="632"/>
      <c r="CO33" s="632"/>
      <c r="CP33" s="632"/>
      <c r="CQ33" s="633"/>
      <c r="CR33" s="634">
        <v>3497641</v>
      </c>
      <c r="CS33" s="647"/>
      <c r="CT33" s="647"/>
      <c r="CU33" s="647"/>
      <c r="CV33" s="647"/>
      <c r="CW33" s="647"/>
      <c r="CX33" s="647"/>
      <c r="CY33" s="648"/>
      <c r="CZ33" s="637">
        <v>59.4</v>
      </c>
      <c r="DA33" s="649"/>
      <c r="DB33" s="649"/>
      <c r="DC33" s="650"/>
      <c r="DD33" s="640">
        <v>2924499</v>
      </c>
      <c r="DE33" s="647"/>
      <c r="DF33" s="647"/>
      <c r="DG33" s="647"/>
      <c r="DH33" s="647"/>
      <c r="DI33" s="647"/>
      <c r="DJ33" s="647"/>
      <c r="DK33" s="648"/>
      <c r="DL33" s="640">
        <v>1181818</v>
      </c>
      <c r="DM33" s="647"/>
      <c r="DN33" s="647"/>
      <c r="DO33" s="647"/>
      <c r="DP33" s="647"/>
      <c r="DQ33" s="647"/>
      <c r="DR33" s="647"/>
      <c r="DS33" s="647"/>
      <c r="DT33" s="647"/>
      <c r="DU33" s="647"/>
      <c r="DV33" s="648"/>
      <c r="DW33" s="637">
        <v>44.7</v>
      </c>
      <c r="DX33" s="649"/>
      <c r="DY33" s="649"/>
      <c r="DZ33" s="649"/>
      <c r="EA33" s="649"/>
      <c r="EB33" s="649"/>
      <c r="EC33" s="661"/>
    </row>
    <row r="34" spans="2:133" ht="11.25" customHeight="1" x14ac:dyDescent="0.2">
      <c r="B34" s="631" t="s">
        <v>311</v>
      </c>
      <c r="C34" s="632"/>
      <c r="D34" s="632"/>
      <c r="E34" s="632"/>
      <c r="F34" s="632"/>
      <c r="G34" s="632"/>
      <c r="H34" s="632"/>
      <c r="I34" s="632"/>
      <c r="J34" s="632"/>
      <c r="K34" s="632"/>
      <c r="L34" s="632"/>
      <c r="M34" s="632"/>
      <c r="N34" s="632"/>
      <c r="O34" s="632"/>
      <c r="P34" s="632"/>
      <c r="Q34" s="633"/>
      <c r="R34" s="634">
        <v>1181077</v>
      </c>
      <c r="S34" s="635"/>
      <c r="T34" s="635"/>
      <c r="U34" s="635"/>
      <c r="V34" s="635"/>
      <c r="W34" s="635"/>
      <c r="X34" s="635"/>
      <c r="Y34" s="636"/>
      <c r="Z34" s="672">
        <v>18.600000000000001</v>
      </c>
      <c r="AA34" s="672"/>
      <c r="AB34" s="672"/>
      <c r="AC34" s="672"/>
      <c r="AD34" s="673" t="s">
        <v>124</v>
      </c>
      <c r="AE34" s="673"/>
      <c r="AF34" s="673"/>
      <c r="AG34" s="673"/>
      <c r="AH34" s="673"/>
      <c r="AI34" s="673"/>
      <c r="AJ34" s="673"/>
      <c r="AK34" s="673"/>
      <c r="AL34" s="637" t="s">
        <v>124</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312</v>
      </c>
      <c r="CE34" s="632"/>
      <c r="CF34" s="632"/>
      <c r="CG34" s="632"/>
      <c r="CH34" s="632"/>
      <c r="CI34" s="632"/>
      <c r="CJ34" s="632"/>
      <c r="CK34" s="632"/>
      <c r="CL34" s="632"/>
      <c r="CM34" s="632"/>
      <c r="CN34" s="632"/>
      <c r="CO34" s="632"/>
      <c r="CP34" s="632"/>
      <c r="CQ34" s="633"/>
      <c r="CR34" s="634">
        <v>1308377</v>
      </c>
      <c r="CS34" s="635"/>
      <c r="CT34" s="635"/>
      <c r="CU34" s="635"/>
      <c r="CV34" s="635"/>
      <c r="CW34" s="635"/>
      <c r="CX34" s="635"/>
      <c r="CY34" s="636"/>
      <c r="CZ34" s="637">
        <v>22.2</v>
      </c>
      <c r="DA34" s="649"/>
      <c r="DB34" s="649"/>
      <c r="DC34" s="650"/>
      <c r="DD34" s="640">
        <v>1072921</v>
      </c>
      <c r="DE34" s="635"/>
      <c r="DF34" s="635"/>
      <c r="DG34" s="635"/>
      <c r="DH34" s="635"/>
      <c r="DI34" s="635"/>
      <c r="DJ34" s="635"/>
      <c r="DK34" s="636"/>
      <c r="DL34" s="640">
        <v>403886</v>
      </c>
      <c r="DM34" s="635"/>
      <c r="DN34" s="635"/>
      <c r="DO34" s="635"/>
      <c r="DP34" s="635"/>
      <c r="DQ34" s="635"/>
      <c r="DR34" s="635"/>
      <c r="DS34" s="635"/>
      <c r="DT34" s="635"/>
      <c r="DU34" s="635"/>
      <c r="DV34" s="636"/>
      <c r="DW34" s="637">
        <v>15.3</v>
      </c>
      <c r="DX34" s="649"/>
      <c r="DY34" s="649"/>
      <c r="DZ34" s="649"/>
      <c r="EA34" s="649"/>
      <c r="EB34" s="649"/>
      <c r="EC34" s="661"/>
    </row>
    <row r="35" spans="2:133" ht="11.25" customHeight="1" x14ac:dyDescent="0.2">
      <c r="B35" s="631" t="s">
        <v>313</v>
      </c>
      <c r="C35" s="632"/>
      <c r="D35" s="632"/>
      <c r="E35" s="632"/>
      <c r="F35" s="632"/>
      <c r="G35" s="632"/>
      <c r="H35" s="632"/>
      <c r="I35" s="632"/>
      <c r="J35" s="632"/>
      <c r="K35" s="632"/>
      <c r="L35" s="632"/>
      <c r="M35" s="632"/>
      <c r="N35" s="632"/>
      <c r="O35" s="632"/>
      <c r="P35" s="632"/>
      <c r="Q35" s="633"/>
      <c r="R35" s="634">
        <v>122862</v>
      </c>
      <c r="S35" s="635"/>
      <c r="T35" s="635"/>
      <c r="U35" s="635"/>
      <c r="V35" s="635"/>
      <c r="W35" s="635"/>
      <c r="X35" s="635"/>
      <c r="Y35" s="636"/>
      <c r="Z35" s="672">
        <v>1.9</v>
      </c>
      <c r="AA35" s="672"/>
      <c r="AB35" s="672"/>
      <c r="AC35" s="672"/>
      <c r="AD35" s="673" t="s">
        <v>124</v>
      </c>
      <c r="AE35" s="673"/>
      <c r="AF35" s="673"/>
      <c r="AG35" s="673"/>
      <c r="AH35" s="673"/>
      <c r="AI35" s="673"/>
      <c r="AJ35" s="673"/>
      <c r="AK35" s="673"/>
      <c r="AL35" s="637" t="s">
        <v>124</v>
      </c>
      <c r="AM35" s="638"/>
      <c r="AN35" s="638"/>
      <c r="AO35" s="674"/>
      <c r="AP35" s="216"/>
      <c r="AQ35" s="686" t="s">
        <v>314</v>
      </c>
      <c r="AR35" s="687"/>
      <c r="AS35" s="687"/>
      <c r="AT35" s="687"/>
      <c r="AU35" s="687"/>
      <c r="AV35" s="687"/>
      <c r="AW35" s="687"/>
      <c r="AX35" s="687"/>
      <c r="AY35" s="687"/>
      <c r="AZ35" s="687"/>
      <c r="BA35" s="687"/>
      <c r="BB35" s="687"/>
      <c r="BC35" s="687"/>
      <c r="BD35" s="687"/>
      <c r="BE35" s="687"/>
      <c r="BF35" s="688"/>
      <c r="BG35" s="686" t="s">
        <v>315</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316</v>
      </c>
      <c r="CE35" s="632"/>
      <c r="CF35" s="632"/>
      <c r="CG35" s="632"/>
      <c r="CH35" s="632"/>
      <c r="CI35" s="632"/>
      <c r="CJ35" s="632"/>
      <c r="CK35" s="632"/>
      <c r="CL35" s="632"/>
      <c r="CM35" s="632"/>
      <c r="CN35" s="632"/>
      <c r="CO35" s="632"/>
      <c r="CP35" s="632"/>
      <c r="CQ35" s="633"/>
      <c r="CR35" s="634">
        <v>68065</v>
      </c>
      <c r="CS35" s="647"/>
      <c r="CT35" s="647"/>
      <c r="CU35" s="647"/>
      <c r="CV35" s="647"/>
      <c r="CW35" s="647"/>
      <c r="CX35" s="647"/>
      <c r="CY35" s="648"/>
      <c r="CZ35" s="637">
        <v>1.2</v>
      </c>
      <c r="DA35" s="649"/>
      <c r="DB35" s="649"/>
      <c r="DC35" s="650"/>
      <c r="DD35" s="640">
        <v>49427</v>
      </c>
      <c r="DE35" s="647"/>
      <c r="DF35" s="647"/>
      <c r="DG35" s="647"/>
      <c r="DH35" s="647"/>
      <c r="DI35" s="647"/>
      <c r="DJ35" s="647"/>
      <c r="DK35" s="648"/>
      <c r="DL35" s="640" t="s">
        <v>124</v>
      </c>
      <c r="DM35" s="647"/>
      <c r="DN35" s="647"/>
      <c r="DO35" s="647"/>
      <c r="DP35" s="647"/>
      <c r="DQ35" s="647"/>
      <c r="DR35" s="647"/>
      <c r="DS35" s="647"/>
      <c r="DT35" s="647"/>
      <c r="DU35" s="647"/>
      <c r="DV35" s="648"/>
      <c r="DW35" s="637" t="s">
        <v>124</v>
      </c>
      <c r="DX35" s="649"/>
      <c r="DY35" s="649"/>
      <c r="DZ35" s="649"/>
      <c r="EA35" s="649"/>
      <c r="EB35" s="649"/>
      <c r="EC35" s="661"/>
    </row>
    <row r="36" spans="2:133" ht="11.25" customHeight="1" x14ac:dyDescent="0.2">
      <c r="B36" s="631" t="s">
        <v>317</v>
      </c>
      <c r="C36" s="632"/>
      <c r="D36" s="632"/>
      <c r="E36" s="632"/>
      <c r="F36" s="632"/>
      <c r="G36" s="632"/>
      <c r="H36" s="632"/>
      <c r="I36" s="632"/>
      <c r="J36" s="632"/>
      <c r="K36" s="632"/>
      <c r="L36" s="632"/>
      <c r="M36" s="632"/>
      <c r="N36" s="632"/>
      <c r="O36" s="632"/>
      <c r="P36" s="632"/>
      <c r="Q36" s="633"/>
      <c r="R36" s="634">
        <v>640975</v>
      </c>
      <c r="S36" s="635"/>
      <c r="T36" s="635"/>
      <c r="U36" s="635"/>
      <c r="V36" s="635"/>
      <c r="W36" s="635"/>
      <c r="X36" s="635"/>
      <c r="Y36" s="636"/>
      <c r="Z36" s="672">
        <v>10.1</v>
      </c>
      <c r="AA36" s="672"/>
      <c r="AB36" s="672"/>
      <c r="AC36" s="672"/>
      <c r="AD36" s="673" t="s">
        <v>124</v>
      </c>
      <c r="AE36" s="673"/>
      <c r="AF36" s="673"/>
      <c r="AG36" s="673"/>
      <c r="AH36" s="673"/>
      <c r="AI36" s="673"/>
      <c r="AJ36" s="673"/>
      <c r="AK36" s="673"/>
      <c r="AL36" s="637" t="s">
        <v>124</v>
      </c>
      <c r="AM36" s="638"/>
      <c r="AN36" s="638"/>
      <c r="AO36" s="674"/>
      <c r="AP36" s="216"/>
      <c r="AQ36" s="683" t="s">
        <v>318</v>
      </c>
      <c r="AR36" s="684"/>
      <c r="AS36" s="684"/>
      <c r="AT36" s="684"/>
      <c r="AU36" s="684"/>
      <c r="AV36" s="684"/>
      <c r="AW36" s="684"/>
      <c r="AX36" s="684"/>
      <c r="AY36" s="685"/>
      <c r="AZ36" s="689">
        <v>447938</v>
      </c>
      <c r="BA36" s="690"/>
      <c r="BB36" s="690"/>
      <c r="BC36" s="690"/>
      <c r="BD36" s="690"/>
      <c r="BE36" s="690"/>
      <c r="BF36" s="691"/>
      <c r="BG36" s="692" t="s">
        <v>319</v>
      </c>
      <c r="BH36" s="693"/>
      <c r="BI36" s="693"/>
      <c r="BJ36" s="693"/>
      <c r="BK36" s="693"/>
      <c r="BL36" s="693"/>
      <c r="BM36" s="693"/>
      <c r="BN36" s="693"/>
      <c r="BO36" s="693"/>
      <c r="BP36" s="693"/>
      <c r="BQ36" s="693"/>
      <c r="BR36" s="693"/>
      <c r="BS36" s="693"/>
      <c r="BT36" s="693"/>
      <c r="BU36" s="694"/>
      <c r="BV36" s="689">
        <v>2120</v>
      </c>
      <c r="BW36" s="690"/>
      <c r="BX36" s="690"/>
      <c r="BY36" s="690"/>
      <c r="BZ36" s="690"/>
      <c r="CA36" s="690"/>
      <c r="CB36" s="691"/>
      <c r="CD36" s="631" t="s">
        <v>320</v>
      </c>
      <c r="CE36" s="632"/>
      <c r="CF36" s="632"/>
      <c r="CG36" s="632"/>
      <c r="CH36" s="632"/>
      <c r="CI36" s="632"/>
      <c r="CJ36" s="632"/>
      <c r="CK36" s="632"/>
      <c r="CL36" s="632"/>
      <c r="CM36" s="632"/>
      <c r="CN36" s="632"/>
      <c r="CO36" s="632"/>
      <c r="CP36" s="632"/>
      <c r="CQ36" s="633"/>
      <c r="CR36" s="634">
        <v>875520</v>
      </c>
      <c r="CS36" s="635"/>
      <c r="CT36" s="635"/>
      <c r="CU36" s="635"/>
      <c r="CV36" s="635"/>
      <c r="CW36" s="635"/>
      <c r="CX36" s="635"/>
      <c r="CY36" s="636"/>
      <c r="CZ36" s="637">
        <v>14.9</v>
      </c>
      <c r="DA36" s="649"/>
      <c r="DB36" s="649"/>
      <c r="DC36" s="650"/>
      <c r="DD36" s="640">
        <v>629293</v>
      </c>
      <c r="DE36" s="635"/>
      <c r="DF36" s="635"/>
      <c r="DG36" s="635"/>
      <c r="DH36" s="635"/>
      <c r="DI36" s="635"/>
      <c r="DJ36" s="635"/>
      <c r="DK36" s="636"/>
      <c r="DL36" s="640">
        <v>495388</v>
      </c>
      <c r="DM36" s="635"/>
      <c r="DN36" s="635"/>
      <c r="DO36" s="635"/>
      <c r="DP36" s="635"/>
      <c r="DQ36" s="635"/>
      <c r="DR36" s="635"/>
      <c r="DS36" s="635"/>
      <c r="DT36" s="635"/>
      <c r="DU36" s="635"/>
      <c r="DV36" s="636"/>
      <c r="DW36" s="637">
        <v>18.7</v>
      </c>
      <c r="DX36" s="649"/>
      <c r="DY36" s="649"/>
      <c r="DZ36" s="649"/>
      <c r="EA36" s="649"/>
      <c r="EB36" s="649"/>
      <c r="EC36" s="661"/>
    </row>
    <row r="37" spans="2:133" ht="11.25" customHeight="1" x14ac:dyDescent="0.2">
      <c r="B37" s="631" t="s">
        <v>321</v>
      </c>
      <c r="C37" s="632"/>
      <c r="D37" s="632"/>
      <c r="E37" s="632"/>
      <c r="F37" s="632"/>
      <c r="G37" s="632"/>
      <c r="H37" s="632"/>
      <c r="I37" s="632"/>
      <c r="J37" s="632"/>
      <c r="K37" s="632"/>
      <c r="L37" s="632"/>
      <c r="M37" s="632"/>
      <c r="N37" s="632"/>
      <c r="O37" s="632"/>
      <c r="P37" s="632"/>
      <c r="Q37" s="633"/>
      <c r="R37" s="634">
        <v>27480</v>
      </c>
      <c r="S37" s="635"/>
      <c r="T37" s="635"/>
      <c r="U37" s="635"/>
      <c r="V37" s="635"/>
      <c r="W37" s="635"/>
      <c r="X37" s="635"/>
      <c r="Y37" s="636"/>
      <c r="Z37" s="672">
        <v>0.4</v>
      </c>
      <c r="AA37" s="672"/>
      <c r="AB37" s="672"/>
      <c r="AC37" s="672"/>
      <c r="AD37" s="673">
        <v>14</v>
      </c>
      <c r="AE37" s="673"/>
      <c r="AF37" s="673"/>
      <c r="AG37" s="673"/>
      <c r="AH37" s="673"/>
      <c r="AI37" s="673"/>
      <c r="AJ37" s="673"/>
      <c r="AK37" s="673"/>
      <c r="AL37" s="637">
        <v>0</v>
      </c>
      <c r="AM37" s="638"/>
      <c r="AN37" s="638"/>
      <c r="AO37" s="674"/>
      <c r="AQ37" s="667" t="s">
        <v>322</v>
      </c>
      <c r="AR37" s="668"/>
      <c r="AS37" s="668"/>
      <c r="AT37" s="668"/>
      <c r="AU37" s="668"/>
      <c r="AV37" s="668"/>
      <c r="AW37" s="668"/>
      <c r="AX37" s="668"/>
      <c r="AY37" s="669"/>
      <c r="AZ37" s="634">
        <v>85573</v>
      </c>
      <c r="BA37" s="635"/>
      <c r="BB37" s="635"/>
      <c r="BC37" s="635"/>
      <c r="BD37" s="647"/>
      <c r="BE37" s="647"/>
      <c r="BF37" s="670"/>
      <c r="BG37" s="631" t="s">
        <v>323</v>
      </c>
      <c r="BH37" s="632"/>
      <c r="BI37" s="632"/>
      <c r="BJ37" s="632"/>
      <c r="BK37" s="632"/>
      <c r="BL37" s="632"/>
      <c r="BM37" s="632"/>
      <c r="BN37" s="632"/>
      <c r="BO37" s="632"/>
      <c r="BP37" s="632"/>
      <c r="BQ37" s="632"/>
      <c r="BR37" s="632"/>
      <c r="BS37" s="632"/>
      <c r="BT37" s="632"/>
      <c r="BU37" s="633"/>
      <c r="BV37" s="634">
        <v>2120</v>
      </c>
      <c r="BW37" s="635"/>
      <c r="BX37" s="635"/>
      <c r="BY37" s="635"/>
      <c r="BZ37" s="635"/>
      <c r="CA37" s="635"/>
      <c r="CB37" s="671"/>
      <c r="CD37" s="631" t="s">
        <v>324</v>
      </c>
      <c r="CE37" s="632"/>
      <c r="CF37" s="632"/>
      <c r="CG37" s="632"/>
      <c r="CH37" s="632"/>
      <c r="CI37" s="632"/>
      <c r="CJ37" s="632"/>
      <c r="CK37" s="632"/>
      <c r="CL37" s="632"/>
      <c r="CM37" s="632"/>
      <c r="CN37" s="632"/>
      <c r="CO37" s="632"/>
      <c r="CP37" s="632"/>
      <c r="CQ37" s="633"/>
      <c r="CR37" s="634">
        <v>236768</v>
      </c>
      <c r="CS37" s="647"/>
      <c r="CT37" s="647"/>
      <c r="CU37" s="647"/>
      <c r="CV37" s="647"/>
      <c r="CW37" s="647"/>
      <c r="CX37" s="647"/>
      <c r="CY37" s="648"/>
      <c r="CZ37" s="637">
        <v>4</v>
      </c>
      <c r="DA37" s="649"/>
      <c r="DB37" s="649"/>
      <c r="DC37" s="650"/>
      <c r="DD37" s="640">
        <v>234299</v>
      </c>
      <c r="DE37" s="647"/>
      <c r="DF37" s="647"/>
      <c r="DG37" s="647"/>
      <c r="DH37" s="647"/>
      <c r="DI37" s="647"/>
      <c r="DJ37" s="647"/>
      <c r="DK37" s="648"/>
      <c r="DL37" s="640">
        <v>213385</v>
      </c>
      <c r="DM37" s="647"/>
      <c r="DN37" s="647"/>
      <c r="DO37" s="647"/>
      <c r="DP37" s="647"/>
      <c r="DQ37" s="647"/>
      <c r="DR37" s="647"/>
      <c r="DS37" s="647"/>
      <c r="DT37" s="647"/>
      <c r="DU37" s="647"/>
      <c r="DV37" s="648"/>
      <c r="DW37" s="637">
        <v>8.1</v>
      </c>
      <c r="DX37" s="649"/>
      <c r="DY37" s="649"/>
      <c r="DZ37" s="649"/>
      <c r="EA37" s="649"/>
      <c r="EB37" s="649"/>
      <c r="EC37" s="661"/>
    </row>
    <row r="38" spans="2:133" ht="11.25" customHeight="1" x14ac:dyDescent="0.2">
      <c r="B38" s="631" t="s">
        <v>325</v>
      </c>
      <c r="C38" s="632"/>
      <c r="D38" s="632"/>
      <c r="E38" s="632"/>
      <c r="F38" s="632"/>
      <c r="G38" s="632"/>
      <c r="H38" s="632"/>
      <c r="I38" s="632"/>
      <c r="J38" s="632"/>
      <c r="K38" s="632"/>
      <c r="L38" s="632"/>
      <c r="M38" s="632"/>
      <c r="N38" s="632"/>
      <c r="O38" s="632"/>
      <c r="P38" s="632"/>
      <c r="Q38" s="633"/>
      <c r="R38" s="634">
        <v>402635</v>
      </c>
      <c r="S38" s="635"/>
      <c r="T38" s="635"/>
      <c r="U38" s="635"/>
      <c r="V38" s="635"/>
      <c r="W38" s="635"/>
      <c r="X38" s="635"/>
      <c r="Y38" s="636"/>
      <c r="Z38" s="672">
        <v>6.3</v>
      </c>
      <c r="AA38" s="672"/>
      <c r="AB38" s="672"/>
      <c r="AC38" s="672"/>
      <c r="AD38" s="673" t="s">
        <v>124</v>
      </c>
      <c r="AE38" s="673"/>
      <c r="AF38" s="673"/>
      <c r="AG38" s="673"/>
      <c r="AH38" s="673"/>
      <c r="AI38" s="673"/>
      <c r="AJ38" s="673"/>
      <c r="AK38" s="673"/>
      <c r="AL38" s="637" t="s">
        <v>124</v>
      </c>
      <c r="AM38" s="638"/>
      <c r="AN38" s="638"/>
      <c r="AO38" s="674"/>
      <c r="AQ38" s="667" t="s">
        <v>326</v>
      </c>
      <c r="AR38" s="668"/>
      <c r="AS38" s="668"/>
      <c r="AT38" s="668"/>
      <c r="AU38" s="668"/>
      <c r="AV38" s="668"/>
      <c r="AW38" s="668"/>
      <c r="AX38" s="668"/>
      <c r="AY38" s="669"/>
      <c r="AZ38" s="634">
        <v>72597</v>
      </c>
      <c r="BA38" s="635"/>
      <c r="BB38" s="635"/>
      <c r="BC38" s="635"/>
      <c r="BD38" s="647"/>
      <c r="BE38" s="647"/>
      <c r="BF38" s="670"/>
      <c r="BG38" s="631" t="s">
        <v>327</v>
      </c>
      <c r="BH38" s="632"/>
      <c r="BI38" s="632"/>
      <c r="BJ38" s="632"/>
      <c r="BK38" s="632"/>
      <c r="BL38" s="632"/>
      <c r="BM38" s="632"/>
      <c r="BN38" s="632"/>
      <c r="BO38" s="632"/>
      <c r="BP38" s="632"/>
      <c r="BQ38" s="632"/>
      <c r="BR38" s="632"/>
      <c r="BS38" s="632"/>
      <c r="BT38" s="632"/>
      <c r="BU38" s="633"/>
      <c r="BV38" s="634">
        <v>648</v>
      </c>
      <c r="BW38" s="635"/>
      <c r="BX38" s="635"/>
      <c r="BY38" s="635"/>
      <c r="BZ38" s="635"/>
      <c r="CA38" s="635"/>
      <c r="CB38" s="671"/>
      <c r="CD38" s="631" t="s">
        <v>328</v>
      </c>
      <c r="CE38" s="632"/>
      <c r="CF38" s="632"/>
      <c r="CG38" s="632"/>
      <c r="CH38" s="632"/>
      <c r="CI38" s="632"/>
      <c r="CJ38" s="632"/>
      <c r="CK38" s="632"/>
      <c r="CL38" s="632"/>
      <c r="CM38" s="632"/>
      <c r="CN38" s="632"/>
      <c r="CO38" s="632"/>
      <c r="CP38" s="632"/>
      <c r="CQ38" s="633"/>
      <c r="CR38" s="634">
        <v>362365</v>
      </c>
      <c r="CS38" s="635"/>
      <c r="CT38" s="635"/>
      <c r="CU38" s="635"/>
      <c r="CV38" s="635"/>
      <c r="CW38" s="635"/>
      <c r="CX38" s="635"/>
      <c r="CY38" s="636"/>
      <c r="CZ38" s="637">
        <v>6.2</v>
      </c>
      <c r="DA38" s="649"/>
      <c r="DB38" s="649"/>
      <c r="DC38" s="650"/>
      <c r="DD38" s="640">
        <v>320378</v>
      </c>
      <c r="DE38" s="635"/>
      <c r="DF38" s="635"/>
      <c r="DG38" s="635"/>
      <c r="DH38" s="635"/>
      <c r="DI38" s="635"/>
      <c r="DJ38" s="635"/>
      <c r="DK38" s="636"/>
      <c r="DL38" s="640">
        <v>282544</v>
      </c>
      <c r="DM38" s="635"/>
      <c r="DN38" s="635"/>
      <c r="DO38" s="635"/>
      <c r="DP38" s="635"/>
      <c r="DQ38" s="635"/>
      <c r="DR38" s="635"/>
      <c r="DS38" s="635"/>
      <c r="DT38" s="635"/>
      <c r="DU38" s="635"/>
      <c r="DV38" s="636"/>
      <c r="DW38" s="637">
        <v>10.7</v>
      </c>
      <c r="DX38" s="649"/>
      <c r="DY38" s="649"/>
      <c r="DZ38" s="649"/>
      <c r="EA38" s="649"/>
      <c r="EB38" s="649"/>
      <c r="EC38" s="661"/>
    </row>
    <row r="39" spans="2:133" ht="11.25" customHeight="1" x14ac:dyDescent="0.2">
      <c r="B39" s="631" t="s">
        <v>329</v>
      </c>
      <c r="C39" s="632"/>
      <c r="D39" s="632"/>
      <c r="E39" s="632"/>
      <c r="F39" s="632"/>
      <c r="G39" s="632"/>
      <c r="H39" s="632"/>
      <c r="I39" s="632"/>
      <c r="J39" s="632"/>
      <c r="K39" s="632"/>
      <c r="L39" s="632"/>
      <c r="M39" s="632"/>
      <c r="N39" s="632"/>
      <c r="O39" s="632"/>
      <c r="P39" s="632"/>
      <c r="Q39" s="633"/>
      <c r="R39" s="634" t="s">
        <v>124</v>
      </c>
      <c r="S39" s="635"/>
      <c r="T39" s="635"/>
      <c r="U39" s="635"/>
      <c r="V39" s="635"/>
      <c r="W39" s="635"/>
      <c r="X39" s="635"/>
      <c r="Y39" s="636"/>
      <c r="Z39" s="672" t="s">
        <v>124</v>
      </c>
      <c r="AA39" s="672"/>
      <c r="AB39" s="672"/>
      <c r="AC39" s="672"/>
      <c r="AD39" s="673" t="s">
        <v>124</v>
      </c>
      <c r="AE39" s="673"/>
      <c r="AF39" s="673"/>
      <c r="AG39" s="673"/>
      <c r="AH39" s="673"/>
      <c r="AI39" s="673"/>
      <c r="AJ39" s="673"/>
      <c r="AK39" s="673"/>
      <c r="AL39" s="637" t="s">
        <v>124</v>
      </c>
      <c r="AM39" s="638"/>
      <c r="AN39" s="638"/>
      <c r="AO39" s="674"/>
      <c r="AQ39" s="667" t="s">
        <v>330</v>
      </c>
      <c r="AR39" s="668"/>
      <c r="AS39" s="668"/>
      <c r="AT39" s="668"/>
      <c r="AU39" s="668"/>
      <c r="AV39" s="668"/>
      <c r="AW39" s="668"/>
      <c r="AX39" s="668"/>
      <c r="AY39" s="669"/>
      <c r="AZ39" s="634">
        <v>36200</v>
      </c>
      <c r="BA39" s="635"/>
      <c r="BB39" s="635"/>
      <c r="BC39" s="635"/>
      <c r="BD39" s="647"/>
      <c r="BE39" s="647"/>
      <c r="BF39" s="670"/>
      <c r="BG39" s="631" t="s">
        <v>331</v>
      </c>
      <c r="BH39" s="632"/>
      <c r="BI39" s="632"/>
      <c r="BJ39" s="632"/>
      <c r="BK39" s="632"/>
      <c r="BL39" s="632"/>
      <c r="BM39" s="632"/>
      <c r="BN39" s="632"/>
      <c r="BO39" s="632"/>
      <c r="BP39" s="632"/>
      <c r="BQ39" s="632"/>
      <c r="BR39" s="632"/>
      <c r="BS39" s="632"/>
      <c r="BT39" s="632"/>
      <c r="BU39" s="633"/>
      <c r="BV39" s="634">
        <v>1074</v>
      </c>
      <c r="BW39" s="635"/>
      <c r="BX39" s="635"/>
      <c r="BY39" s="635"/>
      <c r="BZ39" s="635"/>
      <c r="CA39" s="635"/>
      <c r="CB39" s="671"/>
      <c r="CD39" s="631" t="s">
        <v>332</v>
      </c>
      <c r="CE39" s="632"/>
      <c r="CF39" s="632"/>
      <c r="CG39" s="632"/>
      <c r="CH39" s="632"/>
      <c r="CI39" s="632"/>
      <c r="CJ39" s="632"/>
      <c r="CK39" s="632"/>
      <c r="CL39" s="632"/>
      <c r="CM39" s="632"/>
      <c r="CN39" s="632"/>
      <c r="CO39" s="632"/>
      <c r="CP39" s="632"/>
      <c r="CQ39" s="633"/>
      <c r="CR39" s="634">
        <v>883314</v>
      </c>
      <c r="CS39" s="647"/>
      <c r="CT39" s="647"/>
      <c r="CU39" s="647"/>
      <c r="CV39" s="647"/>
      <c r="CW39" s="647"/>
      <c r="CX39" s="647"/>
      <c r="CY39" s="648"/>
      <c r="CZ39" s="637">
        <v>15</v>
      </c>
      <c r="DA39" s="649"/>
      <c r="DB39" s="649"/>
      <c r="DC39" s="650"/>
      <c r="DD39" s="640">
        <v>852480</v>
      </c>
      <c r="DE39" s="647"/>
      <c r="DF39" s="647"/>
      <c r="DG39" s="647"/>
      <c r="DH39" s="647"/>
      <c r="DI39" s="647"/>
      <c r="DJ39" s="647"/>
      <c r="DK39" s="648"/>
      <c r="DL39" s="640" t="s">
        <v>124</v>
      </c>
      <c r="DM39" s="647"/>
      <c r="DN39" s="647"/>
      <c r="DO39" s="647"/>
      <c r="DP39" s="647"/>
      <c r="DQ39" s="647"/>
      <c r="DR39" s="647"/>
      <c r="DS39" s="647"/>
      <c r="DT39" s="647"/>
      <c r="DU39" s="647"/>
      <c r="DV39" s="648"/>
      <c r="DW39" s="637" t="s">
        <v>124</v>
      </c>
      <c r="DX39" s="649"/>
      <c r="DY39" s="649"/>
      <c r="DZ39" s="649"/>
      <c r="EA39" s="649"/>
      <c r="EB39" s="649"/>
      <c r="EC39" s="661"/>
    </row>
    <row r="40" spans="2:133" ht="11.25" customHeight="1" x14ac:dyDescent="0.2">
      <c r="B40" s="631" t="s">
        <v>333</v>
      </c>
      <c r="C40" s="632"/>
      <c r="D40" s="632"/>
      <c r="E40" s="632"/>
      <c r="F40" s="632"/>
      <c r="G40" s="632"/>
      <c r="H40" s="632"/>
      <c r="I40" s="632"/>
      <c r="J40" s="632"/>
      <c r="K40" s="632"/>
      <c r="L40" s="632"/>
      <c r="M40" s="632"/>
      <c r="N40" s="632"/>
      <c r="O40" s="632"/>
      <c r="P40" s="632"/>
      <c r="Q40" s="633"/>
      <c r="R40" s="634">
        <v>10335</v>
      </c>
      <c r="S40" s="635"/>
      <c r="T40" s="635"/>
      <c r="U40" s="635"/>
      <c r="V40" s="635"/>
      <c r="W40" s="635"/>
      <c r="X40" s="635"/>
      <c r="Y40" s="636"/>
      <c r="Z40" s="672">
        <v>0.2</v>
      </c>
      <c r="AA40" s="672"/>
      <c r="AB40" s="672"/>
      <c r="AC40" s="672"/>
      <c r="AD40" s="673" t="s">
        <v>124</v>
      </c>
      <c r="AE40" s="673"/>
      <c r="AF40" s="673"/>
      <c r="AG40" s="673"/>
      <c r="AH40" s="673"/>
      <c r="AI40" s="673"/>
      <c r="AJ40" s="673"/>
      <c r="AK40" s="673"/>
      <c r="AL40" s="637" t="s">
        <v>124</v>
      </c>
      <c r="AM40" s="638"/>
      <c r="AN40" s="638"/>
      <c r="AO40" s="674"/>
      <c r="AQ40" s="667" t="s">
        <v>334</v>
      </c>
      <c r="AR40" s="668"/>
      <c r="AS40" s="668"/>
      <c r="AT40" s="668"/>
      <c r="AU40" s="668"/>
      <c r="AV40" s="668"/>
      <c r="AW40" s="668"/>
      <c r="AX40" s="668"/>
      <c r="AY40" s="669"/>
      <c r="AZ40" s="634" t="s">
        <v>124</v>
      </c>
      <c r="BA40" s="635"/>
      <c r="BB40" s="635"/>
      <c r="BC40" s="635"/>
      <c r="BD40" s="647"/>
      <c r="BE40" s="647"/>
      <c r="BF40" s="670"/>
      <c r="BG40" s="675" t="s">
        <v>335</v>
      </c>
      <c r="BH40" s="676"/>
      <c r="BI40" s="676"/>
      <c r="BJ40" s="676"/>
      <c r="BK40" s="676"/>
      <c r="BL40" s="217"/>
      <c r="BM40" s="632" t="s">
        <v>336</v>
      </c>
      <c r="BN40" s="632"/>
      <c r="BO40" s="632"/>
      <c r="BP40" s="632"/>
      <c r="BQ40" s="632"/>
      <c r="BR40" s="632"/>
      <c r="BS40" s="632"/>
      <c r="BT40" s="632"/>
      <c r="BU40" s="633"/>
      <c r="BV40" s="634">
        <v>83</v>
      </c>
      <c r="BW40" s="635"/>
      <c r="BX40" s="635"/>
      <c r="BY40" s="635"/>
      <c r="BZ40" s="635"/>
      <c r="CA40" s="635"/>
      <c r="CB40" s="671"/>
      <c r="CD40" s="631" t="s">
        <v>337</v>
      </c>
      <c r="CE40" s="632"/>
      <c r="CF40" s="632"/>
      <c r="CG40" s="632"/>
      <c r="CH40" s="632"/>
      <c r="CI40" s="632"/>
      <c r="CJ40" s="632"/>
      <c r="CK40" s="632"/>
      <c r="CL40" s="632"/>
      <c r="CM40" s="632"/>
      <c r="CN40" s="632"/>
      <c r="CO40" s="632"/>
      <c r="CP40" s="632"/>
      <c r="CQ40" s="633"/>
      <c r="CR40" s="634" t="s">
        <v>124</v>
      </c>
      <c r="CS40" s="635"/>
      <c r="CT40" s="635"/>
      <c r="CU40" s="635"/>
      <c r="CV40" s="635"/>
      <c r="CW40" s="635"/>
      <c r="CX40" s="635"/>
      <c r="CY40" s="636"/>
      <c r="CZ40" s="637" t="s">
        <v>124</v>
      </c>
      <c r="DA40" s="649"/>
      <c r="DB40" s="649"/>
      <c r="DC40" s="650"/>
      <c r="DD40" s="640" t="s">
        <v>124</v>
      </c>
      <c r="DE40" s="635"/>
      <c r="DF40" s="635"/>
      <c r="DG40" s="635"/>
      <c r="DH40" s="635"/>
      <c r="DI40" s="635"/>
      <c r="DJ40" s="635"/>
      <c r="DK40" s="636"/>
      <c r="DL40" s="640" t="s">
        <v>124</v>
      </c>
      <c r="DM40" s="635"/>
      <c r="DN40" s="635"/>
      <c r="DO40" s="635"/>
      <c r="DP40" s="635"/>
      <c r="DQ40" s="635"/>
      <c r="DR40" s="635"/>
      <c r="DS40" s="635"/>
      <c r="DT40" s="635"/>
      <c r="DU40" s="635"/>
      <c r="DV40" s="636"/>
      <c r="DW40" s="637" t="s">
        <v>124</v>
      </c>
      <c r="DX40" s="649"/>
      <c r="DY40" s="649"/>
      <c r="DZ40" s="649"/>
      <c r="EA40" s="649"/>
      <c r="EB40" s="649"/>
      <c r="EC40" s="661"/>
    </row>
    <row r="41" spans="2:133" ht="11.25" customHeight="1" x14ac:dyDescent="0.2">
      <c r="B41" s="615" t="s">
        <v>338</v>
      </c>
      <c r="C41" s="616"/>
      <c r="D41" s="616"/>
      <c r="E41" s="616"/>
      <c r="F41" s="616"/>
      <c r="G41" s="616"/>
      <c r="H41" s="616"/>
      <c r="I41" s="616"/>
      <c r="J41" s="616"/>
      <c r="K41" s="616"/>
      <c r="L41" s="616"/>
      <c r="M41" s="616"/>
      <c r="N41" s="616"/>
      <c r="O41" s="616"/>
      <c r="P41" s="616"/>
      <c r="Q41" s="617"/>
      <c r="R41" s="618">
        <v>6348077</v>
      </c>
      <c r="S41" s="659"/>
      <c r="T41" s="659"/>
      <c r="U41" s="659"/>
      <c r="V41" s="659"/>
      <c r="W41" s="659"/>
      <c r="X41" s="659"/>
      <c r="Y41" s="662"/>
      <c r="Z41" s="663">
        <v>100</v>
      </c>
      <c r="AA41" s="663"/>
      <c r="AB41" s="663"/>
      <c r="AC41" s="663"/>
      <c r="AD41" s="664">
        <v>2635538</v>
      </c>
      <c r="AE41" s="664"/>
      <c r="AF41" s="664"/>
      <c r="AG41" s="664"/>
      <c r="AH41" s="664"/>
      <c r="AI41" s="664"/>
      <c r="AJ41" s="664"/>
      <c r="AK41" s="664"/>
      <c r="AL41" s="621">
        <v>100</v>
      </c>
      <c r="AM41" s="665"/>
      <c r="AN41" s="665"/>
      <c r="AO41" s="666"/>
      <c r="AQ41" s="667" t="s">
        <v>339</v>
      </c>
      <c r="AR41" s="668"/>
      <c r="AS41" s="668"/>
      <c r="AT41" s="668"/>
      <c r="AU41" s="668"/>
      <c r="AV41" s="668"/>
      <c r="AW41" s="668"/>
      <c r="AX41" s="668"/>
      <c r="AY41" s="669"/>
      <c r="AZ41" s="634">
        <v>50653</v>
      </c>
      <c r="BA41" s="635"/>
      <c r="BB41" s="635"/>
      <c r="BC41" s="635"/>
      <c r="BD41" s="647"/>
      <c r="BE41" s="647"/>
      <c r="BF41" s="670"/>
      <c r="BG41" s="675"/>
      <c r="BH41" s="676"/>
      <c r="BI41" s="676"/>
      <c r="BJ41" s="676"/>
      <c r="BK41" s="676"/>
      <c r="BL41" s="217"/>
      <c r="BM41" s="632" t="s">
        <v>340</v>
      </c>
      <c r="BN41" s="632"/>
      <c r="BO41" s="632"/>
      <c r="BP41" s="632"/>
      <c r="BQ41" s="632"/>
      <c r="BR41" s="632"/>
      <c r="BS41" s="632"/>
      <c r="BT41" s="632"/>
      <c r="BU41" s="633"/>
      <c r="BV41" s="634" t="s">
        <v>124</v>
      </c>
      <c r="BW41" s="635"/>
      <c r="BX41" s="635"/>
      <c r="BY41" s="635"/>
      <c r="BZ41" s="635"/>
      <c r="CA41" s="635"/>
      <c r="CB41" s="671"/>
      <c r="CD41" s="631" t="s">
        <v>341</v>
      </c>
      <c r="CE41" s="632"/>
      <c r="CF41" s="632"/>
      <c r="CG41" s="632"/>
      <c r="CH41" s="632"/>
      <c r="CI41" s="632"/>
      <c r="CJ41" s="632"/>
      <c r="CK41" s="632"/>
      <c r="CL41" s="632"/>
      <c r="CM41" s="632"/>
      <c r="CN41" s="632"/>
      <c r="CO41" s="632"/>
      <c r="CP41" s="632"/>
      <c r="CQ41" s="633"/>
      <c r="CR41" s="634" t="s">
        <v>124</v>
      </c>
      <c r="CS41" s="647"/>
      <c r="CT41" s="647"/>
      <c r="CU41" s="647"/>
      <c r="CV41" s="647"/>
      <c r="CW41" s="647"/>
      <c r="CX41" s="647"/>
      <c r="CY41" s="648"/>
      <c r="CZ41" s="637" t="s">
        <v>124</v>
      </c>
      <c r="DA41" s="649"/>
      <c r="DB41" s="649"/>
      <c r="DC41" s="650"/>
      <c r="DD41" s="640" t="s">
        <v>124</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342</v>
      </c>
      <c r="AR42" s="680"/>
      <c r="AS42" s="680"/>
      <c r="AT42" s="680"/>
      <c r="AU42" s="680"/>
      <c r="AV42" s="680"/>
      <c r="AW42" s="680"/>
      <c r="AX42" s="680"/>
      <c r="AY42" s="681"/>
      <c r="AZ42" s="618">
        <v>202915</v>
      </c>
      <c r="BA42" s="659"/>
      <c r="BB42" s="659"/>
      <c r="BC42" s="659"/>
      <c r="BD42" s="619"/>
      <c r="BE42" s="619"/>
      <c r="BF42" s="682"/>
      <c r="BG42" s="677"/>
      <c r="BH42" s="678"/>
      <c r="BI42" s="678"/>
      <c r="BJ42" s="678"/>
      <c r="BK42" s="678"/>
      <c r="BL42" s="218"/>
      <c r="BM42" s="616" t="s">
        <v>343</v>
      </c>
      <c r="BN42" s="616"/>
      <c r="BO42" s="616"/>
      <c r="BP42" s="616"/>
      <c r="BQ42" s="616"/>
      <c r="BR42" s="616"/>
      <c r="BS42" s="616"/>
      <c r="BT42" s="616"/>
      <c r="BU42" s="617"/>
      <c r="BV42" s="618">
        <v>400</v>
      </c>
      <c r="BW42" s="659"/>
      <c r="BX42" s="659"/>
      <c r="BY42" s="659"/>
      <c r="BZ42" s="659"/>
      <c r="CA42" s="659"/>
      <c r="CB42" s="660"/>
      <c r="CD42" s="631" t="s">
        <v>344</v>
      </c>
      <c r="CE42" s="632"/>
      <c r="CF42" s="632"/>
      <c r="CG42" s="632"/>
      <c r="CH42" s="632"/>
      <c r="CI42" s="632"/>
      <c r="CJ42" s="632"/>
      <c r="CK42" s="632"/>
      <c r="CL42" s="632"/>
      <c r="CM42" s="632"/>
      <c r="CN42" s="632"/>
      <c r="CO42" s="632"/>
      <c r="CP42" s="632"/>
      <c r="CQ42" s="633"/>
      <c r="CR42" s="634">
        <v>940497</v>
      </c>
      <c r="CS42" s="647"/>
      <c r="CT42" s="647"/>
      <c r="CU42" s="647"/>
      <c r="CV42" s="647"/>
      <c r="CW42" s="647"/>
      <c r="CX42" s="647"/>
      <c r="CY42" s="648"/>
      <c r="CZ42" s="637">
        <v>16</v>
      </c>
      <c r="DA42" s="649"/>
      <c r="DB42" s="649"/>
      <c r="DC42" s="650"/>
      <c r="DD42" s="640">
        <v>191225</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345</v>
      </c>
      <c r="CD43" s="631" t="s">
        <v>346</v>
      </c>
      <c r="CE43" s="632"/>
      <c r="CF43" s="632"/>
      <c r="CG43" s="632"/>
      <c r="CH43" s="632"/>
      <c r="CI43" s="632"/>
      <c r="CJ43" s="632"/>
      <c r="CK43" s="632"/>
      <c r="CL43" s="632"/>
      <c r="CM43" s="632"/>
      <c r="CN43" s="632"/>
      <c r="CO43" s="632"/>
      <c r="CP43" s="632"/>
      <c r="CQ43" s="633"/>
      <c r="CR43" s="634" t="s">
        <v>124</v>
      </c>
      <c r="CS43" s="647"/>
      <c r="CT43" s="647"/>
      <c r="CU43" s="647"/>
      <c r="CV43" s="647"/>
      <c r="CW43" s="647"/>
      <c r="CX43" s="647"/>
      <c r="CY43" s="648"/>
      <c r="CZ43" s="637" t="s">
        <v>124</v>
      </c>
      <c r="DA43" s="649"/>
      <c r="DB43" s="649"/>
      <c r="DC43" s="650"/>
      <c r="DD43" s="640" t="s">
        <v>124</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347</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295</v>
      </c>
      <c r="CE44" s="654"/>
      <c r="CF44" s="631" t="s">
        <v>348</v>
      </c>
      <c r="CG44" s="632"/>
      <c r="CH44" s="632"/>
      <c r="CI44" s="632"/>
      <c r="CJ44" s="632"/>
      <c r="CK44" s="632"/>
      <c r="CL44" s="632"/>
      <c r="CM44" s="632"/>
      <c r="CN44" s="632"/>
      <c r="CO44" s="632"/>
      <c r="CP44" s="632"/>
      <c r="CQ44" s="633"/>
      <c r="CR44" s="634">
        <v>587813</v>
      </c>
      <c r="CS44" s="635"/>
      <c r="CT44" s="635"/>
      <c r="CU44" s="635"/>
      <c r="CV44" s="635"/>
      <c r="CW44" s="635"/>
      <c r="CX44" s="635"/>
      <c r="CY44" s="636"/>
      <c r="CZ44" s="637">
        <v>10</v>
      </c>
      <c r="DA44" s="638"/>
      <c r="DB44" s="638"/>
      <c r="DC44" s="639"/>
      <c r="DD44" s="640">
        <v>126213</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349</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350</v>
      </c>
      <c r="CG45" s="632"/>
      <c r="CH45" s="632"/>
      <c r="CI45" s="632"/>
      <c r="CJ45" s="632"/>
      <c r="CK45" s="632"/>
      <c r="CL45" s="632"/>
      <c r="CM45" s="632"/>
      <c r="CN45" s="632"/>
      <c r="CO45" s="632"/>
      <c r="CP45" s="632"/>
      <c r="CQ45" s="633"/>
      <c r="CR45" s="634">
        <v>483915</v>
      </c>
      <c r="CS45" s="647"/>
      <c r="CT45" s="647"/>
      <c r="CU45" s="647"/>
      <c r="CV45" s="647"/>
      <c r="CW45" s="647"/>
      <c r="CX45" s="647"/>
      <c r="CY45" s="648"/>
      <c r="CZ45" s="637">
        <v>8.1999999999999993</v>
      </c>
      <c r="DA45" s="649"/>
      <c r="DB45" s="649"/>
      <c r="DC45" s="650"/>
      <c r="DD45" s="640">
        <v>85546</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351</v>
      </c>
      <c r="CG46" s="632"/>
      <c r="CH46" s="632"/>
      <c r="CI46" s="632"/>
      <c r="CJ46" s="632"/>
      <c r="CK46" s="632"/>
      <c r="CL46" s="632"/>
      <c r="CM46" s="632"/>
      <c r="CN46" s="632"/>
      <c r="CO46" s="632"/>
      <c r="CP46" s="632"/>
      <c r="CQ46" s="633"/>
      <c r="CR46" s="634">
        <v>92848</v>
      </c>
      <c r="CS46" s="635"/>
      <c r="CT46" s="635"/>
      <c r="CU46" s="635"/>
      <c r="CV46" s="635"/>
      <c r="CW46" s="635"/>
      <c r="CX46" s="635"/>
      <c r="CY46" s="636"/>
      <c r="CZ46" s="637">
        <v>1.6</v>
      </c>
      <c r="DA46" s="638"/>
      <c r="DB46" s="638"/>
      <c r="DC46" s="639"/>
      <c r="DD46" s="640">
        <v>39617</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352</v>
      </c>
      <c r="CG47" s="632"/>
      <c r="CH47" s="632"/>
      <c r="CI47" s="632"/>
      <c r="CJ47" s="632"/>
      <c r="CK47" s="632"/>
      <c r="CL47" s="632"/>
      <c r="CM47" s="632"/>
      <c r="CN47" s="632"/>
      <c r="CO47" s="632"/>
      <c r="CP47" s="632"/>
      <c r="CQ47" s="633"/>
      <c r="CR47" s="634">
        <v>352684</v>
      </c>
      <c r="CS47" s="647"/>
      <c r="CT47" s="647"/>
      <c r="CU47" s="647"/>
      <c r="CV47" s="647"/>
      <c r="CW47" s="647"/>
      <c r="CX47" s="647"/>
      <c r="CY47" s="648"/>
      <c r="CZ47" s="637">
        <v>6</v>
      </c>
      <c r="DA47" s="649"/>
      <c r="DB47" s="649"/>
      <c r="DC47" s="650"/>
      <c r="DD47" s="640">
        <v>65012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353</v>
      </c>
      <c r="CG48" s="632"/>
      <c r="CH48" s="632"/>
      <c r="CI48" s="632"/>
      <c r="CJ48" s="632"/>
      <c r="CK48" s="632"/>
      <c r="CL48" s="632"/>
      <c r="CM48" s="632"/>
      <c r="CN48" s="632"/>
      <c r="CO48" s="632"/>
      <c r="CP48" s="632"/>
      <c r="CQ48" s="633"/>
      <c r="CR48" s="634" t="s">
        <v>124</v>
      </c>
      <c r="CS48" s="635"/>
      <c r="CT48" s="635"/>
      <c r="CU48" s="635"/>
      <c r="CV48" s="635"/>
      <c r="CW48" s="635"/>
      <c r="CX48" s="635"/>
      <c r="CY48" s="636"/>
      <c r="CZ48" s="637" t="s">
        <v>124</v>
      </c>
      <c r="DA48" s="638"/>
      <c r="DB48" s="638"/>
      <c r="DC48" s="639"/>
      <c r="DD48" s="640" t="s">
        <v>124</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354</v>
      </c>
      <c r="CE49" s="616"/>
      <c r="CF49" s="616"/>
      <c r="CG49" s="616"/>
      <c r="CH49" s="616"/>
      <c r="CI49" s="616"/>
      <c r="CJ49" s="616"/>
      <c r="CK49" s="616"/>
      <c r="CL49" s="616"/>
      <c r="CM49" s="616"/>
      <c r="CN49" s="616"/>
      <c r="CO49" s="616"/>
      <c r="CP49" s="616"/>
      <c r="CQ49" s="617"/>
      <c r="CR49" s="618">
        <v>5890995</v>
      </c>
      <c r="CS49" s="619"/>
      <c r="CT49" s="619"/>
      <c r="CU49" s="619"/>
      <c r="CV49" s="619"/>
      <c r="CW49" s="619"/>
      <c r="CX49" s="619"/>
      <c r="CY49" s="620"/>
      <c r="CZ49" s="621">
        <v>100</v>
      </c>
      <c r="DA49" s="622"/>
      <c r="DB49" s="622"/>
      <c r="DC49" s="623"/>
      <c r="DD49" s="624">
        <v>4315282</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px+7vzyVxaykfYSADj7wPaf7f2qd2VfZXLgf8Xf5yX/GGCcJHLk7wSHV1GdNIIDr9TI1mZz66v0jWqAuanjI2A==" saltValue="B6XcIGiJc3OZL872vZV+S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4" t="s">
        <v>355</v>
      </c>
      <c r="B2" s="1104"/>
      <c r="C2" s="1104"/>
      <c r="D2" s="1104"/>
      <c r="E2" s="1104"/>
      <c r="F2" s="1104"/>
      <c r="G2" s="1104"/>
      <c r="H2" s="1104"/>
      <c r="I2" s="1104"/>
      <c r="J2" s="1104"/>
      <c r="K2" s="1104"/>
      <c r="L2" s="1104"/>
      <c r="M2" s="1104"/>
      <c r="N2" s="1104"/>
      <c r="O2" s="1104"/>
      <c r="P2" s="1104"/>
      <c r="Q2" s="1104"/>
      <c r="R2" s="1104"/>
      <c r="S2" s="1104"/>
      <c r="T2" s="1104"/>
      <c r="U2" s="1104"/>
      <c r="V2" s="1104"/>
      <c r="W2" s="1104"/>
      <c r="X2" s="1104"/>
      <c r="Y2" s="1104"/>
      <c r="Z2" s="1104"/>
      <c r="AA2" s="1104"/>
      <c r="AB2" s="1104"/>
      <c r="AC2" s="1104"/>
      <c r="AD2" s="1104"/>
      <c r="AE2" s="1104"/>
      <c r="AF2" s="1104"/>
      <c r="AG2" s="1104"/>
      <c r="AH2" s="1104"/>
      <c r="AI2" s="1104"/>
      <c r="AJ2" s="1104"/>
      <c r="AK2" s="1104"/>
      <c r="AL2" s="1104"/>
      <c r="AM2" s="1104"/>
      <c r="AN2" s="1104"/>
      <c r="AO2" s="1104"/>
      <c r="AP2" s="1104"/>
      <c r="AQ2" s="1104"/>
      <c r="AR2" s="1104"/>
      <c r="AS2" s="1104"/>
      <c r="AT2" s="1104"/>
      <c r="AU2" s="1104"/>
      <c r="AV2" s="1104"/>
      <c r="AW2" s="1104"/>
      <c r="AX2" s="1104"/>
      <c r="AY2" s="1104"/>
      <c r="AZ2" s="1104"/>
      <c r="BA2" s="1104"/>
      <c r="BB2" s="1104"/>
      <c r="BC2" s="1104"/>
      <c r="BD2" s="1104"/>
      <c r="BE2" s="1104"/>
      <c r="BF2" s="1104"/>
      <c r="BG2" s="1104"/>
      <c r="BH2" s="1104"/>
      <c r="BI2" s="110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5" t="s">
        <v>356</v>
      </c>
      <c r="DK2" s="1106"/>
      <c r="DL2" s="1106"/>
      <c r="DM2" s="1106"/>
      <c r="DN2" s="1106"/>
      <c r="DO2" s="1107"/>
      <c r="DP2" s="222"/>
      <c r="DQ2" s="1105" t="s">
        <v>357</v>
      </c>
      <c r="DR2" s="1106"/>
      <c r="DS2" s="1106"/>
      <c r="DT2" s="1106"/>
      <c r="DU2" s="1106"/>
      <c r="DV2" s="1106"/>
      <c r="DW2" s="1106"/>
      <c r="DX2" s="1106"/>
      <c r="DY2" s="1106"/>
      <c r="DZ2" s="110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3" t="s">
        <v>358</v>
      </c>
      <c r="B4" s="1073"/>
      <c r="C4" s="1073"/>
      <c r="D4" s="1073"/>
      <c r="E4" s="1073"/>
      <c r="F4" s="1073"/>
      <c r="G4" s="1073"/>
      <c r="H4" s="1073"/>
      <c r="I4" s="1073"/>
      <c r="J4" s="1073"/>
      <c r="K4" s="1073"/>
      <c r="L4" s="1073"/>
      <c r="M4" s="1073"/>
      <c r="N4" s="1073"/>
      <c r="O4" s="1073"/>
      <c r="P4" s="1073"/>
      <c r="Q4" s="1073"/>
      <c r="R4" s="1073"/>
      <c r="S4" s="1073"/>
      <c r="T4" s="1073"/>
      <c r="U4" s="1073"/>
      <c r="V4" s="1073"/>
      <c r="W4" s="1073"/>
      <c r="X4" s="1073"/>
      <c r="Y4" s="1073"/>
      <c r="Z4" s="1073"/>
      <c r="AA4" s="1073"/>
      <c r="AB4" s="1073"/>
      <c r="AC4" s="1073"/>
      <c r="AD4" s="1073"/>
      <c r="AE4" s="1073"/>
      <c r="AF4" s="1073"/>
      <c r="AG4" s="1073"/>
      <c r="AH4" s="1073"/>
      <c r="AI4" s="1073"/>
      <c r="AJ4" s="1073"/>
      <c r="AK4" s="1073"/>
      <c r="AL4" s="1073"/>
      <c r="AM4" s="1073"/>
      <c r="AN4" s="1073"/>
      <c r="AO4" s="1073"/>
      <c r="AP4" s="1073"/>
      <c r="AQ4" s="1073"/>
      <c r="AR4" s="1073"/>
      <c r="AS4" s="1073"/>
      <c r="AT4" s="1073"/>
      <c r="AU4" s="1073"/>
      <c r="AV4" s="1073"/>
      <c r="AW4" s="1073"/>
      <c r="AX4" s="1073"/>
      <c r="AY4" s="1073"/>
      <c r="AZ4" s="226"/>
      <c r="BA4" s="226"/>
      <c r="BB4" s="226"/>
      <c r="BC4" s="226"/>
      <c r="BD4" s="226"/>
      <c r="BE4" s="227"/>
      <c r="BF4" s="227"/>
      <c r="BG4" s="227"/>
      <c r="BH4" s="227"/>
      <c r="BI4" s="227"/>
      <c r="BJ4" s="227"/>
      <c r="BK4" s="227"/>
      <c r="BL4" s="227"/>
      <c r="BM4" s="227"/>
      <c r="BN4" s="227"/>
      <c r="BO4" s="227"/>
      <c r="BP4" s="227"/>
      <c r="BQ4" s="743" t="s">
        <v>359</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9" t="s">
        <v>360</v>
      </c>
      <c r="B5" s="1010"/>
      <c r="C5" s="1010"/>
      <c r="D5" s="1010"/>
      <c r="E5" s="1010"/>
      <c r="F5" s="1010"/>
      <c r="G5" s="1010"/>
      <c r="H5" s="1010"/>
      <c r="I5" s="1010"/>
      <c r="J5" s="1010"/>
      <c r="K5" s="1010"/>
      <c r="L5" s="1010"/>
      <c r="M5" s="1010"/>
      <c r="N5" s="1010"/>
      <c r="O5" s="1010"/>
      <c r="P5" s="1011"/>
      <c r="Q5" s="1015" t="s">
        <v>361</v>
      </c>
      <c r="R5" s="1016"/>
      <c r="S5" s="1016"/>
      <c r="T5" s="1016"/>
      <c r="U5" s="1017"/>
      <c r="V5" s="1015" t="s">
        <v>362</v>
      </c>
      <c r="W5" s="1016"/>
      <c r="X5" s="1016"/>
      <c r="Y5" s="1016"/>
      <c r="Z5" s="1017"/>
      <c r="AA5" s="1015" t="s">
        <v>363</v>
      </c>
      <c r="AB5" s="1016"/>
      <c r="AC5" s="1016"/>
      <c r="AD5" s="1016"/>
      <c r="AE5" s="1016"/>
      <c r="AF5" s="1108" t="s">
        <v>364</v>
      </c>
      <c r="AG5" s="1016"/>
      <c r="AH5" s="1016"/>
      <c r="AI5" s="1016"/>
      <c r="AJ5" s="1029"/>
      <c r="AK5" s="1016" t="s">
        <v>365</v>
      </c>
      <c r="AL5" s="1016"/>
      <c r="AM5" s="1016"/>
      <c r="AN5" s="1016"/>
      <c r="AO5" s="1017"/>
      <c r="AP5" s="1015" t="s">
        <v>366</v>
      </c>
      <c r="AQ5" s="1016"/>
      <c r="AR5" s="1016"/>
      <c r="AS5" s="1016"/>
      <c r="AT5" s="1017"/>
      <c r="AU5" s="1015" t="s">
        <v>367</v>
      </c>
      <c r="AV5" s="1016"/>
      <c r="AW5" s="1016"/>
      <c r="AX5" s="1016"/>
      <c r="AY5" s="1029"/>
      <c r="AZ5" s="226"/>
      <c r="BA5" s="226"/>
      <c r="BB5" s="226"/>
      <c r="BC5" s="226"/>
      <c r="BD5" s="226"/>
      <c r="BE5" s="227"/>
      <c r="BF5" s="227"/>
      <c r="BG5" s="227"/>
      <c r="BH5" s="227"/>
      <c r="BI5" s="227"/>
      <c r="BJ5" s="227"/>
      <c r="BK5" s="227"/>
      <c r="BL5" s="227"/>
      <c r="BM5" s="227"/>
      <c r="BN5" s="227"/>
      <c r="BO5" s="227"/>
      <c r="BP5" s="227"/>
      <c r="BQ5" s="1009" t="s">
        <v>368</v>
      </c>
      <c r="BR5" s="1010"/>
      <c r="BS5" s="1010"/>
      <c r="BT5" s="1010"/>
      <c r="BU5" s="1010"/>
      <c r="BV5" s="1010"/>
      <c r="BW5" s="1010"/>
      <c r="BX5" s="1010"/>
      <c r="BY5" s="1010"/>
      <c r="BZ5" s="1010"/>
      <c r="CA5" s="1010"/>
      <c r="CB5" s="1010"/>
      <c r="CC5" s="1010"/>
      <c r="CD5" s="1010"/>
      <c r="CE5" s="1010"/>
      <c r="CF5" s="1010"/>
      <c r="CG5" s="1011"/>
      <c r="CH5" s="1015" t="s">
        <v>369</v>
      </c>
      <c r="CI5" s="1016"/>
      <c r="CJ5" s="1016"/>
      <c r="CK5" s="1016"/>
      <c r="CL5" s="1017"/>
      <c r="CM5" s="1015" t="s">
        <v>370</v>
      </c>
      <c r="CN5" s="1016"/>
      <c r="CO5" s="1016"/>
      <c r="CP5" s="1016"/>
      <c r="CQ5" s="1017"/>
      <c r="CR5" s="1015" t="s">
        <v>371</v>
      </c>
      <c r="CS5" s="1016"/>
      <c r="CT5" s="1016"/>
      <c r="CU5" s="1016"/>
      <c r="CV5" s="1017"/>
      <c r="CW5" s="1015" t="s">
        <v>372</v>
      </c>
      <c r="CX5" s="1016"/>
      <c r="CY5" s="1016"/>
      <c r="CZ5" s="1016"/>
      <c r="DA5" s="1017"/>
      <c r="DB5" s="1015" t="s">
        <v>373</v>
      </c>
      <c r="DC5" s="1016"/>
      <c r="DD5" s="1016"/>
      <c r="DE5" s="1016"/>
      <c r="DF5" s="1017"/>
      <c r="DG5" s="1098" t="s">
        <v>374</v>
      </c>
      <c r="DH5" s="1099"/>
      <c r="DI5" s="1099"/>
      <c r="DJ5" s="1099"/>
      <c r="DK5" s="1100"/>
      <c r="DL5" s="1098" t="s">
        <v>375</v>
      </c>
      <c r="DM5" s="1099"/>
      <c r="DN5" s="1099"/>
      <c r="DO5" s="1099"/>
      <c r="DP5" s="1100"/>
      <c r="DQ5" s="1015" t="s">
        <v>376</v>
      </c>
      <c r="DR5" s="1016"/>
      <c r="DS5" s="1016"/>
      <c r="DT5" s="1016"/>
      <c r="DU5" s="1017"/>
      <c r="DV5" s="1015" t="s">
        <v>367</v>
      </c>
      <c r="DW5" s="1016"/>
      <c r="DX5" s="1016"/>
      <c r="DY5" s="1016"/>
      <c r="DZ5" s="1029"/>
      <c r="EA5" s="228"/>
    </row>
    <row r="6" spans="1:131" s="229" customFormat="1" ht="26.25" customHeight="1" thickBot="1" x14ac:dyDescent="0.25">
      <c r="A6" s="1012"/>
      <c r="B6" s="1013"/>
      <c r="C6" s="1013"/>
      <c r="D6" s="1013"/>
      <c r="E6" s="1013"/>
      <c r="F6" s="1013"/>
      <c r="G6" s="1013"/>
      <c r="H6" s="1013"/>
      <c r="I6" s="1013"/>
      <c r="J6" s="1013"/>
      <c r="K6" s="1013"/>
      <c r="L6" s="1013"/>
      <c r="M6" s="1013"/>
      <c r="N6" s="1013"/>
      <c r="O6" s="1013"/>
      <c r="P6" s="1014"/>
      <c r="Q6" s="1018"/>
      <c r="R6" s="1019"/>
      <c r="S6" s="1019"/>
      <c r="T6" s="1019"/>
      <c r="U6" s="1020"/>
      <c r="V6" s="1018"/>
      <c r="W6" s="1019"/>
      <c r="X6" s="1019"/>
      <c r="Y6" s="1019"/>
      <c r="Z6" s="1020"/>
      <c r="AA6" s="1018"/>
      <c r="AB6" s="1019"/>
      <c r="AC6" s="1019"/>
      <c r="AD6" s="1019"/>
      <c r="AE6" s="1019"/>
      <c r="AF6" s="1109"/>
      <c r="AG6" s="1019"/>
      <c r="AH6" s="1019"/>
      <c r="AI6" s="1019"/>
      <c r="AJ6" s="1030"/>
      <c r="AK6" s="1019"/>
      <c r="AL6" s="1019"/>
      <c r="AM6" s="1019"/>
      <c r="AN6" s="1019"/>
      <c r="AO6" s="1020"/>
      <c r="AP6" s="1018"/>
      <c r="AQ6" s="1019"/>
      <c r="AR6" s="1019"/>
      <c r="AS6" s="1019"/>
      <c r="AT6" s="1020"/>
      <c r="AU6" s="1018"/>
      <c r="AV6" s="1019"/>
      <c r="AW6" s="1019"/>
      <c r="AX6" s="1019"/>
      <c r="AY6" s="1030"/>
      <c r="AZ6" s="226"/>
      <c r="BA6" s="226"/>
      <c r="BB6" s="226"/>
      <c r="BC6" s="226"/>
      <c r="BD6" s="226"/>
      <c r="BE6" s="227"/>
      <c r="BF6" s="227"/>
      <c r="BG6" s="227"/>
      <c r="BH6" s="227"/>
      <c r="BI6" s="227"/>
      <c r="BJ6" s="227"/>
      <c r="BK6" s="227"/>
      <c r="BL6" s="227"/>
      <c r="BM6" s="227"/>
      <c r="BN6" s="227"/>
      <c r="BO6" s="227"/>
      <c r="BP6" s="227"/>
      <c r="BQ6" s="1012"/>
      <c r="BR6" s="1013"/>
      <c r="BS6" s="1013"/>
      <c r="BT6" s="1013"/>
      <c r="BU6" s="1013"/>
      <c r="BV6" s="1013"/>
      <c r="BW6" s="1013"/>
      <c r="BX6" s="1013"/>
      <c r="BY6" s="1013"/>
      <c r="BZ6" s="1013"/>
      <c r="CA6" s="1013"/>
      <c r="CB6" s="1013"/>
      <c r="CC6" s="1013"/>
      <c r="CD6" s="1013"/>
      <c r="CE6" s="1013"/>
      <c r="CF6" s="1013"/>
      <c r="CG6" s="1014"/>
      <c r="CH6" s="1018"/>
      <c r="CI6" s="1019"/>
      <c r="CJ6" s="1019"/>
      <c r="CK6" s="1019"/>
      <c r="CL6" s="1020"/>
      <c r="CM6" s="1018"/>
      <c r="CN6" s="1019"/>
      <c r="CO6" s="1019"/>
      <c r="CP6" s="1019"/>
      <c r="CQ6" s="1020"/>
      <c r="CR6" s="1018"/>
      <c r="CS6" s="1019"/>
      <c r="CT6" s="1019"/>
      <c r="CU6" s="1019"/>
      <c r="CV6" s="1020"/>
      <c r="CW6" s="1018"/>
      <c r="CX6" s="1019"/>
      <c r="CY6" s="1019"/>
      <c r="CZ6" s="1019"/>
      <c r="DA6" s="1020"/>
      <c r="DB6" s="1018"/>
      <c r="DC6" s="1019"/>
      <c r="DD6" s="1019"/>
      <c r="DE6" s="1019"/>
      <c r="DF6" s="1020"/>
      <c r="DG6" s="1101"/>
      <c r="DH6" s="1102"/>
      <c r="DI6" s="1102"/>
      <c r="DJ6" s="1102"/>
      <c r="DK6" s="1103"/>
      <c r="DL6" s="1101"/>
      <c r="DM6" s="1102"/>
      <c r="DN6" s="1102"/>
      <c r="DO6" s="1102"/>
      <c r="DP6" s="1103"/>
      <c r="DQ6" s="1018"/>
      <c r="DR6" s="1019"/>
      <c r="DS6" s="1019"/>
      <c r="DT6" s="1019"/>
      <c r="DU6" s="1020"/>
      <c r="DV6" s="1018"/>
      <c r="DW6" s="1019"/>
      <c r="DX6" s="1019"/>
      <c r="DY6" s="1019"/>
      <c r="DZ6" s="1030"/>
      <c r="EA6" s="228"/>
    </row>
    <row r="7" spans="1:131" s="229" customFormat="1" ht="26.25" customHeight="1" thickTop="1" x14ac:dyDescent="0.2">
      <c r="A7" s="230">
        <v>1</v>
      </c>
      <c r="B7" s="1061" t="s">
        <v>377</v>
      </c>
      <c r="C7" s="1062"/>
      <c r="D7" s="1062"/>
      <c r="E7" s="1062"/>
      <c r="F7" s="1062"/>
      <c r="G7" s="1062"/>
      <c r="H7" s="1062"/>
      <c r="I7" s="1062"/>
      <c r="J7" s="1062"/>
      <c r="K7" s="1062"/>
      <c r="L7" s="1062"/>
      <c r="M7" s="1062"/>
      <c r="N7" s="1062"/>
      <c r="O7" s="1062"/>
      <c r="P7" s="1063"/>
      <c r="Q7" s="1116">
        <v>6483</v>
      </c>
      <c r="R7" s="1117"/>
      <c r="S7" s="1117"/>
      <c r="T7" s="1117"/>
      <c r="U7" s="1117"/>
      <c r="V7" s="1117">
        <v>6026</v>
      </c>
      <c r="W7" s="1117"/>
      <c r="X7" s="1117"/>
      <c r="Y7" s="1117"/>
      <c r="Z7" s="1117"/>
      <c r="AA7" s="1117">
        <v>457</v>
      </c>
      <c r="AB7" s="1117"/>
      <c r="AC7" s="1117"/>
      <c r="AD7" s="1117"/>
      <c r="AE7" s="1118"/>
      <c r="AF7" s="1119">
        <v>373</v>
      </c>
      <c r="AG7" s="1120"/>
      <c r="AH7" s="1120"/>
      <c r="AI7" s="1120"/>
      <c r="AJ7" s="1121"/>
      <c r="AK7" s="1122">
        <v>122</v>
      </c>
      <c r="AL7" s="1123"/>
      <c r="AM7" s="1123"/>
      <c r="AN7" s="1123"/>
      <c r="AO7" s="1123"/>
      <c r="AP7" s="1123">
        <v>3075</v>
      </c>
      <c r="AQ7" s="1123"/>
      <c r="AR7" s="1123"/>
      <c r="AS7" s="1123"/>
      <c r="AT7" s="1123"/>
      <c r="AU7" s="1124"/>
      <c r="AV7" s="1124"/>
      <c r="AW7" s="1124"/>
      <c r="AX7" s="1124"/>
      <c r="AY7" s="1125"/>
      <c r="AZ7" s="226"/>
      <c r="BA7" s="226"/>
      <c r="BB7" s="226"/>
      <c r="BC7" s="226"/>
      <c r="BD7" s="226"/>
      <c r="BE7" s="227"/>
      <c r="BF7" s="227"/>
      <c r="BG7" s="227"/>
      <c r="BH7" s="227"/>
      <c r="BI7" s="227"/>
      <c r="BJ7" s="227"/>
      <c r="BK7" s="227"/>
      <c r="BL7" s="227"/>
      <c r="BM7" s="227"/>
      <c r="BN7" s="227"/>
      <c r="BO7" s="227"/>
      <c r="BP7" s="227"/>
      <c r="BQ7" s="230">
        <v>1</v>
      </c>
      <c r="BR7" s="231"/>
      <c r="BS7" s="1113" t="s">
        <v>569</v>
      </c>
      <c r="BT7" s="1114"/>
      <c r="BU7" s="1114"/>
      <c r="BV7" s="1114"/>
      <c r="BW7" s="1114"/>
      <c r="BX7" s="1114"/>
      <c r="BY7" s="1114"/>
      <c r="BZ7" s="1114"/>
      <c r="CA7" s="1114"/>
      <c r="CB7" s="1114"/>
      <c r="CC7" s="1114"/>
      <c r="CD7" s="1114"/>
      <c r="CE7" s="1114"/>
      <c r="CF7" s="1114"/>
      <c r="CG7" s="1126"/>
      <c r="CH7" s="1110">
        <v>-43</v>
      </c>
      <c r="CI7" s="1111"/>
      <c r="CJ7" s="1111"/>
      <c r="CK7" s="1111"/>
      <c r="CL7" s="1112"/>
      <c r="CM7" s="1110">
        <v>-3</v>
      </c>
      <c r="CN7" s="1111"/>
      <c r="CO7" s="1111"/>
      <c r="CP7" s="1111"/>
      <c r="CQ7" s="1112"/>
      <c r="CR7" s="1110">
        <v>85</v>
      </c>
      <c r="CS7" s="1111"/>
      <c r="CT7" s="1111"/>
      <c r="CU7" s="1111"/>
      <c r="CV7" s="1112"/>
      <c r="CW7" s="1110" t="s">
        <v>570</v>
      </c>
      <c r="CX7" s="1111"/>
      <c r="CY7" s="1111"/>
      <c r="CZ7" s="1111"/>
      <c r="DA7" s="1112"/>
      <c r="DB7" s="1110" t="s">
        <v>550</v>
      </c>
      <c r="DC7" s="1111"/>
      <c r="DD7" s="1111"/>
      <c r="DE7" s="1111"/>
      <c r="DF7" s="1112"/>
      <c r="DG7" s="1110" t="s">
        <v>571</v>
      </c>
      <c r="DH7" s="1111"/>
      <c r="DI7" s="1111"/>
      <c r="DJ7" s="1111"/>
      <c r="DK7" s="1112"/>
      <c r="DL7" s="1110" t="s">
        <v>550</v>
      </c>
      <c r="DM7" s="1111"/>
      <c r="DN7" s="1111"/>
      <c r="DO7" s="1111"/>
      <c r="DP7" s="1112"/>
      <c r="DQ7" s="1110" t="s">
        <v>550</v>
      </c>
      <c r="DR7" s="1111"/>
      <c r="DS7" s="1111"/>
      <c r="DT7" s="1111"/>
      <c r="DU7" s="1112"/>
      <c r="DV7" s="1113"/>
      <c r="DW7" s="1114"/>
      <c r="DX7" s="1114"/>
      <c r="DY7" s="1114"/>
      <c r="DZ7" s="1115"/>
      <c r="EA7" s="228"/>
    </row>
    <row r="8" spans="1:131" s="229" customFormat="1" ht="26.25" customHeight="1" x14ac:dyDescent="0.2">
      <c r="A8" s="232">
        <v>2</v>
      </c>
      <c r="B8" s="1044"/>
      <c r="C8" s="1045"/>
      <c r="D8" s="1045"/>
      <c r="E8" s="1045"/>
      <c r="F8" s="1045"/>
      <c r="G8" s="1045"/>
      <c r="H8" s="1045"/>
      <c r="I8" s="1045"/>
      <c r="J8" s="1045"/>
      <c r="K8" s="1045"/>
      <c r="L8" s="1045"/>
      <c r="M8" s="1045"/>
      <c r="N8" s="1045"/>
      <c r="O8" s="1045"/>
      <c r="P8" s="1046"/>
      <c r="Q8" s="1052"/>
      <c r="R8" s="1053"/>
      <c r="S8" s="1053"/>
      <c r="T8" s="1053"/>
      <c r="U8" s="1053"/>
      <c r="V8" s="1053"/>
      <c r="W8" s="1053"/>
      <c r="X8" s="1053"/>
      <c r="Y8" s="1053"/>
      <c r="Z8" s="1053"/>
      <c r="AA8" s="1053"/>
      <c r="AB8" s="1053"/>
      <c r="AC8" s="1053"/>
      <c r="AD8" s="1053"/>
      <c r="AE8" s="1054"/>
      <c r="AF8" s="1049"/>
      <c r="AG8" s="1050"/>
      <c r="AH8" s="1050"/>
      <c r="AI8" s="1050"/>
      <c r="AJ8" s="1051"/>
      <c r="AK8" s="1094"/>
      <c r="AL8" s="1095"/>
      <c r="AM8" s="1095"/>
      <c r="AN8" s="1095"/>
      <c r="AO8" s="1095"/>
      <c r="AP8" s="1095"/>
      <c r="AQ8" s="1095"/>
      <c r="AR8" s="1095"/>
      <c r="AS8" s="1095"/>
      <c r="AT8" s="1095"/>
      <c r="AU8" s="1096"/>
      <c r="AV8" s="1096"/>
      <c r="AW8" s="1096"/>
      <c r="AX8" s="1096"/>
      <c r="AY8" s="1097"/>
      <c r="AZ8" s="226"/>
      <c r="BA8" s="226"/>
      <c r="BB8" s="226"/>
      <c r="BC8" s="226"/>
      <c r="BD8" s="226"/>
      <c r="BE8" s="227"/>
      <c r="BF8" s="227"/>
      <c r="BG8" s="227"/>
      <c r="BH8" s="227"/>
      <c r="BI8" s="227"/>
      <c r="BJ8" s="227"/>
      <c r="BK8" s="227"/>
      <c r="BL8" s="227"/>
      <c r="BM8" s="227"/>
      <c r="BN8" s="227"/>
      <c r="BO8" s="227"/>
      <c r="BP8" s="227"/>
      <c r="BQ8" s="232">
        <v>2</v>
      </c>
      <c r="BR8" s="233"/>
      <c r="BS8" s="1006"/>
      <c r="BT8" s="1007"/>
      <c r="BU8" s="1007"/>
      <c r="BV8" s="1007"/>
      <c r="BW8" s="1007"/>
      <c r="BX8" s="1007"/>
      <c r="BY8" s="1007"/>
      <c r="BZ8" s="1007"/>
      <c r="CA8" s="1007"/>
      <c r="CB8" s="1007"/>
      <c r="CC8" s="1007"/>
      <c r="CD8" s="1007"/>
      <c r="CE8" s="1007"/>
      <c r="CF8" s="1007"/>
      <c r="CG8" s="1028"/>
      <c r="CH8" s="1003"/>
      <c r="CI8" s="1004"/>
      <c r="CJ8" s="1004"/>
      <c r="CK8" s="1004"/>
      <c r="CL8" s="1005"/>
      <c r="CM8" s="1003"/>
      <c r="CN8" s="1004"/>
      <c r="CO8" s="1004"/>
      <c r="CP8" s="1004"/>
      <c r="CQ8" s="1005"/>
      <c r="CR8" s="1003"/>
      <c r="CS8" s="1004"/>
      <c r="CT8" s="1004"/>
      <c r="CU8" s="1004"/>
      <c r="CV8" s="1005"/>
      <c r="CW8" s="1003"/>
      <c r="CX8" s="1004"/>
      <c r="CY8" s="1004"/>
      <c r="CZ8" s="1004"/>
      <c r="DA8" s="1005"/>
      <c r="DB8" s="1003"/>
      <c r="DC8" s="1004"/>
      <c r="DD8" s="1004"/>
      <c r="DE8" s="1004"/>
      <c r="DF8" s="1005"/>
      <c r="DG8" s="1003"/>
      <c r="DH8" s="1004"/>
      <c r="DI8" s="1004"/>
      <c r="DJ8" s="1004"/>
      <c r="DK8" s="1005"/>
      <c r="DL8" s="1003"/>
      <c r="DM8" s="1004"/>
      <c r="DN8" s="1004"/>
      <c r="DO8" s="1004"/>
      <c r="DP8" s="1005"/>
      <c r="DQ8" s="1003"/>
      <c r="DR8" s="1004"/>
      <c r="DS8" s="1004"/>
      <c r="DT8" s="1004"/>
      <c r="DU8" s="1005"/>
      <c r="DV8" s="1006"/>
      <c r="DW8" s="1007"/>
      <c r="DX8" s="1007"/>
      <c r="DY8" s="1007"/>
      <c r="DZ8" s="1008"/>
      <c r="EA8" s="228"/>
    </row>
    <row r="9" spans="1:131" s="229" customFormat="1" ht="26.25" customHeight="1" x14ac:dyDescent="0.2">
      <c r="A9" s="232">
        <v>3</v>
      </c>
      <c r="B9" s="1044"/>
      <c r="C9" s="1045"/>
      <c r="D9" s="1045"/>
      <c r="E9" s="1045"/>
      <c r="F9" s="1045"/>
      <c r="G9" s="1045"/>
      <c r="H9" s="1045"/>
      <c r="I9" s="1045"/>
      <c r="J9" s="1045"/>
      <c r="K9" s="1045"/>
      <c r="L9" s="1045"/>
      <c r="M9" s="1045"/>
      <c r="N9" s="1045"/>
      <c r="O9" s="1045"/>
      <c r="P9" s="1046"/>
      <c r="Q9" s="1052"/>
      <c r="R9" s="1053"/>
      <c r="S9" s="1053"/>
      <c r="T9" s="1053"/>
      <c r="U9" s="1053"/>
      <c r="V9" s="1053"/>
      <c r="W9" s="1053"/>
      <c r="X9" s="1053"/>
      <c r="Y9" s="1053"/>
      <c r="Z9" s="1053"/>
      <c r="AA9" s="1053"/>
      <c r="AB9" s="1053"/>
      <c r="AC9" s="1053"/>
      <c r="AD9" s="1053"/>
      <c r="AE9" s="1054"/>
      <c r="AF9" s="1049"/>
      <c r="AG9" s="1050"/>
      <c r="AH9" s="1050"/>
      <c r="AI9" s="1050"/>
      <c r="AJ9" s="1051"/>
      <c r="AK9" s="1094"/>
      <c r="AL9" s="1095"/>
      <c r="AM9" s="1095"/>
      <c r="AN9" s="1095"/>
      <c r="AO9" s="1095"/>
      <c r="AP9" s="1095"/>
      <c r="AQ9" s="1095"/>
      <c r="AR9" s="1095"/>
      <c r="AS9" s="1095"/>
      <c r="AT9" s="1095"/>
      <c r="AU9" s="1096"/>
      <c r="AV9" s="1096"/>
      <c r="AW9" s="1096"/>
      <c r="AX9" s="1096"/>
      <c r="AY9" s="1097"/>
      <c r="AZ9" s="226"/>
      <c r="BA9" s="226"/>
      <c r="BB9" s="226"/>
      <c r="BC9" s="226"/>
      <c r="BD9" s="226"/>
      <c r="BE9" s="227"/>
      <c r="BF9" s="227"/>
      <c r="BG9" s="227"/>
      <c r="BH9" s="227"/>
      <c r="BI9" s="227"/>
      <c r="BJ9" s="227"/>
      <c r="BK9" s="227"/>
      <c r="BL9" s="227"/>
      <c r="BM9" s="227"/>
      <c r="BN9" s="227"/>
      <c r="BO9" s="227"/>
      <c r="BP9" s="227"/>
      <c r="BQ9" s="232">
        <v>3</v>
      </c>
      <c r="BR9" s="233"/>
      <c r="BS9" s="1006"/>
      <c r="BT9" s="1007"/>
      <c r="BU9" s="1007"/>
      <c r="BV9" s="1007"/>
      <c r="BW9" s="1007"/>
      <c r="BX9" s="1007"/>
      <c r="BY9" s="1007"/>
      <c r="BZ9" s="1007"/>
      <c r="CA9" s="1007"/>
      <c r="CB9" s="1007"/>
      <c r="CC9" s="1007"/>
      <c r="CD9" s="1007"/>
      <c r="CE9" s="1007"/>
      <c r="CF9" s="1007"/>
      <c r="CG9" s="1028"/>
      <c r="CH9" s="1003"/>
      <c r="CI9" s="1004"/>
      <c r="CJ9" s="1004"/>
      <c r="CK9" s="1004"/>
      <c r="CL9" s="1005"/>
      <c r="CM9" s="1003"/>
      <c r="CN9" s="1004"/>
      <c r="CO9" s="1004"/>
      <c r="CP9" s="1004"/>
      <c r="CQ9" s="1005"/>
      <c r="CR9" s="1003"/>
      <c r="CS9" s="1004"/>
      <c r="CT9" s="1004"/>
      <c r="CU9" s="1004"/>
      <c r="CV9" s="1005"/>
      <c r="CW9" s="1003"/>
      <c r="CX9" s="1004"/>
      <c r="CY9" s="1004"/>
      <c r="CZ9" s="1004"/>
      <c r="DA9" s="1005"/>
      <c r="DB9" s="1003"/>
      <c r="DC9" s="1004"/>
      <c r="DD9" s="1004"/>
      <c r="DE9" s="1004"/>
      <c r="DF9" s="1005"/>
      <c r="DG9" s="1003"/>
      <c r="DH9" s="1004"/>
      <c r="DI9" s="1004"/>
      <c r="DJ9" s="1004"/>
      <c r="DK9" s="1005"/>
      <c r="DL9" s="1003"/>
      <c r="DM9" s="1004"/>
      <c r="DN9" s="1004"/>
      <c r="DO9" s="1004"/>
      <c r="DP9" s="1005"/>
      <c r="DQ9" s="1003"/>
      <c r="DR9" s="1004"/>
      <c r="DS9" s="1004"/>
      <c r="DT9" s="1004"/>
      <c r="DU9" s="1005"/>
      <c r="DV9" s="1006"/>
      <c r="DW9" s="1007"/>
      <c r="DX9" s="1007"/>
      <c r="DY9" s="1007"/>
      <c r="DZ9" s="1008"/>
      <c r="EA9" s="228"/>
    </row>
    <row r="10" spans="1:131" s="229" customFormat="1" ht="26.25" customHeight="1" x14ac:dyDescent="0.2">
      <c r="A10" s="232">
        <v>4</v>
      </c>
      <c r="B10" s="1044"/>
      <c r="C10" s="1045"/>
      <c r="D10" s="1045"/>
      <c r="E10" s="1045"/>
      <c r="F10" s="1045"/>
      <c r="G10" s="1045"/>
      <c r="H10" s="1045"/>
      <c r="I10" s="1045"/>
      <c r="J10" s="1045"/>
      <c r="K10" s="1045"/>
      <c r="L10" s="1045"/>
      <c r="M10" s="1045"/>
      <c r="N10" s="1045"/>
      <c r="O10" s="1045"/>
      <c r="P10" s="1046"/>
      <c r="Q10" s="1052"/>
      <c r="R10" s="1053"/>
      <c r="S10" s="1053"/>
      <c r="T10" s="1053"/>
      <c r="U10" s="1053"/>
      <c r="V10" s="1053"/>
      <c r="W10" s="1053"/>
      <c r="X10" s="1053"/>
      <c r="Y10" s="1053"/>
      <c r="Z10" s="1053"/>
      <c r="AA10" s="1053"/>
      <c r="AB10" s="1053"/>
      <c r="AC10" s="1053"/>
      <c r="AD10" s="1053"/>
      <c r="AE10" s="1054"/>
      <c r="AF10" s="1049"/>
      <c r="AG10" s="1050"/>
      <c r="AH10" s="1050"/>
      <c r="AI10" s="1050"/>
      <c r="AJ10" s="1051"/>
      <c r="AK10" s="1094"/>
      <c r="AL10" s="1095"/>
      <c r="AM10" s="1095"/>
      <c r="AN10" s="1095"/>
      <c r="AO10" s="1095"/>
      <c r="AP10" s="1095"/>
      <c r="AQ10" s="1095"/>
      <c r="AR10" s="1095"/>
      <c r="AS10" s="1095"/>
      <c r="AT10" s="1095"/>
      <c r="AU10" s="1096"/>
      <c r="AV10" s="1096"/>
      <c r="AW10" s="1096"/>
      <c r="AX10" s="1096"/>
      <c r="AY10" s="1097"/>
      <c r="AZ10" s="226"/>
      <c r="BA10" s="226"/>
      <c r="BB10" s="226"/>
      <c r="BC10" s="226"/>
      <c r="BD10" s="226"/>
      <c r="BE10" s="227"/>
      <c r="BF10" s="227"/>
      <c r="BG10" s="227"/>
      <c r="BH10" s="227"/>
      <c r="BI10" s="227"/>
      <c r="BJ10" s="227"/>
      <c r="BK10" s="227"/>
      <c r="BL10" s="227"/>
      <c r="BM10" s="227"/>
      <c r="BN10" s="227"/>
      <c r="BO10" s="227"/>
      <c r="BP10" s="227"/>
      <c r="BQ10" s="232">
        <v>4</v>
      </c>
      <c r="BR10" s="233"/>
      <c r="BS10" s="1006"/>
      <c r="BT10" s="1007"/>
      <c r="BU10" s="1007"/>
      <c r="BV10" s="1007"/>
      <c r="BW10" s="1007"/>
      <c r="BX10" s="1007"/>
      <c r="BY10" s="1007"/>
      <c r="BZ10" s="1007"/>
      <c r="CA10" s="1007"/>
      <c r="CB10" s="1007"/>
      <c r="CC10" s="1007"/>
      <c r="CD10" s="1007"/>
      <c r="CE10" s="1007"/>
      <c r="CF10" s="1007"/>
      <c r="CG10" s="1028"/>
      <c r="CH10" s="1003"/>
      <c r="CI10" s="1004"/>
      <c r="CJ10" s="1004"/>
      <c r="CK10" s="1004"/>
      <c r="CL10" s="1005"/>
      <c r="CM10" s="1003"/>
      <c r="CN10" s="1004"/>
      <c r="CO10" s="1004"/>
      <c r="CP10" s="1004"/>
      <c r="CQ10" s="1005"/>
      <c r="CR10" s="1003"/>
      <c r="CS10" s="1004"/>
      <c r="CT10" s="1004"/>
      <c r="CU10" s="1004"/>
      <c r="CV10" s="1005"/>
      <c r="CW10" s="1003"/>
      <c r="CX10" s="1004"/>
      <c r="CY10" s="1004"/>
      <c r="CZ10" s="1004"/>
      <c r="DA10" s="1005"/>
      <c r="DB10" s="1003"/>
      <c r="DC10" s="1004"/>
      <c r="DD10" s="1004"/>
      <c r="DE10" s="1004"/>
      <c r="DF10" s="1005"/>
      <c r="DG10" s="1003"/>
      <c r="DH10" s="1004"/>
      <c r="DI10" s="1004"/>
      <c r="DJ10" s="1004"/>
      <c r="DK10" s="1005"/>
      <c r="DL10" s="1003"/>
      <c r="DM10" s="1004"/>
      <c r="DN10" s="1004"/>
      <c r="DO10" s="1004"/>
      <c r="DP10" s="1005"/>
      <c r="DQ10" s="1003"/>
      <c r="DR10" s="1004"/>
      <c r="DS10" s="1004"/>
      <c r="DT10" s="1004"/>
      <c r="DU10" s="1005"/>
      <c r="DV10" s="1006"/>
      <c r="DW10" s="1007"/>
      <c r="DX10" s="1007"/>
      <c r="DY10" s="1007"/>
      <c r="DZ10" s="1008"/>
      <c r="EA10" s="228"/>
    </row>
    <row r="11" spans="1:131" s="229" customFormat="1" ht="26.25" customHeight="1" x14ac:dyDescent="0.2">
      <c r="A11" s="232">
        <v>5</v>
      </c>
      <c r="B11" s="1044"/>
      <c r="C11" s="1045"/>
      <c r="D11" s="1045"/>
      <c r="E11" s="1045"/>
      <c r="F11" s="1045"/>
      <c r="G11" s="1045"/>
      <c r="H11" s="1045"/>
      <c r="I11" s="1045"/>
      <c r="J11" s="1045"/>
      <c r="K11" s="1045"/>
      <c r="L11" s="1045"/>
      <c r="M11" s="1045"/>
      <c r="N11" s="1045"/>
      <c r="O11" s="1045"/>
      <c r="P11" s="1046"/>
      <c r="Q11" s="1052"/>
      <c r="R11" s="1053"/>
      <c r="S11" s="1053"/>
      <c r="T11" s="1053"/>
      <c r="U11" s="1053"/>
      <c r="V11" s="1053"/>
      <c r="W11" s="1053"/>
      <c r="X11" s="1053"/>
      <c r="Y11" s="1053"/>
      <c r="Z11" s="1053"/>
      <c r="AA11" s="1053"/>
      <c r="AB11" s="1053"/>
      <c r="AC11" s="1053"/>
      <c r="AD11" s="1053"/>
      <c r="AE11" s="1054"/>
      <c r="AF11" s="1049"/>
      <c r="AG11" s="1050"/>
      <c r="AH11" s="1050"/>
      <c r="AI11" s="1050"/>
      <c r="AJ11" s="1051"/>
      <c r="AK11" s="1094"/>
      <c r="AL11" s="1095"/>
      <c r="AM11" s="1095"/>
      <c r="AN11" s="1095"/>
      <c r="AO11" s="1095"/>
      <c r="AP11" s="1095"/>
      <c r="AQ11" s="1095"/>
      <c r="AR11" s="1095"/>
      <c r="AS11" s="1095"/>
      <c r="AT11" s="1095"/>
      <c r="AU11" s="1096"/>
      <c r="AV11" s="1096"/>
      <c r="AW11" s="1096"/>
      <c r="AX11" s="1096"/>
      <c r="AY11" s="1097"/>
      <c r="AZ11" s="226"/>
      <c r="BA11" s="226"/>
      <c r="BB11" s="226"/>
      <c r="BC11" s="226"/>
      <c r="BD11" s="226"/>
      <c r="BE11" s="227"/>
      <c r="BF11" s="227"/>
      <c r="BG11" s="227"/>
      <c r="BH11" s="227"/>
      <c r="BI11" s="227"/>
      <c r="BJ11" s="227"/>
      <c r="BK11" s="227"/>
      <c r="BL11" s="227"/>
      <c r="BM11" s="227"/>
      <c r="BN11" s="227"/>
      <c r="BO11" s="227"/>
      <c r="BP11" s="227"/>
      <c r="BQ11" s="232">
        <v>5</v>
      </c>
      <c r="BR11" s="233"/>
      <c r="BS11" s="1006"/>
      <c r="BT11" s="1007"/>
      <c r="BU11" s="1007"/>
      <c r="BV11" s="1007"/>
      <c r="BW11" s="1007"/>
      <c r="BX11" s="1007"/>
      <c r="BY11" s="1007"/>
      <c r="BZ11" s="1007"/>
      <c r="CA11" s="1007"/>
      <c r="CB11" s="1007"/>
      <c r="CC11" s="1007"/>
      <c r="CD11" s="1007"/>
      <c r="CE11" s="1007"/>
      <c r="CF11" s="1007"/>
      <c r="CG11" s="1028"/>
      <c r="CH11" s="1003"/>
      <c r="CI11" s="1004"/>
      <c r="CJ11" s="1004"/>
      <c r="CK11" s="1004"/>
      <c r="CL11" s="1005"/>
      <c r="CM11" s="1003"/>
      <c r="CN11" s="1004"/>
      <c r="CO11" s="1004"/>
      <c r="CP11" s="1004"/>
      <c r="CQ11" s="1005"/>
      <c r="CR11" s="1003"/>
      <c r="CS11" s="1004"/>
      <c r="CT11" s="1004"/>
      <c r="CU11" s="1004"/>
      <c r="CV11" s="1005"/>
      <c r="CW11" s="1003"/>
      <c r="CX11" s="1004"/>
      <c r="CY11" s="1004"/>
      <c r="CZ11" s="1004"/>
      <c r="DA11" s="1005"/>
      <c r="DB11" s="1003"/>
      <c r="DC11" s="1004"/>
      <c r="DD11" s="1004"/>
      <c r="DE11" s="1004"/>
      <c r="DF11" s="1005"/>
      <c r="DG11" s="1003"/>
      <c r="DH11" s="1004"/>
      <c r="DI11" s="1004"/>
      <c r="DJ11" s="1004"/>
      <c r="DK11" s="1005"/>
      <c r="DL11" s="1003"/>
      <c r="DM11" s="1004"/>
      <c r="DN11" s="1004"/>
      <c r="DO11" s="1004"/>
      <c r="DP11" s="1005"/>
      <c r="DQ11" s="1003"/>
      <c r="DR11" s="1004"/>
      <c r="DS11" s="1004"/>
      <c r="DT11" s="1004"/>
      <c r="DU11" s="1005"/>
      <c r="DV11" s="1006"/>
      <c r="DW11" s="1007"/>
      <c r="DX11" s="1007"/>
      <c r="DY11" s="1007"/>
      <c r="DZ11" s="1008"/>
      <c r="EA11" s="228"/>
    </row>
    <row r="12" spans="1:131" s="229" customFormat="1" ht="26.25" customHeight="1" x14ac:dyDescent="0.2">
      <c r="A12" s="232">
        <v>6</v>
      </c>
      <c r="B12" s="1044"/>
      <c r="C12" s="1045"/>
      <c r="D12" s="1045"/>
      <c r="E12" s="1045"/>
      <c r="F12" s="1045"/>
      <c r="G12" s="1045"/>
      <c r="H12" s="1045"/>
      <c r="I12" s="1045"/>
      <c r="J12" s="1045"/>
      <c r="K12" s="1045"/>
      <c r="L12" s="1045"/>
      <c r="M12" s="1045"/>
      <c r="N12" s="1045"/>
      <c r="O12" s="1045"/>
      <c r="P12" s="1046"/>
      <c r="Q12" s="1052"/>
      <c r="R12" s="1053"/>
      <c r="S12" s="1053"/>
      <c r="T12" s="1053"/>
      <c r="U12" s="1053"/>
      <c r="V12" s="1053"/>
      <c r="W12" s="1053"/>
      <c r="X12" s="1053"/>
      <c r="Y12" s="1053"/>
      <c r="Z12" s="1053"/>
      <c r="AA12" s="1053"/>
      <c r="AB12" s="1053"/>
      <c r="AC12" s="1053"/>
      <c r="AD12" s="1053"/>
      <c r="AE12" s="1054"/>
      <c r="AF12" s="1049"/>
      <c r="AG12" s="1050"/>
      <c r="AH12" s="1050"/>
      <c r="AI12" s="1050"/>
      <c r="AJ12" s="1051"/>
      <c r="AK12" s="1094"/>
      <c r="AL12" s="1095"/>
      <c r="AM12" s="1095"/>
      <c r="AN12" s="1095"/>
      <c r="AO12" s="1095"/>
      <c r="AP12" s="1095"/>
      <c r="AQ12" s="1095"/>
      <c r="AR12" s="1095"/>
      <c r="AS12" s="1095"/>
      <c r="AT12" s="1095"/>
      <c r="AU12" s="1096"/>
      <c r="AV12" s="1096"/>
      <c r="AW12" s="1096"/>
      <c r="AX12" s="1096"/>
      <c r="AY12" s="1097"/>
      <c r="AZ12" s="226"/>
      <c r="BA12" s="226"/>
      <c r="BB12" s="226"/>
      <c r="BC12" s="226"/>
      <c r="BD12" s="226"/>
      <c r="BE12" s="227"/>
      <c r="BF12" s="227"/>
      <c r="BG12" s="227"/>
      <c r="BH12" s="227"/>
      <c r="BI12" s="227"/>
      <c r="BJ12" s="227"/>
      <c r="BK12" s="227"/>
      <c r="BL12" s="227"/>
      <c r="BM12" s="227"/>
      <c r="BN12" s="227"/>
      <c r="BO12" s="227"/>
      <c r="BP12" s="227"/>
      <c r="BQ12" s="232">
        <v>6</v>
      </c>
      <c r="BR12" s="233"/>
      <c r="BS12" s="1006"/>
      <c r="BT12" s="1007"/>
      <c r="BU12" s="1007"/>
      <c r="BV12" s="1007"/>
      <c r="BW12" s="1007"/>
      <c r="BX12" s="1007"/>
      <c r="BY12" s="1007"/>
      <c r="BZ12" s="1007"/>
      <c r="CA12" s="1007"/>
      <c r="CB12" s="1007"/>
      <c r="CC12" s="1007"/>
      <c r="CD12" s="1007"/>
      <c r="CE12" s="1007"/>
      <c r="CF12" s="1007"/>
      <c r="CG12" s="1028"/>
      <c r="CH12" s="1003"/>
      <c r="CI12" s="1004"/>
      <c r="CJ12" s="1004"/>
      <c r="CK12" s="1004"/>
      <c r="CL12" s="1005"/>
      <c r="CM12" s="1003"/>
      <c r="CN12" s="1004"/>
      <c r="CO12" s="1004"/>
      <c r="CP12" s="1004"/>
      <c r="CQ12" s="1005"/>
      <c r="CR12" s="1003"/>
      <c r="CS12" s="1004"/>
      <c r="CT12" s="1004"/>
      <c r="CU12" s="1004"/>
      <c r="CV12" s="1005"/>
      <c r="CW12" s="1003"/>
      <c r="CX12" s="1004"/>
      <c r="CY12" s="1004"/>
      <c r="CZ12" s="1004"/>
      <c r="DA12" s="1005"/>
      <c r="DB12" s="1003"/>
      <c r="DC12" s="1004"/>
      <c r="DD12" s="1004"/>
      <c r="DE12" s="1004"/>
      <c r="DF12" s="1005"/>
      <c r="DG12" s="1003"/>
      <c r="DH12" s="1004"/>
      <c r="DI12" s="1004"/>
      <c r="DJ12" s="1004"/>
      <c r="DK12" s="1005"/>
      <c r="DL12" s="1003"/>
      <c r="DM12" s="1004"/>
      <c r="DN12" s="1004"/>
      <c r="DO12" s="1004"/>
      <c r="DP12" s="1005"/>
      <c r="DQ12" s="1003"/>
      <c r="DR12" s="1004"/>
      <c r="DS12" s="1004"/>
      <c r="DT12" s="1004"/>
      <c r="DU12" s="1005"/>
      <c r="DV12" s="1006"/>
      <c r="DW12" s="1007"/>
      <c r="DX12" s="1007"/>
      <c r="DY12" s="1007"/>
      <c r="DZ12" s="1008"/>
      <c r="EA12" s="228"/>
    </row>
    <row r="13" spans="1:131" s="229" customFormat="1" ht="26.25" customHeight="1" x14ac:dyDescent="0.2">
      <c r="A13" s="232">
        <v>7</v>
      </c>
      <c r="B13" s="1044"/>
      <c r="C13" s="1045"/>
      <c r="D13" s="1045"/>
      <c r="E13" s="1045"/>
      <c r="F13" s="1045"/>
      <c r="G13" s="1045"/>
      <c r="H13" s="1045"/>
      <c r="I13" s="1045"/>
      <c r="J13" s="1045"/>
      <c r="K13" s="1045"/>
      <c r="L13" s="1045"/>
      <c r="M13" s="1045"/>
      <c r="N13" s="1045"/>
      <c r="O13" s="1045"/>
      <c r="P13" s="1046"/>
      <c r="Q13" s="1052"/>
      <c r="R13" s="1053"/>
      <c r="S13" s="1053"/>
      <c r="T13" s="1053"/>
      <c r="U13" s="1053"/>
      <c r="V13" s="1053"/>
      <c r="W13" s="1053"/>
      <c r="X13" s="1053"/>
      <c r="Y13" s="1053"/>
      <c r="Z13" s="1053"/>
      <c r="AA13" s="1053"/>
      <c r="AB13" s="1053"/>
      <c r="AC13" s="1053"/>
      <c r="AD13" s="1053"/>
      <c r="AE13" s="1054"/>
      <c r="AF13" s="1049"/>
      <c r="AG13" s="1050"/>
      <c r="AH13" s="1050"/>
      <c r="AI13" s="1050"/>
      <c r="AJ13" s="1051"/>
      <c r="AK13" s="1094"/>
      <c r="AL13" s="1095"/>
      <c r="AM13" s="1095"/>
      <c r="AN13" s="1095"/>
      <c r="AO13" s="1095"/>
      <c r="AP13" s="1095"/>
      <c r="AQ13" s="1095"/>
      <c r="AR13" s="1095"/>
      <c r="AS13" s="1095"/>
      <c r="AT13" s="1095"/>
      <c r="AU13" s="1096"/>
      <c r="AV13" s="1096"/>
      <c r="AW13" s="1096"/>
      <c r="AX13" s="1096"/>
      <c r="AY13" s="1097"/>
      <c r="AZ13" s="226"/>
      <c r="BA13" s="226"/>
      <c r="BB13" s="226"/>
      <c r="BC13" s="226"/>
      <c r="BD13" s="226"/>
      <c r="BE13" s="227"/>
      <c r="BF13" s="227"/>
      <c r="BG13" s="227"/>
      <c r="BH13" s="227"/>
      <c r="BI13" s="227"/>
      <c r="BJ13" s="227"/>
      <c r="BK13" s="227"/>
      <c r="BL13" s="227"/>
      <c r="BM13" s="227"/>
      <c r="BN13" s="227"/>
      <c r="BO13" s="227"/>
      <c r="BP13" s="227"/>
      <c r="BQ13" s="232">
        <v>7</v>
      </c>
      <c r="BR13" s="233"/>
      <c r="BS13" s="1006"/>
      <c r="BT13" s="1007"/>
      <c r="BU13" s="1007"/>
      <c r="BV13" s="1007"/>
      <c r="BW13" s="1007"/>
      <c r="BX13" s="1007"/>
      <c r="BY13" s="1007"/>
      <c r="BZ13" s="1007"/>
      <c r="CA13" s="1007"/>
      <c r="CB13" s="1007"/>
      <c r="CC13" s="1007"/>
      <c r="CD13" s="1007"/>
      <c r="CE13" s="1007"/>
      <c r="CF13" s="1007"/>
      <c r="CG13" s="1028"/>
      <c r="CH13" s="1003"/>
      <c r="CI13" s="1004"/>
      <c r="CJ13" s="1004"/>
      <c r="CK13" s="1004"/>
      <c r="CL13" s="1005"/>
      <c r="CM13" s="1003"/>
      <c r="CN13" s="1004"/>
      <c r="CO13" s="1004"/>
      <c r="CP13" s="1004"/>
      <c r="CQ13" s="1005"/>
      <c r="CR13" s="1003"/>
      <c r="CS13" s="1004"/>
      <c r="CT13" s="1004"/>
      <c r="CU13" s="1004"/>
      <c r="CV13" s="1005"/>
      <c r="CW13" s="1003"/>
      <c r="CX13" s="1004"/>
      <c r="CY13" s="1004"/>
      <c r="CZ13" s="1004"/>
      <c r="DA13" s="1005"/>
      <c r="DB13" s="1003"/>
      <c r="DC13" s="1004"/>
      <c r="DD13" s="1004"/>
      <c r="DE13" s="1004"/>
      <c r="DF13" s="1005"/>
      <c r="DG13" s="1003"/>
      <c r="DH13" s="1004"/>
      <c r="DI13" s="1004"/>
      <c r="DJ13" s="1004"/>
      <c r="DK13" s="1005"/>
      <c r="DL13" s="1003"/>
      <c r="DM13" s="1004"/>
      <c r="DN13" s="1004"/>
      <c r="DO13" s="1004"/>
      <c r="DP13" s="1005"/>
      <c r="DQ13" s="1003"/>
      <c r="DR13" s="1004"/>
      <c r="DS13" s="1004"/>
      <c r="DT13" s="1004"/>
      <c r="DU13" s="1005"/>
      <c r="DV13" s="1006"/>
      <c r="DW13" s="1007"/>
      <c r="DX13" s="1007"/>
      <c r="DY13" s="1007"/>
      <c r="DZ13" s="1008"/>
      <c r="EA13" s="228"/>
    </row>
    <row r="14" spans="1:131" s="229" customFormat="1" ht="26.25" customHeight="1" x14ac:dyDescent="0.2">
      <c r="A14" s="232">
        <v>8</v>
      </c>
      <c r="B14" s="1044"/>
      <c r="C14" s="1045"/>
      <c r="D14" s="1045"/>
      <c r="E14" s="1045"/>
      <c r="F14" s="1045"/>
      <c r="G14" s="1045"/>
      <c r="H14" s="1045"/>
      <c r="I14" s="1045"/>
      <c r="J14" s="1045"/>
      <c r="K14" s="1045"/>
      <c r="L14" s="1045"/>
      <c r="M14" s="1045"/>
      <c r="N14" s="1045"/>
      <c r="O14" s="1045"/>
      <c r="P14" s="1046"/>
      <c r="Q14" s="1052"/>
      <c r="R14" s="1053"/>
      <c r="S14" s="1053"/>
      <c r="T14" s="1053"/>
      <c r="U14" s="1053"/>
      <c r="V14" s="1053"/>
      <c r="W14" s="1053"/>
      <c r="X14" s="1053"/>
      <c r="Y14" s="1053"/>
      <c r="Z14" s="1053"/>
      <c r="AA14" s="1053"/>
      <c r="AB14" s="1053"/>
      <c r="AC14" s="1053"/>
      <c r="AD14" s="1053"/>
      <c r="AE14" s="1054"/>
      <c r="AF14" s="1049"/>
      <c r="AG14" s="1050"/>
      <c r="AH14" s="1050"/>
      <c r="AI14" s="1050"/>
      <c r="AJ14" s="1051"/>
      <c r="AK14" s="1094"/>
      <c r="AL14" s="1095"/>
      <c r="AM14" s="1095"/>
      <c r="AN14" s="1095"/>
      <c r="AO14" s="1095"/>
      <c r="AP14" s="1095"/>
      <c r="AQ14" s="1095"/>
      <c r="AR14" s="1095"/>
      <c r="AS14" s="1095"/>
      <c r="AT14" s="1095"/>
      <c r="AU14" s="1096"/>
      <c r="AV14" s="1096"/>
      <c r="AW14" s="1096"/>
      <c r="AX14" s="1096"/>
      <c r="AY14" s="1097"/>
      <c r="AZ14" s="226"/>
      <c r="BA14" s="226"/>
      <c r="BB14" s="226"/>
      <c r="BC14" s="226"/>
      <c r="BD14" s="226"/>
      <c r="BE14" s="227"/>
      <c r="BF14" s="227"/>
      <c r="BG14" s="227"/>
      <c r="BH14" s="227"/>
      <c r="BI14" s="227"/>
      <c r="BJ14" s="227"/>
      <c r="BK14" s="227"/>
      <c r="BL14" s="227"/>
      <c r="BM14" s="227"/>
      <c r="BN14" s="227"/>
      <c r="BO14" s="227"/>
      <c r="BP14" s="227"/>
      <c r="BQ14" s="232">
        <v>8</v>
      </c>
      <c r="BR14" s="233"/>
      <c r="BS14" s="1006"/>
      <c r="BT14" s="1007"/>
      <c r="BU14" s="1007"/>
      <c r="BV14" s="1007"/>
      <c r="BW14" s="1007"/>
      <c r="BX14" s="1007"/>
      <c r="BY14" s="1007"/>
      <c r="BZ14" s="1007"/>
      <c r="CA14" s="1007"/>
      <c r="CB14" s="1007"/>
      <c r="CC14" s="1007"/>
      <c r="CD14" s="1007"/>
      <c r="CE14" s="1007"/>
      <c r="CF14" s="1007"/>
      <c r="CG14" s="1028"/>
      <c r="CH14" s="1003"/>
      <c r="CI14" s="1004"/>
      <c r="CJ14" s="1004"/>
      <c r="CK14" s="1004"/>
      <c r="CL14" s="1005"/>
      <c r="CM14" s="1003"/>
      <c r="CN14" s="1004"/>
      <c r="CO14" s="1004"/>
      <c r="CP14" s="1004"/>
      <c r="CQ14" s="1005"/>
      <c r="CR14" s="1003"/>
      <c r="CS14" s="1004"/>
      <c r="CT14" s="1004"/>
      <c r="CU14" s="1004"/>
      <c r="CV14" s="1005"/>
      <c r="CW14" s="1003"/>
      <c r="CX14" s="1004"/>
      <c r="CY14" s="1004"/>
      <c r="CZ14" s="1004"/>
      <c r="DA14" s="1005"/>
      <c r="DB14" s="1003"/>
      <c r="DC14" s="1004"/>
      <c r="DD14" s="1004"/>
      <c r="DE14" s="1004"/>
      <c r="DF14" s="1005"/>
      <c r="DG14" s="1003"/>
      <c r="DH14" s="1004"/>
      <c r="DI14" s="1004"/>
      <c r="DJ14" s="1004"/>
      <c r="DK14" s="1005"/>
      <c r="DL14" s="1003"/>
      <c r="DM14" s="1004"/>
      <c r="DN14" s="1004"/>
      <c r="DO14" s="1004"/>
      <c r="DP14" s="1005"/>
      <c r="DQ14" s="1003"/>
      <c r="DR14" s="1004"/>
      <c r="DS14" s="1004"/>
      <c r="DT14" s="1004"/>
      <c r="DU14" s="1005"/>
      <c r="DV14" s="1006"/>
      <c r="DW14" s="1007"/>
      <c r="DX14" s="1007"/>
      <c r="DY14" s="1007"/>
      <c r="DZ14" s="1008"/>
      <c r="EA14" s="228"/>
    </row>
    <row r="15" spans="1:131" s="229" customFormat="1" ht="26.25" customHeight="1" x14ac:dyDescent="0.2">
      <c r="A15" s="232">
        <v>9</v>
      </c>
      <c r="B15" s="1044"/>
      <c r="C15" s="1045"/>
      <c r="D15" s="1045"/>
      <c r="E15" s="1045"/>
      <c r="F15" s="1045"/>
      <c r="G15" s="1045"/>
      <c r="H15" s="1045"/>
      <c r="I15" s="1045"/>
      <c r="J15" s="1045"/>
      <c r="K15" s="1045"/>
      <c r="L15" s="1045"/>
      <c r="M15" s="1045"/>
      <c r="N15" s="1045"/>
      <c r="O15" s="1045"/>
      <c r="P15" s="1046"/>
      <c r="Q15" s="1052"/>
      <c r="R15" s="1053"/>
      <c r="S15" s="1053"/>
      <c r="T15" s="1053"/>
      <c r="U15" s="1053"/>
      <c r="V15" s="1053"/>
      <c r="W15" s="1053"/>
      <c r="X15" s="1053"/>
      <c r="Y15" s="1053"/>
      <c r="Z15" s="1053"/>
      <c r="AA15" s="1053"/>
      <c r="AB15" s="1053"/>
      <c r="AC15" s="1053"/>
      <c r="AD15" s="1053"/>
      <c r="AE15" s="1054"/>
      <c r="AF15" s="1049"/>
      <c r="AG15" s="1050"/>
      <c r="AH15" s="1050"/>
      <c r="AI15" s="1050"/>
      <c r="AJ15" s="1051"/>
      <c r="AK15" s="1094"/>
      <c r="AL15" s="1095"/>
      <c r="AM15" s="1095"/>
      <c r="AN15" s="1095"/>
      <c r="AO15" s="1095"/>
      <c r="AP15" s="1095"/>
      <c r="AQ15" s="1095"/>
      <c r="AR15" s="1095"/>
      <c r="AS15" s="1095"/>
      <c r="AT15" s="1095"/>
      <c r="AU15" s="1096"/>
      <c r="AV15" s="1096"/>
      <c r="AW15" s="1096"/>
      <c r="AX15" s="1096"/>
      <c r="AY15" s="1097"/>
      <c r="AZ15" s="226"/>
      <c r="BA15" s="226"/>
      <c r="BB15" s="226"/>
      <c r="BC15" s="226"/>
      <c r="BD15" s="226"/>
      <c r="BE15" s="227"/>
      <c r="BF15" s="227"/>
      <c r="BG15" s="227"/>
      <c r="BH15" s="227"/>
      <c r="BI15" s="227"/>
      <c r="BJ15" s="227"/>
      <c r="BK15" s="227"/>
      <c r="BL15" s="227"/>
      <c r="BM15" s="227"/>
      <c r="BN15" s="227"/>
      <c r="BO15" s="227"/>
      <c r="BP15" s="227"/>
      <c r="BQ15" s="232">
        <v>9</v>
      </c>
      <c r="BR15" s="233"/>
      <c r="BS15" s="1006"/>
      <c r="BT15" s="1007"/>
      <c r="BU15" s="1007"/>
      <c r="BV15" s="1007"/>
      <c r="BW15" s="1007"/>
      <c r="BX15" s="1007"/>
      <c r="BY15" s="1007"/>
      <c r="BZ15" s="1007"/>
      <c r="CA15" s="1007"/>
      <c r="CB15" s="1007"/>
      <c r="CC15" s="1007"/>
      <c r="CD15" s="1007"/>
      <c r="CE15" s="1007"/>
      <c r="CF15" s="1007"/>
      <c r="CG15" s="1028"/>
      <c r="CH15" s="1003"/>
      <c r="CI15" s="1004"/>
      <c r="CJ15" s="1004"/>
      <c r="CK15" s="1004"/>
      <c r="CL15" s="1005"/>
      <c r="CM15" s="1003"/>
      <c r="CN15" s="1004"/>
      <c r="CO15" s="1004"/>
      <c r="CP15" s="1004"/>
      <c r="CQ15" s="1005"/>
      <c r="CR15" s="1003"/>
      <c r="CS15" s="1004"/>
      <c r="CT15" s="1004"/>
      <c r="CU15" s="1004"/>
      <c r="CV15" s="1005"/>
      <c r="CW15" s="1003"/>
      <c r="CX15" s="1004"/>
      <c r="CY15" s="1004"/>
      <c r="CZ15" s="1004"/>
      <c r="DA15" s="1005"/>
      <c r="DB15" s="1003"/>
      <c r="DC15" s="1004"/>
      <c r="DD15" s="1004"/>
      <c r="DE15" s="1004"/>
      <c r="DF15" s="1005"/>
      <c r="DG15" s="1003"/>
      <c r="DH15" s="1004"/>
      <c r="DI15" s="1004"/>
      <c r="DJ15" s="1004"/>
      <c r="DK15" s="1005"/>
      <c r="DL15" s="1003"/>
      <c r="DM15" s="1004"/>
      <c r="DN15" s="1004"/>
      <c r="DO15" s="1004"/>
      <c r="DP15" s="1005"/>
      <c r="DQ15" s="1003"/>
      <c r="DR15" s="1004"/>
      <c r="DS15" s="1004"/>
      <c r="DT15" s="1004"/>
      <c r="DU15" s="1005"/>
      <c r="DV15" s="1006"/>
      <c r="DW15" s="1007"/>
      <c r="DX15" s="1007"/>
      <c r="DY15" s="1007"/>
      <c r="DZ15" s="1008"/>
      <c r="EA15" s="228"/>
    </row>
    <row r="16" spans="1:131" s="229" customFormat="1" ht="26.25" customHeight="1" x14ac:dyDescent="0.2">
      <c r="A16" s="232">
        <v>10</v>
      </c>
      <c r="B16" s="1044"/>
      <c r="C16" s="1045"/>
      <c r="D16" s="1045"/>
      <c r="E16" s="1045"/>
      <c r="F16" s="1045"/>
      <c r="G16" s="1045"/>
      <c r="H16" s="1045"/>
      <c r="I16" s="1045"/>
      <c r="J16" s="1045"/>
      <c r="K16" s="1045"/>
      <c r="L16" s="1045"/>
      <c r="M16" s="1045"/>
      <c r="N16" s="1045"/>
      <c r="O16" s="1045"/>
      <c r="P16" s="1046"/>
      <c r="Q16" s="1052"/>
      <c r="R16" s="1053"/>
      <c r="S16" s="1053"/>
      <c r="T16" s="1053"/>
      <c r="U16" s="1053"/>
      <c r="V16" s="1053"/>
      <c r="W16" s="1053"/>
      <c r="X16" s="1053"/>
      <c r="Y16" s="1053"/>
      <c r="Z16" s="1053"/>
      <c r="AA16" s="1053"/>
      <c r="AB16" s="1053"/>
      <c r="AC16" s="1053"/>
      <c r="AD16" s="1053"/>
      <c r="AE16" s="1054"/>
      <c r="AF16" s="1049"/>
      <c r="AG16" s="1050"/>
      <c r="AH16" s="1050"/>
      <c r="AI16" s="1050"/>
      <c r="AJ16" s="1051"/>
      <c r="AK16" s="1094"/>
      <c r="AL16" s="1095"/>
      <c r="AM16" s="1095"/>
      <c r="AN16" s="1095"/>
      <c r="AO16" s="1095"/>
      <c r="AP16" s="1095"/>
      <c r="AQ16" s="1095"/>
      <c r="AR16" s="1095"/>
      <c r="AS16" s="1095"/>
      <c r="AT16" s="1095"/>
      <c r="AU16" s="1096"/>
      <c r="AV16" s="1096"/>
      <c r="AW16" s="1096"/>
      <c r="AX16" s="1096"/>
      <c r="AY16" s="1097"/>
      <c r="AZ16" s="226"/>
      <c r="BA16" s="226"/>
      <c r="BB16" s="226"/>
      <c r="BC16" s="226"/>
      <c r="BD16" s="226"/>
      <c r="BE16" s="227"/>
      <c r="BF16" s="227"/>
      <c r="BG16" s="227"/>
      <c r="BH16" s="227"/>
      <c r="BI16" s="227"/>
      <c r="BJ16" s="227"/>
      <c r="BK16" s="227"/>
      <c r="BL16" s="227"/>
      <c r="BM16" s="227"/>
      <c r="BN16" s="227"/>
      <c r="BO16" s="227"/>
      <c r="BP16" s="227"/>
      <c r="BQ16" s="232">
        <v>10</v>
      </c>
      <c r="BR16" s="233"/>
      <c r="BS16" s="1006"/>
      <c r="BT16" s="1007"/>
      <c r="BU16" s="1007"/>
      <c r="BV16" s="1007"/>
      <c r="BW16" s="1007"/>
      <c r="BX16" s="1007"/>
      <c r="BY16" s="1007"/>
      <c r="BZ16" s="1007"/>
      <c r="CA16" s="1007"/>
      <c r="CB16" s="1007"/>
      <c r="CC16" s="1007"/>
      <c r="CD16" s="1007"/>
      <c r="CE16" s="1007"/>
      <c r="CF16" s="1007"/>
      <c r="CG16" s="1028"/>
      <c r="CH16" s="1003"/>
      <c r="CI16" s="1004"/>
      <c r="CJ16" s="1004"/>
      <c r="CK16" s="1004"/>
      <c r="CL16" s="1005"/>
      <c r="CM16" s="1003"/>
      <c r="CN16" s="1004"/>
      <c r="CO16" s="1004"/>
      <c r="CP16" s="1004"/>
      <c r="CQ16" s="1005"/>
      <c r="CR16" s="1003"/>
      <c r="CS16" s="1004"/>
      <c r="CT16" s="1004"/>
      <c r="CU16" s="1004"/>
      <c r="CV16" s="1005"/>
      <c r="CW16" s="1003"/>
      <c r="CX16" s="1004"/>
      <c r="CY16" s="1004"/>
      <c r="CZ16" s="1004"/>
      <c r="DA16" s="1005"/>
      <c r="DB16" s="1003"/>
      <c r="DC16" s="1004"/>
      <c r="DD16" s="1004"/>
      <c r="DE16" s="1004"/>
      <c r="DF16" s="1005"/>
      <c r="DG16" s="1003"/>
      <c r="DH16" s="1004"/>
      <c r="DI16" s="1004"/>
      <c r="DJ16" s="1004"/>
      <c r="DK16" s="1005"/>
      <c r="DL16" s="1003"/>
      <c r="DM16" s="1004"/>
      <c r="DN16" s="1004"/>
      <c r="DO16" s="1004"/>
      <c r="DP16" s="1005"/>
      <c r="DQ16" s="1003"/>
      <c r="DR16" s="1004"/>
      <c r="DS16" s="1004"/>
      <c r="DT16" s="1004"/>
      <c r="DU16" s="1005"/>
      <c r="DV16" s="1006"/>
      <c r="DW16" s="1007"/>
      <c r="DX16" s="1007"/>
      <c r="DY16" s="1007"/>
      <c r="DZ16" s="1008"/>
      <c r="EA16" s="228"/>
    </row>
    <row r="17" spans="1:131" s="229" customFormat="1" ht="26.25" customHeight="1" x14ac:dyDescent="0.2">
      <c r="A17" s="232">
        <v>11</v>
      </c>
      <c r="B17" s="1044"/>
      <c r="C17" s="1045"/>
      <c r="D17" s="1045"/>
      <c r="E17" s="1045"/>
      <c r="F17" s="1045"/>
      <c r="G17" s="1045"/>
      <c r="H17" s="1045"/>
      <c r="I17" s="1045"/>
      <c r="J17" s="1045"/>
      <c r="K17" s="1045"/>
      <c r="L17" s="1045"/>
      <c r="M17" s="1045"/>
      <c r="N17" s="1045"/>
      <c r="O17" s="1045"/>
      <c r="P17" s="1046"/>
      <c r="Q17" s="1052"/>
      <c r="R17" s="1053"/>
      <c r="S17" s="1053"/>
      <c r="T17" s="1053"/>
      <c r="U17" s="1053"/>
      <c r="V17" s="1053"/>
      <c r="W17" s="1053"/>
      <c r="X17" s="1053"/>
      <c r="Y17" s="1053"/>
      <c r="Z17" s="1053"/>
      <c r="AA17" s="1053"/>
      <c r="AB17" s="1053"/>
      <c r="AC17" s="1053"/>
      <c r="AD17" s="1053"/>
      <c r="AE17" s="1054"/>
      <c r="AF17" s="1049"/>
      <c r="AG17" s="1050"/>
      <c r="AH17" s="1050"/>
      <c r="AI17" s="1050"/>
      <c r="AJ17" s="1051"/>
      <c r="AK17" s="1094"/>
      <c r="AL17" s="1095"/>
      <c r="AM17" s="1095"/>
      <c r="AN17" s="1095"/>
      <c r="AO17" s="1095"/>
      <c r="AP17" s="1095"/>
      <c r="AQ17" s="1095"/>
      <c r="AR17" s="1095"/>
      <c r="AS17" s="1095"/>
      <c r="AT17" s="1095"/>
      <c r="AU17" s="1096"/>
      <c r="AV17" s="1096"/>
      <c r="AW17" s="1096"/>
      <c r="AX17" s="1096"/>
      <c r="AY17" s="1097"/>
      <c r="AZ17" s="226"/>
      <c r="BA17" s="226"/>
      <c r="BB17" s="226"/>
      <c r="BC17" s="226"/>
      <c r="BD17" s="226"/>
      <c r="BE17" s="227"/>
      <c r="BF17" s="227"/>
      <c r="BG17" s="227"/>
      <c r="BH17" s="227"/>
      <c r="BI17" s="227"/>
      <c r="BJ17" s="227"/>
      <c r="BK17" s="227"/>
      <c r="BL17" s="227"/>
      <c r="BM17" s="227"/>
      <c r="BN17" s="227"/>
      <c r="BO17" s="227"/>
      <c r="BP17" s="227"/>
      <c r="BQ17" s="232">
        <v>11</v>
      </c>
      <c r="BR17" s="233"/>
      <c r="BS17" s="1006"/>
      <c r="BT17" s="1007"/>
      <c r="BU17" s="1007"/>
      <c r="BV17" s="1007"/>
      <c r="BW17" s="1007"/>
      <c r="BX17" s="1007"/>
      <c r="BY17" s="1007"/>
      <c r="BZ17" s="1007"/>
      <c r="CA17" s="1007"/>
      <c r="CB17" s="1007"/>
      <c r="CC17" s="1007"/>
      <c r="CD17" s="1007"/>
      <c r="CE17" s="1007"/>
      <c r="CF17" s="1007"/>
      <c r="CG17" s="1028"/>
      <c r="CH17" s="1003"/>
      <c r="CI17" s="1004"/>
      <c r="CJ17" s="1004"/>
      <c r="CK17" s="1004"/>
      <c r="CL17" s="1005"/>
      <c r="CM17" s="1003"/>
      <c r="CN17" s="1004"/>
      <c r="CO17" s="1004"/>
      <c r="CP17" s="1004"/>
      <c r="CQ17" s="1005"/>
      <c r="CR17" s="1003"/>
      <c r="CS17" s="1004"/>
      <c r="CT17" s="1004"/>
      <c r="CU17" s="1004"/>
      <c r="CV17" s="1005"/>
      <c r="CW17" s="1003"/>
      <c r="CX17" s="1004"/>
      <c r="CY17" s="1004"/>
      <c r="CZ17" s="1004"/>
      <c r="DA17" s="1005"/>
      <c r="DB17" s="1003"/>
      <c r="DC17" s="1004"/>
      <c r="DD17" s="1004"/>
      <c r="DE17" s="1004"/>
      <c r="DF17" s="1005"/>
      <c r="DG17" s="1003"/>
      <c r="DH17" s="1004"/>
      <c r="DI17" s="1004"/>
      <c r="DJ17" s="1004"/>
      <c r="DK17" s="1005"/>
      <c r="DL17" s="1003"/>
      <c r="DM17" s="1004"/>
      <c r="DN17" s="1004"/>
      <c r="DO17" s="1004"/>
      <c r="DP17" s="1005"/>
      <c r="DQ17" s="1003"/>
      <c r="DR17" s="1004"/>
      <c r="DS17" s="1004"/>
      <c r="DT17" s="1004"/>
      <c r="DU17" s="1005"/>
      <c r="DV17" s="1006"/>
      <c r="DW17" s="1007"/>
      <c r="DX17" s="1007"/>
      <c r="DY17" s="1007"/>
      <c r="DZ17" s="1008"/>
      <c r="EA17" s="228"/>
    </row>
    <row r="18" spans="1:131" s="229" customFormat="1" ht="26.25" customHeight="1" x14ac:dyDescent="0.2">
      <c r="A18" s="232">
        <v>12</v>
      </c>
      <c r="B18" s="1044"/>
      <c r="C18" s="1045"/>
      <c r="D18" s="1045"/>
      <c r="E18" s="1045"/>
      <c r="F18" s="1045"/>
      <c r="G18" s="1045"/>
      <c r="H18" s="1045"/>
      <c r="I18" s="1045"/>
      <c r="J18" s="1045"/>
      <c r="K18" s="1045"/>
      <c r="L18" s="1045"/>
      <c r="M18" s="1045"/>
      <c r="N18" s="1045"/>
      <c r="O18" s="1045"/>
      <c r="P18" s="1046"/>
      <c r="Q18" s="1052"/>
      <c r="R18" s="1053"/>
      <c r="S18" s="1053"/>
      <c r="T18" s="1053"/>
      <c r="U18" s="1053"/>
      <c r="V18" s="1053"/>
      <c r="W18" s="1053"/>
      <c r="X18" s="1053"/>
      <c r="Y18" s="1053"/>
      <c r="Z18" s="1053"/>
      <c r="AA18" s="1053"/>
      <c r="AB18" s="1053"/>
      <c r="AC18" s="1053"/>
      <c r="AD18" s="1053"/>
      <c r="AE18" s="1054"/>
      <c r="AF18" s="1049"/>
      <c r="AG18" s="1050"/>
      <c r="AH18" s="1050"/>
      <c r="AI18" s="1050"/>
      <c r="AJ18" s="1051"/>
      <c r="AK18" s="1094"/>
      <c r="AL18" s="1095"/>
      <c r="AM18" s="1095"/>
      <c r="AN18" s="1095"/>
      <c r="AO18" s="1095"/>
      <c r="AP18" s="1095"/>
      <c r="AQ18" s="1095"/>
      <c r="AR18" s="1095"/>
      <c r="AS18" s="1095"/>
      <c r="AT18" s="1095"/>
      <c r="AU18" s="1096"/>
      <c r="AV18" s="1096"/>
      <c r="AW18" s="1096"/>
      <c r="AX18" s="1096"/>
      <c r="AY18" s="1097"/>
      <c r="AZ18" s="226"/>
      <c r="BA18" s="226"/>
      <c r="BB18" s="226"/>
      <c r="BC18" s="226"/>
      <c r="BD18" s="226"/>
      <c r="BE18" s="227"/>
      <c r="BF18" s="227"/>
      <c r="BG18" s="227"/>
      <c r="BH18" s="227"/>
      <c r="BI18" s="227"/>
      <c r="BJ18" s="227"/>
      <c r="BK18" s="227"/>
      <c r="BL18" s="227"/>
      <c r="BM18" s="227"/>
      <c r="BN18" s="227"/>
      <c r="BO18" s="227"/>
      <c r="BP18" s="227"/>
      <c r="BQ18" s="232">
        <v>12</v>
      </c>
      <c r="BR18" s="233"/>
      <c r="BS18" s="1006"/>
      <c r="BT18" s="1007"/>
      <c r="BU18" s="1007"/>
      <c r="BV18" s="1007"/>
      <c r="BW18" s="1007"/>
      <c r="BX18" s="1007"/>
      <c r="BY18" s="1007"/>
      <c r="BZ18" s="1007"/>
      <c r="CA18" s="1007"/>
      <c r="CB18" s="1007"/>
      <c r="CC18" s="1007"/>
      <c r="CD18" s="1007"/>
      <c r="CE18" s="1007"/>
      <c r="CF18" s="1007"/>
      <c r="CG18" s="1028"/>
      <c r="CH18" s="1003"/>
      <c r="CI18" s="1004"/>
      <c r="CJ18" s="1004"/>
      <c r="CK18" s="1004"/>
      <c r="CL18" s="1005"/>
      <c r="CM18" s="1003"/>
      <c r="CN18" s="1004"/>
      <c r="CO18" s="1004"/>
      <c r="CP18" s="1004"/>
      <c r="CQ18" s="1005"/>
      <c r="CR18" s="1003"/>
      <c r="CS18" s="1004"/>
      <c r="CT18" s="1004"/>
      <c r="CU18" s="1004"/>
      <c r="CV18" s="1005"/>
      <c r="CW18" s="1003"/>
      <c r="CX18" s="1004"/>
      <c r="CY18" s="1004"/>
      <c r="CZ18" s="1004"/>
      <c r="DA18" s="1005"/>
      <c r="DB18" s="1003"/>
      <c r="DC18" s="1004"/>
      <c r="DD18" s="1004"/>
      <c r="DE18" s="1004"/>
      <c r="DF18" s="1005"/>
      <c r="DG18" s="1003"/>
      <c r="DH18" s="1004"/>
      <c r="DI18" s="1004"/>
      <c r="DJ18" s="1004"/>
      <c r="DK18" s="1005"/>
      <c r="DL18" s="1003"/>
      <c r="DM18" s="1004"/>
      <c r="DN18" s="1004"/>
      <c r="DO18" s="1004"/>
      <c r="DP18" s="1005"/>
      <c r="DQ18" s="1003"/>
      <c r="DR18" s="1004"/>
      <c r="DS18" s="1004"/>
      <c r="DT18" s="1004"/>
      <c r="DU18" s="1005"/>
      <c r="DV18" s="1006"/>
      <c r="DW18" s="1007"/>
      <c r="DX18" s="1007"/>
      <c r="DY18" s="1007"/>
      <c r="DZ18" s="1008"/>
      <c r="EA18" s="228"/>
    </row>
    <row r="19" spans="1:131" s="229" customFormat="1" ht="26.25" customHeight="1" x14ac:dyDescent="0.2">
      <c r="A19" s="232">
        <v>13</v>
      </c>
      <c r="B19" s="1044"/>
      <c r="C19" s="1045"/>
      <c r="D19" s="1045"/>
      <c r="E19" s="1045"/>
      <c r="F19" s="1045"/>
      <c r="G19" s="1045"/>
      <c r="H19" s="1045"/>
      <c r="I19" s="1045"/>
      <c r="J19" s="1045"/>
      <c r="K19" s="1045"/>
      <c r="L19" s="1045"/>
      <c r="M19" s="1045"/>
      <c r="N19" s="1045"/>
      <c r="O19" s="1045"/>
      <c r="P19" s="1046"/>
      <c r="Q19" s="1052"/>
      <c r="R19" s="1053"/>
      <c r="S19" s="1053"/>
      <c r="T19" s="1053"/>
      <c r="U19" s="1053"/>
      <c r="V19" s="1053"/>
      <c r="W19" s="1053"/>
      <c r="X19" s="1053"/>
      <c r="Y19" s="1053"/>
      <c r="Z19" s="1053"/>
      <c r="AA19" s="1053"/>
      <c r="AB19" s="1053"/>
      <c r="AC19" s="1053"/>
      <c r="AD19" s="1053"/>
      <c r="AE19" s="1054"/>
      <c r="AF19" s="1049"/>
      <c r="AG19" s="1050"/>
      <c r="AH19" s="1050"/>
      <c r="AI19" s="1050"/>
      <c r="AJ19" s="1051"/>
      <c r="AK19" s="1094"/>
      <c r="AL19" s="1095"/>
      <c r="AM19" s="1095"/>
      <c r="AN19" s="1095"/>
      <c r="AO19" s="1095"/>
      <c r="AP19" s="1095"/>
      <c r="AQ19" s="1095"/>
      <c r="AR19" s="1095"/>
      <c r="AS19" s="1095"/>
      <c r="AT19" s="1095"/>
      <c r="AU19" s="1096"/>
      <c r="AV19" s="1096"/>
      <c r="AW19" s="1096"/>
      <c r="AX19" s="1096"/>
      <c r="AY19" s="1097"/>
      <c r="AZ19" s="226"/>
      <c r="BA19" s="226"/>
      <c r="BB19" s="226"/>
      <c r="BC19" s="226"/>
      <c r="BD19" s="226"/>
      <c r="BE19" s="227"/>
      <c r="BF19" s="227"/>
      <c r="BG19" s="227"/>
      <c r="BH19" s="227"/>
      <c r="BI19" s="227"/>
      <c r="BJ19" s="227"/>
      <c r="BK19" s="227"/>
      <c r="BL19" s="227"/>
      <c r="BM19" s="227"/>
      <c r="BN19" s="227"/>
      <c r="BO19" s="227"/>
      <c r="BP19" s="227"/>
      <c r="BQ19" s="232">
        <v>13</v>
      </c>
      <c r="BR19" s="233"/>
      <c r="BS19" s="1006"/>
      <c r="BT19" s="1007"/>
      <c r="BU19" s="1007"/>
      <c r="BV19" s="1007"/>
      <c r="BW19" s="1007"/>
      <c r="BX19" s="1007"/>
      <c r="BY19" s="1007"/>
      <c r="BZ19" s="1007"/>
      <c r="CA19" s="1007"/>
      <c r="CB19" s="1007"/>
      <c r="CC19" s="1007"/>
      <c r="CD19" s="1007"/>
      <c r="CE19" s="1007"/>
      <c r="CF19" s="1007"/>
      <c r="CG19" s="1028"/>
      <c r="CH19" s="1003"/>
      <c r="CI19" s="1004"/>
      <c r="CJ19" s="1004"/>
      <c r="CK19" s="1004"/>
      <c r="CL19" s="1005"/>
      <c r="CM19" s="1003"/>
      <c r="CN19" s="1004"/>
      <c r="CO19" s="1004"/>
      <c r="CP19" s="1004"/>
      <c r="CQ19" s="1005"/>
      <c r="CR19" s="1003"/>
      <c r="CS19" s="1004"/>
      <c r="CT19" s="1004"/>
      <c r="CU19" s="1004"/>
      <c r="CV19" s="1005"/>
      <c r="CW19" s="1003"/>
      <c r="CX19" s="1004"/>
      <c r="CY19" s="1004"/>
      <c r="CZ19" s="1004"/>
      <c r="DA19" s="1005"/>
      <c r="DB19" s="1003"/>
      <c r="DC19" s="1004"/>
      <c r="DD19" s="1004"/>
      <c r="DE19" s="1004"/>
      <c r="DF19" s="1005"/>
      <c r="DG19" s="1003"/>
      <c r="DH19" s="1004"/>
      <c r="DI19" s="1004"/>
      <c r="DJ19" s="1004"/>
      <c r="DK19" s="1005"/>
      <c r="DL19" s="1003"/>
      <c r="DM19" s="1004"/>
      <c r="DN19" s="1004"/>
      <c r="DO19" s="1004"/>
      <c r="DP19" s="1005"/>
      <c r="DQ19" s="1003"/>
      <c r="DR19" s="1004"/>
      <c r="DS19" s="1004"/>
      <c r="DT19" s="1004"/>
      <c r="DU19" s="1005"/>
      <c r="DV19" s="1006"/>
      <c r="DW19" s="1007"/>
      <c r="DX19" s="1007"/>
      <c r="DY19" s="1007"/>
      <c r="DZ19" s="1008"/>
      <c r="EA19" s="228"/>
    </row>
    <row r="20" spans="1:131" s="229" customFormat="1" ht="26.25" customHeight="1" x14ac:dyDescent="0.2">
      <c r="A20" s="232">
        <v>14</v>
      </c>
      <c r="B20" s="1044"/>
      <c r="C20" s="1045"/>
      <c r="D20" s="1045"/>
      <c r="E20" s="1045"/>
      <c r="F20" s="1045"/>
      <c r="G20" s="1045"/>
      <c r="H20" s="1045"/>
      <c r="I20" s="1045"/>
      <c r="J20" s="1045"/>
      <c r="K20" s="1045"/>
      <c r="L20" s="1045"/>
      <c r="M20" s="1045"/>
      <c r="N20" s="1045"/>
      <c r="O20" s="1045"/>
      <c r="P20" s="1046"/>
      <c r="Q20" s="1052"/>
      <c r="R20" s="1053"/>
      <c r="S20" s="1053"/>
      <c r="T20" s="1053"/>
      <c r="U20" s="1053"/>
      <c r="V20" s="1053"/>
      <c r="W20" s="1053"/>
      <c r="X20" s="1053"/>
      <c r="Y20" s="1053"/>
      <c r="Z20" s="1053"/>
      <c r="AA20" s="1053"/>
      <c r="AB20" s="1053"/>
      <c r="AC20" s="1053"/>
      <c r="AD20" s="1053"/>
      <c r="AE20" s="1054"/>
      <c r="AF20" s="1049"/>
      <c r="AG20" s="1050"/>
      <c r="AH20" s="1050"/>
      <c r="AI20" s="1050"/>
      <c r="AJ20" s="1051"/>
      <c r="AK20" s="1094"/>
      <c r="AL20" s="1095"/>
      <c r="AM20" s="1095"/>
      <c r="AN20" s="1095"/>
      <c r="AO20" s="1095"/>
      <c r="AP20" s="1095"/>
      <c r="AQ20" s="1095"/>
      <c r="AR20" s="1095"/>
      <c r="AS20" s="1095"/>
      <c r="AT20" s="1095"/>
      <c r="AU20" s="1096"/>
      <c r="AV20" s="1096"/>
      <c r="AW20" s="1096"/>
      <c r="AX20" s="1096"/>
      <c r="AY20" s="1097"/>
      <c r="AZ20" s="226"/>
      <c r="BA20" s="226"/>
      <c r="BB20" s="226"/>
      <c r="BC20" s="226"/>
      <c r="BD20" s="226"/>
      <c r="BE20" s="227"/>
      <c r="BF20" s="227"/>
      <c r="BG20" s="227"/>
      <c r="BH20" s="227"/>
      <c r="BI20" s="227"/>
      <c r="BJ20" s="227"/>
      <c r="BK20" s="227"/>
      <c r="BL20" s="227"/>
      <c r="BM20" s="227"/>
      <c r="BN20" s="227"/>
      <c r="BO20" s="227"/>
      <c r="BP20" s="227"/>
      <c r="BQ20" s="232">
        <v>14</v>
      </c>
      <c r="BR20" s="233"/>
      <c r="BS20" s="1006"/>
      <c r="BT20" s="1007"/>
      <c r="BU20" s="1007"/>
      <c r="BV20" s="1007"/>
      <c r="BW20" s="1007"/>
      <c r="BX20" s="1007"/>
      <c r="BY20" s="1007"/>
      <c r="BZ20" s="1007"/>
      <c r="CA20" s="1007"/>
      <c r="CB20" s="1007"/>
      <c r="CC20" s="1007"/>
      <c r="CD20" s="1007"/>
      <c r="CE20" s="1007"/>
      <c r="CF20" s="1007"/>
      <c r="CG20" s="1028"/>
      <c r="CH20" s="1003"/>
      <c r="CI20" s="1004"/>
      <c r="CJ20" s="1004"/>
      <c r="CK20" s="1004"/>
      <c r="CL20" s="1005"/>
      <c r="CM20" s="1003"/>
      <c r="CN20" s="1004"/>
      <c r="CO20" s="1004"/>
      <c r="CP20" s="1004"/>
      <c r="CQ20" s="1005"/>
      <c r="CR20" s="1003"/>
      <c r="CS20" s="1004"/>
      <c r="CT20" s="1004"/>
      <c r="CU20" s="1004"/>
      <c r="CV20" s="1005"/>
      <c r="CW20" s="1003"/>
      <c r="CX20" s="1004"/>
      <c r="CY20" s="1004"/>
      <c r="CZ20" s="1004"/>
      <c r="DA20" s="1005"/>
      <c r="DB20" s="1003"/>
      <c r="DC20" s="1004"/>
      <c r="DD20" s="1004"/>
      <c r="DE20" s="1004"/>
      <c r="DF20" s="1005"/>
      <c r="DG20" s="1003"/>
      <c r="DH20" s="1004"/>
      <c r="DI20" s="1004"/>
      <c r="DJ20" s="1004"/>
      <c r="DK20" s="1005"/>
      <c r="DL20" s="1003"/>
      <c r="DM20" s="1004"/>
      <c r="DN20" s="1004"/>
      <c r="DO20" s="1004"/>
      <c r="DP20" s="1005"/>
      <c r="DQ20" s="1003"/>
      <c r="DR20" s="1004"/>
      <c r="DS20" s="1004"/>
      <c r="DT20" s="1004"/>
      <c r="DU20" s="1005"/>
      <c r="DV20" s="1006"/>
      <c r="DW20" s="1007"/>
      <c r="DX20" s="1007"/>
      <c r="DY20" s="1007"/>
      <c r="DZ20" s="1008"/>
      <c r="EA20" s="228"/>
    </row>
    <row r="21" spans="1:131" s="229" customFormat="1" ht="26.25" customHeight="1" thickBot="1" x14ac:dyDescent="0.25">
      <c r="A21" s="232">
        <v>15</v>
      </c>
      <c r="B21" s="1044"/>
      <c r="C21" s="1045"/>
      <c r="D21" s="1045"/>
      <c r="E21" s="1045"/>
      <c r="F21" s="1045"/>
      <c r="G21" s="1045"/>
      <c r="H21" s="1045"/>
      <c r="I21" s="1045"/>
      <c r="J21" s="1045"/>
      <c r="K21" s="1045"/>
      <c r="L21" s="1045"/>
      <c r="M21" s="1045"/>
      <c r="N21" s="1045"/>
      <c r="O21" s="1045"/>
      <c r="P21" s="1046"/>
      <c r="Q21" s="1052"/>
      <c r="R21" s="1053"/>
      <c r="S21" s="1053"/>
      <c r="T21" s="1053"/>
      <c r="U21" s="1053"/>
      <c r="V21" s="1053"/>
      <c r="W21" s="1053"/>
      <c r="X21" s="1053"/>
      <c r="Y21" s="1053"/>
      <c r="Z21" s="1053"/>
      <c r="AA21" s="1053"/>
      <c r="AB21" s="1053"/>
      <c r="AC21" s="1053"/>
      <c r="AD21" s="1053"/>
      <c r="AE21" s="1054"/>
      <c r="AF21" s="1049"/>
      <c r="AG21" s="1050"/>
      <c r="AH21" s="1050"/>
      <c r="AI21" s="1050"/>
      <c r="AJ21" s="1051"/>
      <c r="AK21" s="1094"/>
      <c r="AL21" s="1095"/>
      <c r="AM21" s="1095"/>
      <c r="AN21" s="1095"/>
      <c r="AO21" s="1095"/>
      <c r="AP21" s="1095"/>
      <c r="AQ21" s="1095"/>
      <c r="AR21" s="1095"/>
      <c r="AS21" s="1095"/>
      <c r="AT21" s="1095"/>
      <c r="AU21" s="1096"/>
      <c r="AV21" s="1096"/>
      <c r="AW21" s="1096"/>
      <c r="AX21" s="1096"/>
      <c r="AY21" s="1097"/>
      <c r="AZ21" s="226"/>
      <c r="BA21" s="226"/>
      <c r="BB21" s="226"/>
      <c r="BC21" s="226"/>
      <c r="BD21" s="226"/>
      <c r="BE21" s="227"/>
      <c r="BF21" s="227"/>
      <c r="BG21" s="227"/>
      <c r="BH21" s="227"/>
      <c r="BI21" s="227"/>
      <c r="BJ21" s="227"/>
      <c r="BK21" s="227"/>
      <c r="BL21" s="227"/>
      <c r="BM21" s="227"/>
      <c r="BN21" s="227"/>
      <c r="BO21" s="227"/>
      <c r="BP21" s="227"/>
      <c r="BQ21" s="232">
        <v>15</v>
      </c>
      <c r="BR21" s="233"/>
      <c r="BS21" s="1006"/>
      <c r="BT21" s="1007"/>
      <c r="BU21" s="1007"/>
      <c r="BV21" s="1007"/>
      <c r="BW21" s="1007"/>
      <c r="BX21" s="1007"/>
      <c r="BY21" s="1007"/>
      <c r="BZ21" s="1007"/>
      <c r="CA21" s="1007"/>
      <c r="CB21" s="1007"/>
      <c r="CC21" s="1007"/>
      <c r="CD21" s="1007"/>
      <c r="CE21" s="1007"/>
      <c r="CF21" s="1007"/>
      <c r="CG21" s="1028"/>
      <c r="CH21" s="1003"/>
      <c r="CI21" s="1004"/>
      <c r="CJ21" s="1004"/>
      <c r="CK21" s="1004"/>
      <c r="CL21" s="1005"/>
      <c r="CM21" s="1003"/>
      <c r="CN21" s="1004"/>
      <c r="CO21" s="1004"/>
      <c r="CP21" s="1004"/>
      <c r="CQ21" s="1005"/>
      <c r="CR21" s="1003"/>
      <c r="CS21" s="1004"/>
      <c r="CT21" s="1004"/>
      <c r="CU21" s="1004"/>
      <c r="CV21" s="1005"/>
      <c r="CW21" s="1003"/>
      <c r="CX21" s="1004"/>
      <c r="CY21" s="1004"/>
      <c r="CZ21" s="1004"/>
      <c r="DA21" s="1005"/>
      <c r="DB21" s="1003"/>
      <c r="DC21" s="1004"/>
      <c r="DD21" s="1004"/>
      <c r="DE21" s="1004"/>
      <c r="DF21" s="1005"/>
      <c r="DG21" s="1003"/>
      <c r="DH21" s="1004"/>
      <c r="DI21" s="1004"/>
      <c r="DJ21" s="1004"/>
      <c r="DK21" s="1005"/>
      <c r="DL21" s="1003"/>
      <c r="DM21" s="1004"/>
      <c r="DN21" s="1004"/>
      <c r="DO21" s="1004"/>
      <c r="DP21" s="1005"/>
      <c r="DQ21" s="1003"/>
      <c r="DR21" s="1004"/>
      <c r="DS21" s="1004"/>
      <c r="DT21" s="1004"/>
      <c r="DU21" s="1005"/>
      <c r="DV21" s="1006"/>
      <c r="DW21" s="1007"/>
      <c r="DX21" s="1007"/>
      <c r="DY21" s="1007"/>
      <c r="DZ21" s="1008"/>
      <c r="EA21" s="228"/>
    </row>
    <row r="22" spans="1:131" s="229" customFormat="1" ht="26.25" customHeight="1" x14ac:dyDescent="0.2">
      <c r="A22" s="232">
        <v>16</v>
      </c>
      <c r="B22" s="1044"/>
      <c r="C22" s="1045"/>
      <c r="D22" s="1045"/>
      <c r="E22" s="1045"/>
      <c r="F22" s="1045"/>
      <c r="G22" s="1045"/>
      <c r="H22" s="1045"/>
      <c r="I22" s="1045"/>
      <c r="J22" s="1045"/>
      <c r="K22" s="1045"/>
      <c r="L22" s="1045"/>
      <c r="M22" s="1045"/>
      <c r="N22" s="1045"/>
      <c r="O22" s="1045"/>
      <c r="P22" s="1046"/>
      <c r="Q22" s="1087"/>
      <c r="R22" s="1088"/>
      <c r="S22" s="1088"/>
      <c r="T22" s="1088"/>
      <c r="U22" s="1088"/>
      <c r="V22" s="1088"/>
      <c r="W22" s="1088"/>
      <c r="X22" s="1088"/>
      <c r="Y22" s="1088"/>
      <c r="Z22" s="1088"/>
      <c r="AA22" s="1088"/>
      <c r="AB22" s="1088"/>
      <c r="AC22" s="1088"/>
      <c r="AD22" s="1088"/>
      <c r="AE22" s="1089"/>
      <c r="AF22" s="1049"/>
      <c r="AG22" s="1050"/>
      <c r="AH22" s="1050"/>
      <c r="AI22" s="1050"/>
      <c r="AJ22" s="1051"/>
      <c r="AK22" s="1090"/>
      <c r="AL22" s="1091"/>
      <c r="AM22" s="1091"/>
      <c r="AN22" s="1091"/>
      <c r="AO22" s="1091"/>
      <c r="AP22" s="1091"/>
      <c r="AQ22" s="1091"/>
      <c r="AR22" s="1091"/>
      <c r="AS22" s="1091"/>
      <c r="AT22" s="1091"/>
      <c r="AU22" s="1092"/>
      <c r="AV22" s="1092"/>
      <c r="AW22" s="1092"/>
      <c r="AX22" s="1092"/>
      <c r="AY22" s="1093"/>
      <c r="AZ22" s="1042" t="s">
        <v>378</v>
      </c>
      <c r="BA22" s="1042"/>
      <c r="BB22" s="1042"/>
      <c r="BC22" s="1042"/>
      <c r="BD22" s="1043"/>
      <c r="BE22" s="227"/>
      <c r="BF22" s="227"/>
      <c r="BG22" s="227"/>
      <c r="BH22" s="227"/>
      <c r="BI22" s="227"/>
      <c r="BJ22" s="227"/>
      <c r="BK22" s="227"/>
      <c r="BL22" s="227"/>
      <c r="BM22" s="227"/>
      <c r="BN22" s="227"/>
      <c r="BO22" s="227"/>
      <c r="BP22" s="227"/>
      <c r="BQ22" s="232">
        <v>16</v>
      </c>
      <c r="BR22" s="233"/>
      <c r="BS22" s="1006"/>
      <c r="BT22" s="1007"/>
      <c r="BU22" s="1007"/>
      <c r="BV22" s="1007"/>
      <c r="BW22" s="1007"/>
      <c r="BX22" s="1007"/>
      <c r="BY22" s="1007"/>
      <c r="BZ22" s="1007"/>
      <c r="CA22" s="1007"/>
      <c r="CB22" s="1007"/>
      <c r="CC22" s="1007"/>
      <c r="CD22" s="1007"/>
      <c r="CE22" s="1007"/>
      <c r="CF22" s="1007"/>
      <c r="CG22" s="1028"/>
      <c r="CH22" s="1003"/>
      <c r="CI22" s="1004"/>
      <c r="CJ22" s="1004"/>
      <c r="CK22" s="1004"/>
      <c r="CL22" s="1005"/>
      <c r="CM22" s="1003"/>
      <c r="CN22" s="1004"/>
      <c r="CO22" s="1004"/>
      <c r="CP22" s="1004"/>
      <c r="CQ22" s="1005"/>
      <c r="CR22" s="1003"/>
      <c r="CS22" s="1004"/>
      <c r="CT22" s="1004"/>
      <c r="CU22" s="1004"/>
      <c r="CV22" s="1005"/>
      <c r="CW22" s="1003"/>
      <c r="CX22" s="1004"/>
      <c r="CY22" s="1004"/>
      <c r="CZ22" s="1004"/>
      <c r="DA22" s="1005"/>
      <c r="DB22" s="1003"/>
      <c r="DC22" s="1004"/>
      <c r="DD22" s="1004"/>
      <c r="DE22" s="1004"/>
      <c r="DF22" s="1005"/>
      <c r="DG22" s="1003"/>
      <c r="DH22" s="1004"/>
      <c r="DI22" s="1004"/>
      <c r="DJ22" s="1004"/>
      <c r="DK22" s="1005"/>
      <c r="DL22" s="1003"/>
      <c r="DM22" s="1004"/>
      <c r="DN22" s="1004"/>
      <c r="DO22" s="1004"/>
      <c r="DP22" s="1005"/>
      <c r="DQ22" s="1003"/>
      <c r="DR22" s="1004"/>
      <c r="DS22" s="1004"/>
      <c r="DT22" s="1004"/>
      <c r="DU22" s="1005"/>
      <c r="DV22" s="1006"/>
      <c r="DW22" s="1007"/>
      <c r="DX22" s="1007"/>
      <c r="DY22" s="1007"/>
      <c r="DZ22" s="1008"/>
      <c r="EA22" s="228"/>
    </row>
    <row r="23" spans="1:131" s="229" customFormat="1" ht="26.25" customHeight="1" thickBot="1" x14ac:dyDescent="0.25">
      <c r="A23" s="234" t="s">
        <v>379</v>
      </c>
      <c r="B23" s="950" t="s">
        <v>380</v>
      </c>
      <c r="C23" s="951"/>
      <c r="D23" s="951"/>
      <c r="E23" s="951"/>
      <c r="F23" s="951"/>
      <c r="G23" s="951"/>
      <c r="H23" s="951"/>
      <c r="I23" s="951"/>
      <c r="J23" s="951"/>
      <c r="K23" s="951"/>
      <c r="L23" s="951"/>
      <c r="M23" s="951"/>
      <c r="N23" s="951"/>
      <c r="O23" s="951"/>
      <c r="P23" s="961"/>
      <c r="Q23" s="1081"/>
      <c r="R23" s="1075"/>
      <c r="S23" s="1075"/>
      <c r="T23" s="1075"/>
      <c r="U23" s="1075"/>
      <c r="V23" s="1075"/>
      <c r="W23" s="1075"/>
      <c r="X23" s="1075"/>
      <c r="Y23" s="1075"/>
      <c r="Z23" s="1075"/>
      <c r="AA23" s="1075"/>
      <c r="AB23" s="1075"/>
      <c r="AC23" s="1075"/>
      <c r="AD23" s="1075"/>
      <c r="AE23" s="1082"/>
      <c r="AF23" s="1083">
        <v>373</v>
      </c>
      <c r="AG23" s="1075"/>
      <c r="AH23" s="1075"/>
      <c r="AI23" s="1075"/>
      <c r="AJ23" s="1084"/>
      <c r="AK23" s="1085"/>
      <c r="AL23" s="1086"/>
      <c r="AM23" s="1086"/>
      <c r="AN23" s="1086"/>
      <c r="AO23" s="1086"/>
      <c r="AP23" s="1075"/>
      <c r="AQ23" s="1075"/>
      <c r="AR23" s="1075"/>
      <c r="AS23" s="1075"/>
      <c r="AT23" s="1075"/>
      <c r="AU23" s="1076"/>
      <c r="AV23" s="1076"/>
      <c r="AW23" s="1076"/>
      <c r="AX23" s="1076"/>
      <c r="AY23" s="1077"/>
      <c r="AZ23" s="1078" t="s">
        <v>124</v>
      </c>
      <c r="BA23" s="1079"/>
      <c r="BB23" s="1079"/>
      <c r="BC23" s="1079"/>
      <c r="BD23" s="1080"/>
      <c r="BE23" s="227"/>
      <c r="BF23" s="227"/>
      <c r="BG23" s="227"/>
      <c r="BH23" s="227"/>
      <c r="BI23" s="227"/>
      <c r="BJ23" s="227"/>
      <c r="BK23" s="227"/>
      <c r="BL23" s="227"/>
      <c r="BM23" s="227"/>
      <c r="BN23" s="227"/>
      <c r="BO23" s="227"/>
      <c r="BP23" s="227"/>
      <c r="BQ23" s="232">
        <v>17</v>
      </c>
      <c r="BR23" s="233"/>
      <c r="BS23" s="1006"/>
      <c r="BT23" s="1007"/>
      <c r="BU23" s="1007"/>
      <c r="BV23" s="1007"/>
      <c r="BW23" s="1007"/>
      <c r="BX23" s="1007"/>
      <c r="BY23" s="1007"/>
      <c r="BZ23" s="1007"/>
      <c r="CA23" s="1007"/>
      <c r="CB23" s="1007"/>
      <c r="CC23" s="1007"/>
      <c r="CD23" s="1007"/>
      <c r="CE23" s="1007"/>
      <c r="CF23" s="1007"/>
      <c r="CG23" s="1028"/>
      <c r="CH23" s="1003"/>
      <c r="CI23" s="1004"/>
      <c r="CJ23" s="1004"/>
      <c r="CK23" s="1004"/>
      <c r="CL23" s="1005"/>
      <c r="CM23" s="1003"/>
      <c r="CN23" s="1004"/>
      <c r="CO23" s="1004"/>
      <c r="CP23" s="1004"/>
      <c r="CQ23" s="1005"/>
      <c r="CR23" s="1003"/>
      <c r="CS23" s="1004"/>
      <c r="CT23" s="1004"/>
      <c r="CU23" s="1004"/>
      <c r="CV23" s="1005"/>
      <c r="CW23" s="1003"/>
      <c r="CX23" s="1004"/>
      <c r="CY23" s="1004"/>
      <c r="CZ23" s="1004"/>
      <c r="DA23" s="1005"/>
      <c r="DB23" s="1003"/>
      <c r="DC23" s="1004"/>
      <c r="DD23" s="1004"/>
      <c r="DE23" s="1004"/>
      <c r="DF23" s="1005"/>
      <c r="DG23" s="1003"/>
      <c r="DH23" s="1004"/>
      <c r="DI23" s="1004"/>
      <c r="DJ23" s="1004"/>
      <c r="DK23" s="1005"/>
      <c r="DL23" s="1003"/>
      <c r="DM23" s="1004"/>
      <c r="DN23" s="1004"/>
      <c r="DO23" s="1004"/>
      <c r="DP23" s="1005"/>
      <c r="DQ23" s="1003"/>
      <c r="DR23" s="1004"/>
      <c r="DS23" s="1004"/>
      <c r="DT23" s="1004"/>
      <c r="DU23" s="1005"/>
      <c r="DV23" s="1006"/>
      <c r="DW23" s="1007"/>
      <c r="DX23" s="1007"/>
      <c r="DY23" s="1007"/>
      <c r="DZ23" s="1008"/>
      <c r="EA23" s="228"/>
    </row>
    <row r="24" spans="1:131" s="229" customFormat="1" ht="26.25" customHeight="1" x14ac:dyDescent="0.2">
      <c r="A24" s="1074" t="s">
        <v>381</v>
      </c>
      <c r="B24" s="1074"/>
      <c r="C24" s="1074"/>
      <c r="D24" s="1074"/>
      <c r="E24" s="1074"/>
      <c r="F24" s="1074"/>
      <c r="G24" s="1074"/>
      <c r="H24" s="1074"/>
      <c r="I24" s="1074"/>
      <c r="J24" s="1074"/>
      <c r="K24" s="1074"/>
      <c r="L24" s="1074"/>
      <c r="M24" s="1074"/>
      <c r="N24" s="1074"/>
      <c r="O24" s="1074"/>
      <c r="P24" s="1074"/>
      <c r="Q24" s="1074"/>
      <c r="R24" s="1074"/>
      <c r="S24" s="1074"/>
      <c r="T24" s="1074"/>
      <c r="U24" s="1074"/>
      <c r="V24" s="1074"/>
      <c r="W24" s="1074"/>
      <c r="X24" s="1074"/>
      <c r="Y24" s="1074"/>
      <c r="Z24" s="1074"/>
      <c r="AA24" s="1074"/>
      <c r="AB24" s="1074"/>
      <c r="AC24" s="1074"/>
      <c r="AD24" s="1074"/>
      <c r="AE24" s="1074"/>
      <c r="AF24" s="1074"/>
      <c r="AG24" s="1074"/>
      <c r="AH24" s="1074"/>
      <c r="AI24" s="1074"/>
      <c r="AJ24" s="1074"/>
      <c r="AK24" s="1074"/>
      <c r="AL24" s="1074"/>
      <c r="AM24" s="1074"/>
      <c r="AN24" s="1074"/>
      <c r="AO24" s="1074"/>
      <c r="AP24" s="1074"/>
      <c r="AQ24" s="1074"/>
      <c r="AR24" s="1074"/>
      <c r="AS24" s="1074"/>
      <c r="AT24" s="1074"/>
      <c r="AU24" s="1074"/>
      <c r="AV24" s="1074"/>
      <c r="AW24" s="1074"/>
      <c r="AX24" s="1074"/>
      <c r="AY24" s="1074"/>
      <c r="AZ24" s="226"/>
      <c r="BA24" s="226"/>
      <c r="BB24" s="226"/>
      <c r="BC24" s="226"/>
      <c r="BD24" s="226"/>
      <c r="BE24" s="227"/>
      <c r="BF24" s="227"/>
      <c r="BG24" s="227"/>
      <c r="BH24" s="227"/>
      <c r="BI24" s="227"/>
      <c r="BJ24" s="227"/>
      <c r="BK24" s="227"/>
      <c r="BL24" s="227"/>
      <c r="BM24" s="227"/>
      <c r="BN24" s="227"/>
      <c r="BO24" s="227"/>
      <c r="BP24" s="227"/>
      <c r="BQ24" s="232">
        <v>18</v>
      </c>
      <c r="BR24" s="233"/>
      <c r="BS24" s="1006"/>
      <c r="BT24" s="1007"/>
      <c r="BU24" s="1007"/>
      <c r="BV24" s="1007"/>
      <c r="BW24" s="1007"/>
      <c r="BX24" s="1007"/>
      <c r="BY24" s="1007"/>
      <c r="BZ24" s="1007"/>
      <c r="CA24" s="1007"/>
      <c r="CB24" s="1007"/>
      <c r="CC24" s="1007"/>
      <c r="CD24" s="1007"/>
      <c r="CE24" s="1007"/>
      <c r="CF24" s="1007"/>
      <c r="CG24" s="1028"/>
      <c r="CH24" s="1003"/>
      <c r="CI24" s="1004"/>
      <c r="CJ24" s="1004"/>
      <c r="CK24" s="1004"/>
      <c r="CL24" s="1005"/>
      <c r="CM24" s="1003"/>
      <c r="CN24" s="1004"/>
      <c r="CO24" s="1004"/>
      <c r="CP24" s="1004"/>
      <c r="CQ24" s="1005"/>
      <c r="CR24" s="1003"/>
      <c r="CS24" s="1004"/>
      <c r="CT24" s="1004"/>
      <c r="CU24" s="1004"/>
      <c r="CV24" s="1005"/>
      <c r="CW24" s="1003"/>
      <c r="CX24" s="1004"/>
      <c r="CY24" s="1004"/>
      <c r="CZ24" s="1004"/>
      <c r="DA24" s="1005"/>
      <c r="DB24" s="1003"/>
      <c r="DC24" s="1004"/>
      <c r="DD24" s="1004"/>
      <c r="DE24" s="1004"/>
      <c r="DF24" s="1005"/>
      <c r="DG24" s="1003"/>
      <c r="DH24" s="1004"/>
      <c r="DI24" s="1004"/>
      <c r="DJ24" s="1004"/>
      <c r="DK24" s="1005"/>
      <c r="DL24" s="1003"/>
      <c r="DM24" s="1004"/>
      <c r="DN24" s="1004"/>
      <c r="DO24" s="1004"/>
      <c r="DP24" s="1005"/>
      <c r="DQ24" s="1003"/>
      <c r="DR24" s="1004"/>
      <c r="DS24" s="1004"/>
      <c r="DT24" s="1004"/>
      <c r="DU24" s="1005"/>
      <c r="DV24" s="1006"/>
      <c r="DW24" s="1007"/>
      <c r="DX24" s="1007"/>
      <c r="DY24" s="1007"/>
      <c r="DZ24" s="1008"/>
      <c r="EA24" s="228"/>
    </row>
    <row r="25" spans="1:131" ht="26.25" customHeight="1" thickBot="1" x14ac:dyDescent="0.25">
      <c r="A25" s="1073" t="s">
        <v>382</v>
      </c>
      <c r="B25" s="1073"/>
      <c r="C25" s="1073"/>
      <c r="D25" s="1073"/>
      <c r="E25" s="1073"/>
      <c r="F25" s="1073"/>
      <c r="G25" s="1073"/>
      <c r="H25" s="1073"/>
      <c r="I25" s="1073"/>
      <c r="J25" s="1073"/>
      <c r="K25" s="1073"/>
      <c r="L25" s="1073"/>
      <c r="M25" s="1073"/>
      <c r="N25" s="1073"/>
      <c r="O25" s="1073"/>
      <c r="P25" s="1073"/>
      <c r="Q25" s="1073"/>
      <c r="R25" s="1073"/>
      <c r="S25" s="1073"/>
      <c r="T25" s="1073"/>
      <c r="U25" s="1073"/>
      <c r="V25" s="1073"/>
      <c r="W25" s="1073"/>
      <c r="X25" s="1073"/>
      <c r="Y25" s="1073"/>
      <c r="Z25" s="1073"/>
      <c r="AA25" s="1073"/>
      <c r="AB25" s="1073"/>
      <c r="AC25" s="1073"/>
      <c r="AD25" s="1073"/>
      <c r="AE25" s="1073"/>
      <c r="AF25" s="1073"/>
      <c r="AG25" s="1073"/>
      <c r="AH25" s="1073"/>
      <c r="AI25" s="1073"/>
      <c r="AJ25" s="1073"/>
      <c r="AK25" s="1073"/>
      <c r="AL25" s="1073"/>
      <c r="AM25" s="1073"/>
      <c r="AN25" s="1073"/>
      <c r="AO25" s="1073"/>
      <c r="AP25" s="1073"/>
      <c r="AQ25" s="1073"/>
      <c r="AR25" s="1073"/>
      <c r="AS25" s="1073"/>
      <c r="AT25" s="1073"/>
      <c r="AU25" s="1073"/>
      <c r="AV25" s="1073"/>
      <c r="AW25" s="1073"/>
      <c r="AX25" s="1073"/>
      <c r="AY25" s="1073"/>
      <c r="AZ25" s="1073"/>
      <c r="BA25" s="1073"/>
      <c r="BB25" s="1073"/>
      <c r="BC25" s="1073"/>
      <c r="BD25" s="1073"/>
      <c r="BE25" s="1073"/>
      <c r="BF25" s="1073"/>
      <c r="BG25" s="1073"/>
      <c r="BH25" s="1073"/>
      <c r="BI25" s="1073"/>
      <c r="BJ25" s="226"/>
      <c r="BK25" s="226"/>
      <c r="BL25" s="226"/>
      <c r="BM25" s="226"/>
      <c r="BN25" s="226"/>
      <c r="BO25" s="235"/>
      <c r="BP25" s="235"/>
      <c r="BQ25" s="232">
        <v>19</v>
      </c>
      <c r="BR25" s="233"/>
      <c r="BS25" s="1006"/>
      <c r="BT25" s="1007"/>
      <c r="BU25" s="1007"/>
      <c r="BV25" s="1007"/>
      <c r="BW25" s="1007"/>
      <c r="BX25" s="1007"/>
      <c r="BY25" s="1007"/>
      <c r="BZ25" s="1007"/>
      <c r="CA25" s="1007"/>
      <c r="CB25" s="1007"/>
      <c r="CC25" s="1007"/>
      <c r="CD25" s="1007"/>
      <c r="CE25" s="1007"/>
      <c r="CF25" s="1007"/>
      <c r="CG25" s="1028"/>
      <c r="CH25" s="1003"/>
      <c r="CI25" s="1004"/>
      <c r="CJ25" s="1004"/>
      <c r="CK25" s="1004"/>
      <c r="CL25" s="1005"/>
      <c r="CM25" s="1003"/>
      <c r="CN25" s="1004"/>
      <c r="CO25" s="1004"/>
      <c r="CP25" s="1004"/>
      <c r="CQ25" s="1005"/>
      <c r="CR25" s="1003"/>
      <c r="CS25" s="1004"/>
      <c r="CT25" s="1004"/>
      <c r="CU25" s="1004"/>
      <c r="CV25" s="1005"/>
      <c r="CW25" s="1003"/>
      <c r="CX25" s="1004"/>
      <c r="CY25" s="1004"/>
      <c r="CZ25" s="1004"/>
      <c r="DA25" s="1005"/>
      <c r="DB25" s="1003"/>
      <c r="DC25" s="1004"/>
      <c r="DD25" s="1004"/>
      <c r="DE25" s="1004"/>
      <c r="DF25" s="1005"/>
      <c r="DG25" s="1003"/>
      <c r="DH25" s="1004"/>
      <c r="DI25" s="1004"/>
      <c r="DJ25" s="1004"/>
      <c r="DK25" s="1005"/>
      <c r="DL25" s="1003"/>
      <c r="DM25" s="1004"/>
      <c r="DN25" s="1004"/>
      <c r="DO25" s="1004"/>
      <c r="DP25" s="1005"/>
      <c r="DQ25" s="1003"/>
      <c r="DR25" s="1004"/>
      <c r="DS25" s="1004"/>
      <c r="DT25" s="1004"/>
      <c r="DU25" s="1005"/>
      <c r="DV25" s="1006"/>
      <c r="DW25" s="1007"/>
      <c r="DX25" s="1007"/>
      <c r="DY25" s="1007"/>
      <c r="DZ25" s="1008"/>
      <c r="EA25" s="224"/>
    </row>
    <row r="26" spans="1:131" ht="26.25" customHeight="1" x14ac:dyDescent="0.2">
      <c r="A26" s="1009" t="s">
        <v>360</v>
      </c>
      <c r="B26" s="1010"/>
      <c r="C26" s="1010"/>
      <c r="D26" s="1010"/>
      <c r="E26" s="1010"/>
      <c r="F26" s="1010"/>
      <c r="G26" s="1010"/>
      <c r="H26" s="1010"/>
      <c r="I26" s="1010"/>
      <c r="J26" s="1010"/>
      <c r="K26" s="1010"/>
      <c r="L26" s="1010"/>
      <c r="M26" s="1010"/>
      <c r="N26" s="1010"/>
      <c r="O26" s="1010"/>
      <c r="P26" s="1011"/>
      <c r="Q26" s="1015" t="s">
        <v>383</v>
      </c>
      <c r="R26" s="1016"/>
      <c r="S26" s="1016"/>
      <c r="T26" s="1016"/>
      <c r="U26" s="1017"/>
      <c r="V26" s="1015" t="s">
        <v>384</v>
      </c>
      <c r="W26" s="1016"/>
      <c r="X26" s="1016"/>
      <c r="Y26" s="1016"/>
      <c r="Z26" s="1017"/>
      <c r="AA26" s="1015" t="s">
        <v>385</v>
      </c>
      <c r="AB26" s="1016"/>
      <c r="AC26" s="1016"/>
      <c r="AD26" s="1016"/>
      <c r="AE26" s="1016"/>
      <c r="AF26" s="1069" t="s">
        <v>386</v>
      </c>
      <c r="AG26" s="1022"/>
      <c r="AH26" s="1022"/>
      <c r="AI26" s="1022"/>
      <c r="AJ26" s="1070"/>
      <c r="AK26" s="1016" t="s">
        <v>387</v>
      </c>
      <c r="AL26" s="1016"/>
      <c r="AM26" s="1016"/>
      <c r="AN26" s="1016"/>
      <c r="AO26" s="1017"/>
      <c r="AP26" s="1015" t="s">
        <v>388</v>
      </c>
      <c r="AQ26" s="1016"/>
      <c r="AR26" s="1016"/>
      <c r="AS26" s="1016"/>
      <c r="AT26" s="1017"/>
      <c r="AU26" s="1015" t="s">
        <v>389</v>
      </c>
      <c r="AV26" s="1016"/>
      <c r="AW26" s="1016"/>
      <c r="AX26" s="1016"/>
      <c r="AY26" s="1017"/>
      <c r="AZ26" s="1015" t="s">
        <v>390</v>
      </c>
      <c r="BA26" s="1016"/>
      <c r="BB26" s="1016"/>
      <c r="BC26" s="1016"/>
      <c r="BD26" s="1017"/>
      <c r="BE26" s="1015" t="s">
        <v>367</v>
      </c>
      <c r="BF26" s="1016"/>
      <c r="BG26" s="1016"/>
      <c r="BH26" s="1016"/>
      <c r="BI26" s="1029"/>
      <c r="BJ26" s="226"/>
      <c r="BK26" s="226"/>
      <c r="BL26" s="226"/>
      <c r="BM26" s="226"/>
      <c r="BN26" s="226"/>
      <c r="BO26" s="235"/>
      <c r="BP26" s="235"/>
      <c r="BQ26" s="232">
        <v>20</v>
      </c>
      <c r="BR26" s="233"/>
      <c r="BS26" s="1006"/>
      <c r="BT26" s="1007"/>
      <c r="BU26" s="1007"/>
      <c r="BV26" s="1007"/>
      <c r="BW26" s="1007"/>
      <c r="BX26" s="1007"/>
      <c r="BY26" s="1007"/>
      <c r="BZ26" s="1007"/>
      <c r="CA26" s="1007"/>
      <c r="CB26" s="1007"/>
      <c r="CC26" s="1007"/>
      <c r="CD26" s="1007"/>
      <c r="CE26" s="1007"/>
      <c r="CF26" s="1007"/>
      <c r="CG26" s="1028"/>
      <c r="CH26" s="1003"/>
      <c r="CI26" s="1004"/>
      <c r="CJ26" s="1004"/>
      <c r="CK26" s="1004"/>
      <c r="CL26" s="1005"/>
      <c r="CM26" s="1003"/>
      <c r="CN26" s="1004"/>
      <c r="CO26" s="1004"/>
      <c r="CP26" s="1004"/>
      <c r="CQ26" s="1005"/>
      <c r="CR26" s="1003"/>
      <c r="CS26" s="1004"/>
      <c r="CT26" s="1004"/>
      <c r="CU26" s="1004"/>
      <c r="CV26" s="1005"/>
      <c r="CW26" s="1003"/>
      <c r="CX26" s="1004"/>
      <c r="CY26" s="1004"/>
      <c r="CZ26" s="1004"/>
      <c r="DA26" s="1005"/>
      <c r="DB26" s="1003"/>
      <c r="DC26" s="1004"/>
      <c r="DD26" s="1004"/>
      <c r="DE26" s="1004"/>
      <c r="DF26" s="1005"/>
      <c r="DG26" s="1003"/>
      <c r="DH26" s="1004"/>
      <c r="DI26" s="1004"/>
      <c r="DJ26" s="1004"/>
      <c r="DK26" s="1005"/>
      <c r="DL26" s="1003"/>
      <c r="DM26" s="1004"/>
      <c r="DN26" s="1004"/>
      <c r="DO26" s="1004"/>
      <c r="DP26" s="1005"/>
      <c r="DQ26" s="1003"/>
      <c r="DR26" s="1004"/>
      <c r="DS26" s="1004"/>
      <c r="DT26" s="1004"/>
      <c r="DU26" s="1005"/>
      <c r="DV26" s="1006"/>
      <c r="DW26" s="1007"/>
      <c r="DX26" s="1007"/>
      <c r="DY26" s="1007"/>
      <c r="DZ26" s="1008"/>
      <c r="EA26" s="224"/>
    </row>
    <row r="27" spans="1:131" ht="26.25" customHeight="1" thickBot="1" x14ac:dyDescent="0.25">
      <c r="A27" s="1012"/>
      <c r="B27" s="1013"/>
      <c r="C27" s="1013"/>
      <c r="D27" s="1013"/>
      <c r="E27" s="1013"/>
      <c r="F27" s="1013"/>
      <c r="G27" s="1013"/>
      <c r="H27" s="1013"/>
      <c r="I27" s="1013"/>
      <c r="J27" s="1013"/>
      <c r="K27" s="1013"/>
      <c r="L27" s="1013"/>
      <c r="M27" s="1013"/>
      <c r="N27" s="1013"/>
      <c r="O27" s="1013"/>
      <c r="P27" s="1014"/>
      <c r="Q27" s="1018"/>
      <c r="R27" s="1019"/>
      <c r="S27" s="1019"/>
      <c r="T27" s="1019"/>
      <c r="U27" s="1020"/>
      <c r="V27" s="1018"/>
      <c r="W27" s="1019"/>
      <c r="X27" s="1019"/>
      <c r="Y27" s="1019"/>
      <c r="Z27" s="1020"/>
      <c r="AA27" s="1018"/>
      <c r="AB27" s="1019"/>
      <c r="AC27" s="1019"/>
      <c r="AD27" s="1019"/>
      <c r="AE27" s="1019"/>
      <c r="AF27" s="1071"/>
      <c r="AG27" s="1025"/>
      <c r="AH27" s="1025"/>
      <c r="AI27" s="1025"/>
      <c r="AJ27" s="1072"/>
      <c r="AK27" s="1019"/>
      <c r="AL27" s="1019"/>
      <c r="AM27" s="1019"/>
      <c r="AN27" s="1019"/>
      <c r="AO27" s="1020"/>
      <c r="AP27" s="1018"/>
      <c r="AQ27" s="1019"/>
      <c r="AR27" s="1019"/>
      <c r="AS27" s="1019"/>
      <c r="AT27" s="1020"/>
      <c r="AU27" s="1018"/>
      <c r="AV27" s="1019"/>
      <c r="AW27" s="1019"/>
      <c r="AX27" s="1019"/>
      <c r="AY27" s="1020"/>
      <c r="AZ27" s="1018"/>
      <c r="BA27" s="1019"/>
      <c r="BB27" s="1019"/>
      <c r="BC27" s="1019"/>
      <c r="BD27" s="1020"/>
      <c r="BE27" s="1018"/>
      <c r="BF27" s="1019"/>
      <c r="BG27" s="1019"/>
      <c r="BH27" s="1019"/>
      <c r="BI27" s="1030"/>
      <c r="BJ27" s="226"/>
      <c r="BK27" s="226"/>
      <c r="BL27" s="226"/>
      <c r="BM27" s="226"/>
      <c r="BN27" s="226"/>
      <c r="BO27" s="235"/>
      <c r="BP27" s="235"/>
      <c r="BQ27" s="232">
        <v>21</v>
      </c>
      <c r="BR27" s="233"/>
      <c r="BS27" s="1006"/>
      <c r="BT27" s="1007"/>
      <c r="BU27" s="1007"/>
      <c r="BV27" s="1007"/>
      <c r="BW27" s="1007"/>
      <c r="BX27" s="1007"/>
      <c r="BY27" s="1007"/>
      <c r="BZ27" s="1007"/>
      <c r="CA27" s="1007"/>
      <c r="CB27" s="1007"/>
      <c r="CC27" s="1007"/>
      <c r="CD27" s="1007"/>
      <c r="CE27" s="1007"/>
      <c r="CF27" s="1007"/>
      <c r="CG27" s="1028"/>
      <c r="CH27" s="1003"/>
      <c r="CI27" s="1004"/>
      <c r="CJ27" s="1004"/>
      <c r="CK27" s="1004"/>
      <c r="CL27" s="1005"/>
      <c r="CM27" s="1003"/>
      <c r="CN27" s="1004"/>
      <c r="CO27" s="1004"/>
      <c r="CP27" s="1004"/>
      <c r="CQ27" s="1005"/>
      <c r="CR27" s="1003"/>
      <c r="CS27" s="1004"/>
      <c r="CT27" s="1004"/>
      <c r="CU27" s="1004"/>
      <c r="CV27" s="1005"/>
      <c r="CW27" s="1003"/>
      <c r="CX27" s="1004"/>
      <c r="CY27" s="1004"/>
      <c r="CZ27" s="1004"/>
      <c r="DA27" s="1005"/>
      <c r="DB27" s="1003"/>
      <c r="DC27" s="1004"/>
      <c r="DD27" s="1004"/>
      <c r="DE27" s="1004"/>
      <c r="DF27" s="1005"/>
      <c r="DG27" s="1003"/>
      <c r="DH27" s="1004"/>
      <c r="DI27" s="1004"/>
      <c r="DJ27" s="1004"/>
      <c r="DK27" s="1005"/>
      <c r="DL27" s="1003"/>
      <c r="DM27" s="1004"/>
      <c r="DN27" s="1004"/>
      <c r="DO27" s="1004"/>
      <c r="DP27" s="1005"/>
      <c r="DQ27" s="1003"/>
      <c r="DR27" s="1004"/>
      <c r="DS27" s="1004"/>
      <c r="DT27" s="1004"/>
      <c r="DU27" s="1005"/>
      <c r="DV27" s="1006"/>
      <c r="DW27" s="1007"/>
      <c r="DX27" s="1007"/>
      <c r="DY27" s="1007"/>
      <c r="DZ27" s="1008"/>
      <c r="EA27" s="224"/>
    </row>
    <row r="28" spans="1:131" ht="26.25" customHeight="1" thickTop="1" x14ac:dyDescent="0.2">
      <c r="A28" s="236">
        <v>1</v>
      </c>
      <c r="B28" s="1061" t="s">
        <v>391</v>
      </c>
      <c r="C28" s="1062"/>
      <c r="D28" s="1062"/>
      <c r="E28" s="1062"/>
      <c r="F28" s="1062"/>
      <c r="G28" s="1062"/>
      <c r="H28" s="1062"/>
      <c r="I28" s="1062"/>
      <c r="J28" s="1062"/>
      <c r="K28" s="1062"/>
      <c r="L28" s="1062"/>
      <c r="M28" s="1062"/>
      <c r="N28" s="1062"/>
      <c r="O28" s="1062"/>
      <c r="P28" s="1063"/>
      <c r="Q28" s="1064">
        <v>600</v>
      </c>
      <c r="R28" s="1065"/>
      <c r="S28" s="1065"/>
      <c r="T28" s="1065"/>
      <c r="U28" s="1065"/>
      <c r="V28" s="1065">
        <v>598</v>
      </c>
      <c r="W28" s="1065"/>
      <c r="X28" s="1065"/>
      <c r="Y28" s="1065"/>
      <c r="Z28" s="1065"/>
      <c r="AA28" s="1065">
        <v>2</v>
      </c>
      <c r="AB28" s="1065"/>
      <c r="AC28" s="1065"/>
      <c r="AD28" s="1065"/>
      <c r="AE28" s="1066"/>
      <c r="AF28" s="1067">
        <v>2</v>
      </c>
      <c r="AG28" s="1065"/>
      <c r="AH28" s="1065"/>
      <c r="AI28" s="1065"/>
      <c r="AJ28" s="1068"/>
      <c r="AK28" s="1056">
        <v>66</v>
      </c>
      <c r="AL28" s="1057"/>
      <c r="AM28" s="1057"/>
      <c r="AN28" s="1057"/>
      <c r="AO28" s="1057"/>
      <c r="AP28" s="1057" t="s">
        <v>550</v>
      </c>
      <c r="AQ28" s="1057"/>
      <c r="AR28" s="1057"/>
      <c r="AS28" s="1057"/>
      <c r="AT28" s="1057"/>
      <c r="AU28" s="1057" t="s">
        <v>550</v>
      </c>
      <c r="AV28" s="1057"/>
      <c r="AW28" s="1057"/>
      <c r="AX28" s="1057"/>
      <c r="AY28" s="1057"/>
      <c r="AZ28" s="1058" t="s">
        <v>550</v>
      </c>
      <c r="BA28" s="1058"/>
      <c r="BB28" s="1058"/>
      <c r="BC28" s="1058"/>
      <c r="BD28" s="1058"/>
      <c r="BE28" s="1059"/>
      <c r="BF28" s="1059"/>
      <c r="BG28" s="1059"/>
      <c r="BH28" s="1059"/>
      <c r="BI28" s="1060"/>
      <c r="BJ28" s="226"/>
      <c r="BK28" s="226"/>
      <c r="BL28" s="226"/>
      <c r="BM28" s="226"/>
      <c r="BN28" s="226"/>
      <c r="BO28" s="235"/>
      <c r="BP28" s="235"/>
      <c r="BQ28" s="232">
        <v>22</v>
      </c>
      <c r="BR28" s="233"/>
      <c r="BS28" s="1006"/>
      <c r="BT28" s="1007"/>
      <c r="BU28" s="1007"/>
      <c r="BV28" s="1007"/>
      <c r="BW28" s="1007"/>
      <c r="BX28" s="1007"/>
      <c r="BY28" s="1007"/>
      <c r="BZ28" s="1007"/>
      <c r="CA28" s="1007"/>
      <c r="CB28" s="1007"/>
      <c r="CC28" s="1007"/>
      <c r="CD28" s="1007"/>
      <c r="CE28" s="1007"/>
      <c r="CF28" s="1007"/>
      <c r="CG28" s="1028"/>
      <c r="CH28" s="1003"/>
      <c r="CI28" s="1004"/>
      <c r="CJ28" s="1004"/>
      <c r="CK28" s="1004"/>
      <c r="CL28" s="1005"/>
      <c r="CM28" s="1003"/>
      <c r="CN28" s="1004"/>
      <c r="CO28" s="1004"/>
      <c r="CP28" s="1004"/>
      <c r="CQ28" s="1005"/>
      <c r="CR28" s="1003"/>
      <c r="CS28" s="1004"/>
      <c r="CT28" s="1004"/>
      <c r="CU28" s="1004"/>
      <c r="CV28" s="1005"/>
      <c r="CW28" s="1003"/>
      <c r="CX28" s="1004"/>
      <c r="CY28" s="1004"/>
      <c r="CZ28" s="1004"/>
      <c r="DA28" s="1005"/>
      <c r="DB28" s="1003"/>
      <c r="DC28" s="1004"/>
      <c r="DD28" s="1004"/>
      <c r="DE28" s="1004"/>
      <c r="DF28" s="1005"/>
      <c r="DG28" s="1003"/>
      <c r="DH28" s="1004"/>
      <c r="DI28" s="1004"/>
      <c r="DJ28" s="1004"/>
      <c r="DK28" s="1005"/>
      <c r="DL28" s="1003"/>
      <c r="DM28" s="1004"/>
      <c r="DN28" s="1004"/>
      <c r="DO28" s="1004"/>
      <c r="DP28" s="1005"/>
      <c r="DQ28" s="1003"/>
      <c r="DR28" s="1004"/>
      <c r="DS28" s="1004"/>
      <c r="DT28" s="1004"/>
      <c r="DU28" s="1005"/>
      <c r="DV28" s="1006"/>
      <c r="DW28" s="1007"/>
      <c r="DX28" s="1007"/>
      <c r="DY28" s="1007"/>
      <c r="DZ28" s="1008"/>
      <c r="EA28" s="224"/>
    </row>
    <row r="29" spans="1:131" ht="26.25" customHeight="1" x14ac:dyDescent="0.2">
      <c r="A29" s="236">
        <v>2</v>
      </c>
      <c r="B29" s="1044" t="s">
        <v>392</v>
      </c>
      <c r="C29" s="1045"/>
      <c r="D29" s="1045"/>
      <c r="E29" s="1045"/>
      <c r="F29" s="1045"/>
      <c r="G29" s="1045"/>
      <c r="H29" s="1045"/>
      <c r="I29" s="1045"/>
      <c r="J29" s="1045"/>
      <c r="K29" s="1045"/>
      <c r="L29" s="1045"/>
      <c r="M29" s="1045"/>
      <c r="N29" s="1045"/>
      <c r="O29" s="1045"/>
      <c r="P29" s="1046"/>
      <c r="Q29" s="1052">
        <v>682</v>
      </c>
      <c r="R29" s="1053"/>
      <c r="S29" s="1053"/>
      <c r="T29" s="1053"/>
      <c r="U29" s="1053"/>
      <c r="V29" s="1053">
        <v>655</v>
      </c>
      <c r="W29" s="1053"/>
      <c r="X29" s="1053"/>
      <c r="Y29" s="1053"/>
      <c r="Z29" s="1053"/>
      <c r="AA29" s="1053">
        <v>27</v>
      </c>
      <c r="AB29" s="1053"/>
      <c r="AC29" s="1053"/>
      <c r="AD29" s="1053"/>
      <c r="AE29" s="1054"/>
      <c r="AF29" s="1049">
        <v>27</v>
      </c>
      <c r="AG29" s="1050"/>
      <c r="AH29" s="1050"/>
      <c r="AI29" s="1050"/>
      <c r="AJ29" s="1051"/>
      <c r="AK29" s="993">
        <v>113</v>
      </c>
      <c r="AL29" s="984"/>
      <c r="AM29" s="984"/>
      <c r="AN29" s="984"/>
      <c r="AO29" s="984"/>
      <c r="AP29" s="984" t="s">
        <v>550</v>
      </c>
      <c r="AQ29" s="984"/>
      <c r="AR29" s="984"/>
      <c r="AS29" s="984"/>
      <c r="AT29" s="984"/>
      <c r="AU29" s="984" t="s">
        <v>550</v>
      </c>
      <c r="AV29" s="984"/>
      <c r="AW29" s="984"/>
      <c r="AX29" s="984"/>
      <c r="AY29" s="984"/>
      <c r="AZ29" s="1055" t="s">
        <v>550</v>
      </c>
      <c r="BA29" s="1055"/>
      <c r="BB29" s="1055"/>
      <c r="BC29" s="1055"/>
      <c r="BD29" s="1055"/>
      <c r="BE29" s="985"/>
      <c r="BF29" s="985"/>
      <c r="BG29" s="985"/>
      <c r="BH29" s="985"/>
      <c r="BI29" s="986"/>
      <c r="BJ29" s="226"/>
      <c r="BK29" s="226"/>
      <c r="BL29" s="226"/>
      <c r="BM29" s="226"/>
      <c r="BN29" s="226"/>
      <c r="BO29" s="235"/>
      <c r="BP29" s="235"/>
      <c r="BQ29" s="232">
        <v>23</v>
      </c>
      <c r="BR29" s="233"/>
      <c r="BS29" s="1006"/>
      <c r="BT29" s="1007"/>
      <c r="BU29" s="1007"/>
      <c r="BV29" s="1007"/>
      <c r="BW29" s="1007"/>
      <c r="BX29" s="1007"/>
      <c r="BY29" s="1007"/>
      <c r="BZ29" s="1007"/>
      <c r="CA29" s="1007"/>
      <c r="CB29" s="1007"/>
      <c r="CC29" s="1007"/>
      <c r="CD29" s="1007"/>
      <c r="CE29" s="1007"/>
      <c r="CF29" s="1007"/>
      <c r="CG29" s="1028"/>
      <c r="CH29" s="1003"/>
      <c r="CI29" s="1004"/>
      <c r="CJ29" s="1004"/>
      <c r="CK29" s="1004"/>
      <c r="CL29" s="1005"/>
      <c r="CM29" s="1003"/>
      <c r="CN29" s="1004"/>
      <c r="CO29" s="1004"/>
      <c r="CP29" s="1004"/>
      <c r="CQ29" s="1005"/>
      <c r="CR29" s="1003"/>
      <c r="CS29" s="1004"/>
      <c r="CT29" s="1004"/>
      <c r="CU29" s="1004"/>
      <c r="CV29" s="1005"/>
      <c r="CW29" s="1003"/>
      <c r="CX29" s="1004"/>
      <c r="CY29" s="1004"/>
      <c r="CZ29" s="1004"/>
      <c r="DA29" s="1005"/>
      <c r="DB29" s="1003"/>
      <c r="DC29" s="1004"/>
      <c r="DD29" s="1004"/>
      <c r="DE29" s="1004"/>
      <c r="DF29" s="1005"/>
      <c r="DG29" s="1003"/>
      <c r="DH29" s="1004"/>
      <c r="DI29" s="1004"/>
      <c r="DJ29" s="1004"/>
      <c r="DK29" s="1005"/>
      <c r="DL29" s="1003"/>
      <c r="DM29" s="1004"/>
      <c r="DN29" s="1004"/>
      <c r="DO29" s="1004"/>
      <c r="DP29" s="1005"/>
      <c r="DQ29" s="1003"/>
      <c r="DR29" s="1004"/>
      <c r="DS29" s="1004"/>
      <c r="DT29" s="1004"/>
      <c r="DU29" s="1005"/>
      <c r="DV29" s="1006"/>
      <c r="DW29" s="1007"/>
      <c r="DX29" s="1007"/>
      <c r="DY29" s="1007"/>
      <c r="DZ29" s="1008"/>
      <c r="EA29" s="224"/>
    </row>
    <row r="30" spans="1:131" ht="26.25" customHeight="1" x14ac:dyDescent="0.2">
      <c r="A30" s="236">
        <v>3</v>
      </c>
      <c r="B30" s="1044" t="s">
        <v>393</v>
      </c>
      <c r="C30" s="1045"/>
      <c r="D30" s="1045"/>
      <c r="E30" s="1045"/>
      <c r="F30" s="1045"/>
      <c r="G30" s="1045"/>
      <c r="H30" s="1045"/>
      <c r="I30" s="1045"/>
      <c r="J30" s="1045"/>
      <c r="K30" s="1045"/>
      <c r="L30" s="1045"/>
      <c r="M30" s="1045"/>
      <c r="N30" s="1045"/>
      <c r="O30" s="1045"/>
      <c r="P30" s="1046"/>
      <c r="Q30" s="1052">
        <v>68</v>
      </c>
      <c r="R30" s="1053"/>
      <c r="S30" s="1053"/>
      <c r="T30" s="1053"/>
      <c r="U30" s="1053"/>
      <c r="V30" s="1053">
        <v>68</v>
      </c>
      <c r="W30" s="1053"/>
      <c r="X30" s="1053"/>
      <c r="Y30" s="1053"/>
      <c r="Z30" s="1053"/>
      <c r="AA30" s="1053">
        <v>0</v>
      </c>
      <c r="AB30" s="1053"/>
      <c r="AC30" s="1053"/>
      <c r="AD30" s="1053"/>
      <c r="AE30" s="1054"/>
      <c r="AF30" s="1049">
        <v>0</v>
      </c>
      <c r="AG30" s="1050"/>
      <c r="AH30" s="1050"/>
      <c r="AI30" s="1050"/>
      <c r="AJ30" s="1051"/>
      <c r="AK30" s="993">
        <v>20</v>
      </c>
      <c r="AL30" s="984"/>
      <c r="AM30" s="984"/>
      <c r="AN30" s="984"/>
      <c r="AO30" s="984"/>
      <c r="AP30" s="984" t="s">
        <v>551</v>
      </c>
      <c r="AQ30" s="984"/>
      <c r="AR30" s="984"/>
      <c r="AS30" s="984"/>
      <c r="AT30" s="984"/>
      <c r="AU30" s="984" t="s">
        <v>550</v>
      </c>
      <c r="AV30" s="984"/>
      <c r="AW30" s="984"/>
      <c r="AX30" s="984"/>
      <c r="AY30" s="984"/>
      <c r="AZ30" s="1055" t="s">
        <v>552</v>
      </c>
      <c r="BA30" s="1055"/>
      <c r="BB30" s="1055"/>
      <c r="BC30" s="1055"/>
      <c r="BD30" s="1055"/>
      <c r="BE30" s="985"/>
      <c r="BF30" s="985"/>
      <c r="BG30" s="985"/>
      <c r="BH30" s="985"/>
      <c r="BI30" s="986"/>
      <c r="BJ30" s="226"/>
      <c r="BK30" s="226"/>
      <c r="BL30" s="226"/>
      <c r="BM30" s="226"/>
      <c r="BN30" s="226"/>
      <c r="BO30" s="235"/>
      <c r="BP30" s="235"/>
      <c r="BQ30" s="232">
        <v>24</v>
      </c>
      <c r="BR30" s="233"/>
      <c r="BS30" s="1006"/>
      <c r="BT30" s="1007"/>
      <c r="BU30" s="1007"/>
      <c r="BV30" s="1007"/>
      <c r="BW30" s="1007"/>
      <c r="BX30" s="1007"/>
      <c r="BY30" s="1007"/>
      <c r="BZ30" s="1007"/>
      <c r="CA30" s="1007"/>
      <c r="CB30" s="1007"/>
      <c r="CC30" s="1007"/>
      <c r="CD30" s="1007"/>
      <c r="CE30" s="1007"/>
      <c r="CF30" s="1007"/>
      <c r="CG30" s="1028"/>
      <c r="CH30" s="1003"/>
      <c r="CI30" s="1004"/>
      <c r="CJ30" s="1004"/>
      <c r="CK30" s="1004"/>
      <c r="CL30" s="1005"/>
      <c r="CM30" s="1003"/>
      <c r="CN30" s="1004"/>
      <c r="CO30" s="1004"/>
      <c r="CP30" s="1004"/>
      <c r="CQ30" s="1005"/>
      <c r="CR30" s="1003"/>
      <c r="CS30" s="1004"/>
      <c r="CT30" s="1004"/>
      <c r="CU30" s="1004"/>
      <c r="CV30" s="1005"/>
      <c r="CW30" s="1003"/>
      <c r="CX30" s="1004"/>
      <c r="CY30" s="1004"/>
      <c r="CZ30" s="1004"/>
      <c r="DA30" s="1005"/>
      <c r="DB30" s="1003"/>
      <c r="DC30" s="1004"/>
      <c r="DD30" s="1004"/>
      <c r="DE30" s="1004"/>
      <c r="DF30" s="1005"/>
      <c r="DG30" s="1003"/>
      <c r="DH30" s="1004"/>
      <c r="DI30" s="1004"/>
      <c r="DJ30" s="1004"/>
      <c r="DK30" s="1005"/>
      <c r="DL30" s="1003"/>
      <c r="DM30" s="1004"/>
      <c r="DN30" s="1004"/>
      <c r="DO30" s="1004"/>
      <c r="DP30" s="1005"/>
      <c r="DQ30" s="1003"/>
      <c r="DR30" s="1004"/>
      <c r="DS30" s="1004"/>
      <c r="DT30" s="1004"/>
      <c r="DU30" s="1005"/>
      <c r="DV30" s="1006"/>
      <c r="DW30" s="1007"/>
      <c r="DX30" s="1007"/>
      <c r="DY30" s="1007"/>
      <c r="DZ30" s="1008"/>
      <c r="EA30" s="224"/>
    </row>
    <row r="31" spans="1:131" ht="26.25" customHeight="1" x14ac:dyDescent="0.2">
      <c r="A31" s="236">
        <v>4</v>
      </c>
      <c r="B31" s="1044" t="s">
        <v>394</v>
      </c>
      <c r="C31" s="1045"/>
      <c r="D31" s="1045"/>
      <c r="E31" s="1045"/>
      <c r="F31" s="1045"/>
      <c r="G31" s="1045"/>
      <c r="H31" s="1045"/>
      <c r="I31" s="1045"/>
      <c r="J31" s="1045"/>
      <c r="K31" s="1045"/>
      <c r="L31" s="1045"/>
      <c r="M31" s="1045"/>
      <c r="N31" s="1045"/>
      <c r="O31" s="1045"/>
      <c r="P31" s="1046"/>
      <c r="Q31" s="1052">
        <v>189</v>
      </c>
      <c r="R31" s="1053"/>
      <c r="S31" s="1053"/>
      <c r="T31" s="1053"/>
      <c r="U31" s="1053"/>
      <c r="V31" s="1053">
        <v>160</v>
      </c>
      <c r="W31" s="1053"/>
      <c r="X31" s="1053"/>
      <c r="Y31" s="1053"/>
      <c r="Z31" s="1053"/>
      <c r="AA31" s="1053">
        <v>29</v>
      </c>
      <c r="AB31" s="1053"/>
      <c r="AC31" s="1053"/>
      <c r="AD31" s="1053"/>
      <c r="AE31" s="1054"/>
      <c r="AF31" s="1049">
        <v>22</v>
      </c>
      <c r="AG31" s="1050"/>
      <c r="AH31" s="1050"/>
      <c r="AI31" s="1050"/>
      <c r="AJ31" s="1051"/>
      <c r="AK31" s="993">
        <v>36</v>
      </c>
      <c r="AL31" s="984"/>
      <c r="AM31" s="984"/>
      <c r="AN31" s="984"/>
      <c r="AO31" s="984"/>
      <c r="AP31" s="984">
        <v>262</v>
      </c>
      <c r="AQ31" s="984"/>
      <c r="AR31" s="984"/>
      <c r="AS31" s="984"/>
      <c r="AT31" s="984"/>
      <c r="AU31" s="984">
        <v>158</v>
      </c>
      <c r="AV31" s="984"/>
      <c r="AW31" s="984"/>
      <c r="AX31" s="984"/>
      <c r="AY31" s="984"/>
      <c r="AZ31" s="1055" t="s">
        <v>552</v>
      </c>
      <c r="BA31" s="1055"/>
      <c r="BB31" s="1055"/>
      <c r="BC31" s="1055"/>
      <c r="BD31" s="1055"/>
      <c r="BE31" s="985" t="s">
        <v>395</v>
      </c>
      <c r="BF31" s="985"/>
      <c r="BG31" s="985"/>
      <c r="BH31" s="985"/>
      <c r="BI31" s="986"/>
      <c r="BJ31" s="226"/>
      <c r="BK31" s="226"/>
      <c r="BL31" s="226"/>
      <c r="BM31" s="226"/>
      <c r="BN31" s="226"/>
      <c r="BO31" s="235"/>
      <c r="BP31" s="235"/>
      <c r="BQ31" s="232">
        <v>25</v>
      </c>
      <c r="BR31" s="233"/>
      <c r="BS31" s="1006"/>
      <c r="BT31" s="1007"/>
      <c r="BU31" s="1007"/>
      <c r="BV31" s="1007"/>
      <c r="BW31" s="1007"/>
      <c r="BX31" s="1007"/>
      <c r="BY31" s="1007"/>
      <c r="BZ31" s="1007"/>
      <c r="CA31" s="1007"/>
      <c r="CB31" s="1007"/>
      <c r="CC31" s="1007"/>
      <c r="CD31" s="1007"/>
      <c r="CE31" s="1007"/>
      <c r="CF31" s="1007"/>
      <c r="CG31" s="1028"/>
      <c r="CH31" s="1003"/>
      <c r="CI31" s="1004"/>
      <c r="CJ31" s="1004"/>
      <c r="CK31" s="1004"/>
      <c r="CL31" s="1005"/>
      <c r="CM31" s="1003"/>
      <c r="CN31" s="1004"/>
      <c r="CO31" s="1004"/>
      <c r="CP31" s="1004"/>
      <c r="CQ31" s="1005"/>
      <c r="CR31" s="1003"/>
      <c r="CS31" s="1004"/>
      <c r="CT31" s="1004"/>
      <c r="CU31" s="1004"/>
      <c r="CV31" s="1005"/>
      <c r="CW31" s="1003"/>
      <c r="CX31" s="1004"/>
      <c r="CY31" s="1004"/>
      <c r="CZ31" s="1004"/>
      <c r="DA31" s="1005"/>
      <c r="DB31" s="1003"/>
      <c r="DC31" s="1004"/>
      <c r="DD31" s="1004"/>
      <c r="DE31" s="1004"/>
      <c r="DF31" s="1005"/>
      <c r="DG31" s="1003"/>
      <c r="DH31" s="1004"/>
      <c r="DI31" s="1004"/>
      <c r="DJ31" s="1004"/>
      <c r="DK31" s="1005"/>
      <c r="DL31" s="1003"/>
      <c r="DM31" s="1004"/>
      <c r="DN31" s="1004"/>
      <c r="DO31" s="1004"/>
      <c r="DP31" s="1005"/>
      <c r="DQ31" s="1003"/>
      <c r="DR31" s="1004"/>
      <c r="DS31" s="1004"/>
      <c r="DT31" s="1004"/>
      <c r="DU31" s="1005"/>
      <c r="DV31" s="1006"/>
      <c r="DW31" s="1007"/>
      <c r="DX31" s="1007"/>
      <c r="DY31" s="1007"/>
      <c r="DZ31" s="1008"/>
      <c r="EA31" s="224"/>
    </row>
    <row r="32" spans="1:131" ht="26.25" customHeight="1" x14ac:dyDescent="0.2">
      <c r="A32" s="236">
        <v>5</v>
      </c>
      <c r="B32" s="1044" t="s">
        <v>396</v>
      </c>
      <c r="C32" s="1045"/>
      <c r="D32" s="1045"/>
      <c r="E32" s="1045"/>
      <c r="F32" s="1045"/>
      <c r="G32" s="1045"/>
      <c r="H32" s="1045"/>
      <c r="I32" s="1045"/>
      <c r="J32" s="1045"/>
      <c r="K32" s="1045"/>
      <c r="L32" s="1045"/>
      <c r="M32" s="1045"/>
      <c r="N32" s="1045"/>
      <c r="O32" s="1045"/>
      <c r="P32" s="1046"/>
      <c r="Q32" s="1052">
        <v>32</v>
      </c>
      <c r="R32" s="1053"/>
      <c r="S32" s="1053"/>
      <c r="T32" s="1053"/>
      <c r="U32" s="1053"/>
      <c r="V32" s="1053">
        <v>28</v>
      </c>
      <c r="W32" s="1053"/>
      <c r="X32" s="1053"/>
      <c r="Y32" s="1053"/>
      <c r="Z32" s="1053"/>
      <c r="AA32" s="1053">
        <v>4</v>
      </c>
      <c r="AB32" s="1053"/>
      <c r="AC32" s="1053"/>
      <c r="AD32" s="1053"/>
      <c r="AE32" s="1054"/>
      <c r="AF32" s="1049">
        <v>4</v>
      </c>
      <c r="AG32" s="1050"/>
      <c r="AH32" s="1050"/>
      <c r="AI32" s="1050"/>
      <c r="AJ32" s="1051"/>
      <c r="AK32" s="993">
        <v>17</v>
      </c>
      <c r="AL32" s="984"/>
      <c r="AM32" s="984"/>
      <c r="AN32" s="984"/>
      <c r="AO32" s="984"/>
      <c r="AP32" s="984">
        <v>116</v>
      </c>
      <c r="AQ32" s="984"/>
      <c r="AR32" s="984"/>
      <c r="AS32" s="984"/>
      <c r="AT32" s="984"/>
      <c r="AU32" s="984">
        <v>115</v>
      </c>
      <c r="AV32" s="984"/>
      <c r="AW32" s="984"/>
      <c r="AX32" s="984"/>
      <c r="AY32" s="984"/>
      <c r="AZ32" s="1055" t="s">
        <v>553</v>
      </c>
      <c r="BA32" s="1055"/>
      <c r="BB32" s="1055"/>
      <c r="BC32" s="1055"/>
      <c r="BD32" s="1055"/>
      <c r="BE32" s="985" t="s">
        <v>395</v>
      </c>
      <c r="BF32" s="985"/>
      <c r="BG32" s="985"/>
      <c r="BH32" s="985"/>
      <c r="BI32" s="986"/>
      <c r="BJ32" s="226"/>
      <c r="BK32" s="226"/>
      <c r="BL32" s="226"/>
      <c r="BM32" s="226"/>
      <c r="BN32" s="226"/>
      <c r="BO32" s="235"/>
      <c r="BP32" s="235"/>
      <c r="BQ32" s="232">
        <v>26</v>
      </c>
      <c r="BR32" s="233"/>
      <c r="BS32" s="1006"/>
      <c r="BT32" s="1007"/>
      <c r="BU32" s="1007"/>
      <c r="BV32" s="1007"/>
      <c r="BW32" s="1007"/>
      <c r="BX32" s="1007"/>
      <c r="BY32" s="1007"/>
      <c r="BZ32" s="1007"/>
      <c r="CA32" s="1007"/>
      <c r="CB32" s="1007"/>
      <c r="CC32" s="1007"/>
      <c r="CD32" s="1007"/>
      <c r="CE32" s="1007"/>
      <c r="CF32" s="1007"/>
      <c r="CG32" s="1028"/>
      <c r="CH32" s="1003"/>
      <c r="CI32" s="1004"/>
      <c r="CJ32" s="1004"/>
      <c r="CK32" s="1004"/>
      <c r="CL32" s="1005"/>
      <c r="CM32" s="1003"/>
      <c r="CN32" s="1004"/>
      <c r="CO32" s="1004"/>
      <c r="CP32" s="1004"/>
      <c r="CQ32" s="1005"/>
      <c r="CR32" s="1003"/>
      <c r="CS32" s="1004"/>
      <c r="CT32" s="1004"/>
      <c r="CU32" s="1004"/>
      <c r="CV32" s="1005"/>
      <c r="CW32" s="1003"/>
      <c r="CX32" s="1004"/>
      <c r="CY32" s="1004"/>
      <c r="CZ32" s="1004"/>
      <c r="DA32" s="1005"/>
      <c r="DB32" s="1003"/>
      <c r="DC32" s="1004"/>
      <c r="DD32" s="1004"/>
      <c r="DE32" s="1004"/>
      <c r="DF32" s="1005"/>
      <c r="DG32" s="1003"/>
      <c r="DH32" s="1004"/>
      <c r="DI32" s="1004"/>
      <c r="DJ32" s="1004"/>
      <c r="DK32" s="1005"/>
      <c r="DL32" s="1003"/>
      <c r="DM32" s="1004"/>
      <c r="DN32" s="1004"/>
      <c r="DO32" s="1004"/>
      <c r="DP32" s="1005"/>
      <c r="DQ32" s="1003"/>
      <c r="DR32" s="1004"/>
      <c r="DS32" s="1004"/>
      <c r="DT32" s="1004"/>
      <c r="DU32" s="1005"/>
      <c r="DV32" s="1006"/>
      <c r="DW32" s="1007"/>
      <c r="DX32" s="1007"/>
      <c r="DY32" s="1007"/>
      <c r="DZ32" s="1008"/>
      <c r="EA32" s="224"/>
    </row>
    <row r="33" spans="1:131" ht="26.25" customHeight="1" x14ac:dyDescent="0.2">
      <c r="A33" s="236">
        <v>6</v>
      </c>
      <c r="B33" s="1044" t="s">
        <v>397</v>
      </c>
      <c r="C33" s="1045"/>
      <c r="D33" s="1045"/>
      <c r="E33" s="1045"/>
      <c r="F33" s="1045"/>
      <c r="G33" s="1045"/>
      <c r="H33" s="1045"/>
      <c r="I33" s="1045"/>
      <c r="J33" s="1045"/>
      <c r="K33" s="1045"/>
      <c r="L33" s="1045"/>
      <c r="M33" s="1045"/>
      <c r="N33" s="1045"/>
      <c r="O33" s="1045"/>
      <c r="P33" s="1046"/>
      <c r="Q33" s="1052">
        <v>23</v>
      </c>
      <c r="R33" s="1053"/>
      <c r="S33" s="1053"/>
      <c r="T33" s="1053"/>
      <c r="U33" s="1053"/>
      <c r="V33" s="1053">
        <v>20</v>
      </c>
      <c r="W33" s="1053"/>
      <c r="X33" s="1053"/>
      <c r="Y33" s="1053"/>
      <c r="Z33" s="1053"/>
      <c r="AA33" s="1053">
        <v>3</v>
      </c>
      <c r="AB33" s="1053"/>
      <c r="AC33" s="1053"/>
      <c r="AD33" s="1053"/>
      <c r="AE33" s="1054"/>
      <c r="AF33" s="1049">
        <v>3</v>
      </c>
      <c r="AG33" s="1050"/>
      <c r="AH33" s="1050"/>
      <c r="AI33" s="1050"/>
      <c r="AJ33" s="1051"/>
      <c r="AK33" s="993">
        <v>8</v>
      </c>
      <c r="AL33" s="984"/>
      <c r="AM33" s="984"/>
      <c r="AN33" s="984"/>
      <c r="AO33" s="984"/>
      <c r="AP33" s="984">
        <v>50</v>
      </c>
      <c r="AQ33" s="984"/>
      <c r="AR33" s="984"/>
      <c r="AS33" s="984"/>
      <c r="AT33" s="984"/>
      <c r="AU33" s="984">
        <v>32</v>
      </c>
      <c r="AV33" s="984"/>
      <c r="AW33" s="984"/>
      <c r="AX33" s="984"/>
      <c r="AY33" s="984"/>
      <c r="AZ33" s="1055" t="s">
        <v>550</v>
      </c>
      <c r="BA33" s="1055"/>
      <c r="BB33" s="1055"/>
      <c r="BC33" s="1055"/>
      <c r="BD33" s="1055"/>
      <c r="BE33" s="985" t="s">
        <v>395</v>
      </c>
      <c r="BF33" s="985"/>
      <c r="BG33" s="985"/>
      <c r="BH33" s="985"/>
      <c r="BI33" s="986"/>
      <c r="BJ33" s="226"/>
      <c r="BK33" s="226"/>
      <c r="BL33" s="226"/>
      <c r="BM33" s="226"/>
      <c r="BN33" s="226"/>
      <c r="BO33" s="235"/>
      <c r="BP33" s="235"/>
      <c r="BQ33" s="232">
        <v>27</v>
      </c>
      <c r="BR33" s="233"/>
      <c r="BS33" s="1006"/>
      <c r="BT33" s="1007"/>
      <c r="BU33" s="1007"/>
      <c r="BV33" s="1007"/>
      <c r="BW33" s="1007"/>
      <c r="BX33" s="1007"/>
      <c r="BY33" s="1007"/>
      <c r="BZ33" s="1007"/>
      <c r="CA33" s="1007"/>
      <c r="CB33" s="1007"/>
      <c r="CC33" s="1007"/>
      <c r="CD33" s="1007"/>
      <c r="CE33" s="1007"/>
      <c r="CF33" s="1007"/>
      <c r="CG33" s="1028"/>
      <c r="CH33" s="1003"/>
      <c r="CI33" s="1004"/>
      <c r="CJ33" s="1004"/>
      <c r="CK33" s="1004"/>
      <c r="CL33" s="1005"/>
      <c r="CM33" s="1003"/>
      <c r="CN33" s="1004"/>
      <c r="CO33" s="1004"/>
      <c r="CP33" s="1004"/>
      <c r="CQ33" s="1005"/>
      <c r="CR33" s="1003"/>
      <c r="CS33" s="1004"/>
      <c r="CT33" s="1004"/>
      <c r="CU33" s="1004"/>
      <c r="CV33" s="1005"/>
      <c r="CW33" s="1003"/>
      <c r="CX33" s="1004"/>
      <c r="CY33" s="1004"/>
      <c r="CZ33" s="1004"/>
      <c r="DA33" s="1005"/>
      <c r="DB33" s="1003"/>
      <c r="DC33" s="1004"/>
      <c r="DD33" s="1004"/>
      <c r="DE33" s="1004"/>
      <c r="DF33" s="1005"/>
      <c r="DG33" s="1003"/>
      <c r="DH33" s="1004"/>
      <c r="DI33" s="1004"/>
      <c r="DJ33" s="1004"/>
      <c r="DK33" s="1005"/>
      <c r="DL33" s="1003"/>
      <c r="DM33" s="1004"/>
      <c r="DN33" s="1004"/>
      <c r="DO33" s="1004"/>
      <c r="DP33" s="1005"/>
      <c r="DQ33" s="1003"/>
      <c r="DR33" s="1004"/>
      <c r="DS33" s="1004"/>
      <c r="DT33" s="1004"/>
      <c r="DU33" s="1005"/>
      <c r="DV33" s="1006"/>
      <c r="DW33" s="1007"/>
      <c r="DX33" s="1007"/>
      <c r="DY33" s="1007"/>
      <c r="DZ33" s="1008"/>
      <c r="EA33" s="224"/>
    </row>
    <row r="34" spans="1:131" ht="26.25" customHeight="1" x14ac:dyDescent="0.2">
      <c r="A34" s="236">
        <v>7</v>
      </c>
      <c r="B34" s="1044" t="s">
        <v>398</v>
      </c>
      <c r="C34" s="1045"/>
      <c r="D34" s="1045"/>
      <c r="E34" s="1045"/>
      <c r="F34" s="1045"/>
      <c r="G34" s="1045"/>
      <c r="H34" s="1045"/>
      <c r="I34" s="1045"/>
      <c r="J34" s="1045"/>
      <c r="K34" s="1045"/>
      <c r="L34" s="1045"/>
      <c r="M34" s="1045"/>
      <c r="N34" s="1045"/>
      <c r="O34" s="1045"/>
      <c r="P34" s="1046"/>
      <c r="Q34" s="1052">
        <v>144</v>
      </c>
      <c r="R34" s="1053"/>
      <c r="S34" s="1053"/>
      <c r="T34" s="1053"/>
      <c r="U34" s="1053"/>
      <c r="V34" s="1053">
        <v>136</v>
      </c>
      <c r="W34" s="1053"/>
      <c r="X34" s="1053"/>
      <c r="Y34" s="1053"/>
      <c r="Z34" s="1053"/>
      <c r="AA34" s="1053">
        <v>8</v>
      </c>
      <c r="AB34" s="1053"/>
      <c r="AC34" s="1053"/>
      <c r="AD34" s="1053"/>
      <c r="AE34" s="1054"/>
      <c r="AF34" s="1049">
        <v>8</v>
      </c>
      <c r="AG34" s="1050"/>
      <c r="AH34" s="1050"/>
      <c r="AI34" s="1050"/>
      <c r="AJ34" s="1051"/>
      <c r="AK34" s="993">
        <v>47</v>
      </c>
      <c r="AL34" s="984"/>
      <c r="AM34" s="984"/>
      <c r="AN34" s="984"/>
      <c r="AO34" s="984"/>
      <c r="AP34" s="984">
        <v>1129</v>
      </c>
      <c r="AQ34" s="984"/>
      <c r="AR34" s="984"/>
      <c r="AS34" s="984"/>
      <c r="AT34" s="984"/>
      <c r="AU34" s="984">
        <v>1036</v>
      </c>
      <c r="AV34" s="984"/>
      <c r="AW34" s="984"/>
      <c r="AX34" s="984"/>
      <c r="AY34" s="984"/>
      <c r="AZ34" s="1055" t="s">
        <v>550</v>
      </c>
      <c r="BA34" s="1055"/>
      <c r="BB34" s="1055"/>
      <c r="BC34" s="1055"/>
      <c r="BD34" s="1055"/>
      <c r="BE34" s="985" t="s">
        <v>395</v>
      </c>
      <c r="BF34" s="985"/>
      <c r="BG34" s="985"/>
      <c r="BH34" s="985"/>
      <c r="BI34" s="986"/>
      <c r="BJ34" s="226"/>
      <c r="BK34" s="226"/>
      <c r="BL34" s="226"/>
      <c r="BM34" s="226"/>
      <c r="BN34" s="226"/>
      <c r="BO34" s="235"/>
      <c r="BP34" s="235"/>
      <c r="BQ34" s="232">
        <v>28</v>
      </c>
      <c r="BR34" s="233"/>
      <c r="BS34" s="1006"/>
      <c r="BT34" s="1007"/>
      <c r="BU34" s="1007"/>
      <c r="BV34" s="1007"/>
      <c r="BW34" s="1007"/>
      <c r="BX34" s="1007"/>
      <c r="BY34" s="1007"/>
      <c r="BZ34" s="1007"/>
      <c r="CA34" s="1007"/>
      <c r="CB34" s="1007"/>
      <c r="CC34" s="1007"/>
      <c r="CD34" s="1007"/>
      <c r="CE34" s="1007"/>
      <c r="CF34" s="1007"/>
      <c r="CG34" s="1028"/>
      <c r="CH34" s="1003"/>
      <c r="CI34" s="1004"/>
      <c r="CJ34" s="1004"/>
      <c r="CK34" s="1004"/>
      <c r="CL34" s="1005"/>
      <c r="CM34" s="1003"/>
      <c r="CN34" s="1004"/>
      <c r="CO34" s="1004"/>
      <c r="CP34" s="1004"/>
      <c r="CQ34" s="1005"/>
      <c r="CR34" s="1003"/>
      <c r="CS34" s="1004"/>
      <c r="CT34" s="1004"/>
      <c r="CU34" s="1004"/>
      <c r="CV34" s="1005"/>
      <c r="CW34" s="1003"/>
      <c r="CX34" s="1004"/>
      <c r="CY34" s="1004"/>
      <c r="CZ34" s="1004"/>
      <c r="DA34" s="1005"/>
      <c r="DB34" s="1003"/>
      <c r="DC34" s="1004"/>
      <c r="DD34" s="1004"/>
      <c r="DE34" s="1004"/>
      <c r="DF34" s="1005"/>
      <c r="DG34" s="1003"/>
      <c r="DH34" s="1004"/>
      <c r="DI34" s="1004"/>
      <c r="DJ34" s="1004"/>
      <c r="DK34" s="1005"/>
      <c r="DL34" s="1003"/>
      <c r="DM34" s="1004"/>
      <c r="DN34" s="1004"/>
      <c r="DO34" s="1004"/>
      <c r="DP34" s="1005"/>
      <c r="DQ34" s="1003"/>
      <c r="DR34" s="1004"/>
      <c r="DS34" s="1004"/>
      <c r="DT34" s="1004"/>
      <c r="DU34" s="1005"/>
      <c r="DV34" s="1006"/>
      <c r="DW34" s="1007"/>
      <c r="DX34" s="1007"/>
      <c r="DY34" s="1007"/>
      <c r="DZ34" s="1008"/>
      <c r="EA34" s="224"/>
    </row>
    <row r="35" spans="1:131" ht="26.25" customHeight="1" x14ac:dyDescent="0.2">
      <c r="A35" s="236">
        <v>8</v>
      </c>
      <c r="B35" s="1044"/>
      <c r="C35" s="1045"/>
      <c r="D35" s="1045"/>
      <c r="E35" s="1045"/>
      <c r="F35" s="1045"/>
      <c r="G35" s="1045"/>
      <c r="H35" s="1045"/>
      <c r="I35" s="1045"/>
      <c r="J35" s="1045"/>
      <c r="K35" s="1045"/>
      <c r="L35" s="1045"/>
      <c r="M35" s="1045"/>
      <c r="N35" s="1045"/>
      <c r="O35" s="1045"/>
      <c r="P35" s="1046"/>
      <c r="Q35" s="1052"/>
      <c r="R35" s="1053"/>
      <c r="S35" s="1053"/>
      <c r="T35" s="1053"/>
      <c r="U35" s="1053"/>
      <c r="V35" s="1053"/>
      <c r="W35" s="1053"/>
      <c r="X35" s="1053"/>
      <c r="Y35" s="1053"/>
      <c r="Z35" s="1053"/>
      <c r="AA35" s="1053"/>
      <c r="AB35" s="1053"/>
      <c r="AC35" s="1053"/>
      <c r="AD35" s="1053"/>
      <c r="AE35" s="1054"/>
      <c r="AF35" s="1049"/>
      <c r="AG35" s="1050"/>
      <c r="AH35" s="1050"/>
      <c r="AI35" s="1050"/>
      <c r="AJ35" s="1051"/>
      <c r="AK35" s="993"/>
      <c r="AL35" s="984"/>
      <c r="AM35" s="984"/>
      <c r="AN35" s="984"/>
      <c r="AO35" s="984"/>
      <c r="AP35" s="984"/>
      <c r="AQ35" s="984"/>
      <c r="AR35" s="984"/>
      <c r="AS35" s="984"/>
      <c r="AT35" s="984"/>
      <c r="AU35" s="984"/>
      <c r="AV35" s="984"/>
      <c r="AW35" s="984"/>
      <c r="AX35" s="984"/>
      <c r="AY35" s="984"/>
      <c r="AZ35" s="1055"/>
      <c r="BA35" s="1055"/>
      <c r="BB35" s="1055"/>
      <c r="BC35" s="1055"/>
      <c r="BD35" s="1055"/>
      <c r="BE35" s="985"/>
      <c r="BF35" s="985"/>
      <c r="BG35" s="985"/>
      <c r="BH35" s="985"/>
      <c r="BI35" s="986"/>
      <c r="BJ35" s="226"/>
      <c r="BK35" s="226"/>
      <c r="BL35" s="226"/>
      <c r="BM35" s="226"/>
      <c r="BN35" s="226"/>
      <c r="BO35" s="235"/>
      <c r="BP35" s="235"/>
      <c r="BQ35" s="232">
        <v>29</v>
      </c>
      <c r="BR35" s="233"/>
      <c r="BS35" s="1006"/>
      <c r="BT35" s="1007"/>
      <c r="BU35" s="1007"/>
      <c r="BV35" s="1007"/>
      <c r="BW35" s="1007"/>
      <c r="BX35" s="1007"/>
      <c r="BY35" s="1007"/>
      <c r="BZ35" s="1007"/>
      <c r="CA35" s="1007"/>
      <c r="CB35" s="1007"/>
      <c r="CC35" s="1007"/>
      <c r="CD35" s="1007"/>
      <c r="CE35" s="1007"/>
      <c r="CF35" s="1007"/>
      <c r="CG35" s="1028"/>
      <c r="CH35" s="1003"/>
      <c r="CI35" s="1004"/>
      <c r="CJ35" s="1004"/>
      <c r="CK35" s="1004"/>
      <c r="CL35" s="1005"/>
      <c r="CM35" s="1003"/>
      <c r="CN35" s="1004"/>
      <c r="CO35" s="1004"/>
      <c r="CP35" s="1004"/>
      <c r="CQ35" s="1005"/>
      <c r="CR35" s="1003"/>
      <c r="CS35" s="1004"/>
      <c r="CT35" s="1004"/>
      <c r="CU35" s="1004"/>
      <c r="CV35" s="1005"/>
      <c r="CW35" s="1003"/>
      <c r="CX35" s="1004"/>
      <c r="CY35" s="1004"/>
      <c r="CZ35" s="1004"/>
      <c r="DA35" s="1005"/>
      <c r="DB35" s="1003"/>
      <c r="DC35" s="1004"/>
      <c r="DD35" s="1004"/>
      <c r="DE35" s="1004"/>
      <c r="DF35" s="1005"/>
      <c r="DG35" s="1003"/>
      <c r="DH35" s="1004"/>
      <c r="DI35" s="1004"/>
      <c r="DJ35" s="1004"/>
      <c r="DK35" s="1005"/>
      <c r="DL35" s="1003"/>
      <c r="DM35" s="1004"/>
      <c r="DN35" s="1004"/>
      <c r="DO35" s="1004"/>
      <c r="DP35" s="1005"/>
      <c r="DQ35" s="1003"/>
      <c r="DR35" s="1004"/>
      <c r="DS35" s="1004"/>
      <c r="DT35" s="1004"/>
      <c r="DU35" s="1005"/>
      <c r="DV35" s="1006"/>
      <c r="DW35" s="1007"/>
      <c r="DX35" s="1007"/>
      <c r="DY35" s="1007"/>
      <c r="DZ35" s="1008"/>
      <c r="EA35" s="224"/>
    </row>
    <row r="36" spans="1:131" ht="26.25" customHeight="1" x14ac:dyDescent="0.2">
      <c r="A36" s="236">
        <v>9</v>
      </c>
      <c r="B36" s="1044"/>
      <c r="C36" s="1045"/>
      <c r="D36" s="1045"/>
      <c r="E36" s="1045"/>
      <c r="F36" s="1045"/>
      <c r="G36" s="1045"/>
      <c r="H36" s="1045"/>
      <c r="I36" s="1045"/>
      <c r="J36" s="1045"/>
      <c r="K36" s="1045"/>
      <c r="L36" s="1045"/>
      <c r="M36" s="1045"/>
      <c r="N36" s="1045"/>
      <c r="O36" s="1045"/>
      <c r="P36" s="1046"/>
      <c r="Q36" s="1052"/>
      <c r="R36" s="1053"/>
      <c r="S36" s="1053"/>
      <c r="T36" s="1053"/>
      <c r="U36" s="1053"/>
      <c r="V36" s="1053"/>
      <c r="W36" s="1053"/>
      <c r="X36" s="1053"/>
      <c r="Y36" s="1053"/>
      <c r="Z36" s="1053"/>
      <c r="AA36" s="1053"/>
      <c r="AB36" s="1053"/>
      <c r="AC36" s="1053"/>
      <c r="AD36" s="1053"/>
      <c r="AE36" s="1054"/>
      <c r="AF36" s="1049"/>
      <c r="AG36" s="1050"/>
      <c r="AH36" s="1050"/>
      <c r="AI36" s="1050"/>
      <c r="AJ36" s="1051"/>
      <c r="AK36" s="993"/>
      <c r="AL36" s="984"/>
      <c r="AM36" s="984"/>
      <c r="AN36" s="984"/>
      <c r="AO36" s="984"/>
      <c r="AP36" s="984"/>
      <c r="AQ36" s="984"/>
      <c r="AR36" s="984"/>
      <c r="AS36" s="984"/>
      <c r="AT36" s="984"/>
      <c r="AU36" s="984"/>
      <c r="AV36" s="984"/>
      <c r="AW36" s="984"/>
      <c r="AX36" s="984"/>
      <c r="AY36" s="984"/>
      <c r="AZ36" s="1055"/>
      <c r="BA36" s="1055"/>
      <c r="BB36" s="1055"/>
      <c r="BC36" s="1055"/>
      <c r="BD36" s="1055"/>
      <c r="BE36" s="985"/>
      <c r="BF36" s="985"/>
      <c r="BG36" s="985"/>
      <c r="BH36" s="985"/>
      <c r="BI36" s="986"/>
      <c r="BJ36" s="226"/>
      <c r="BK36" s="226"/>
      <c r="BL36" s="226"/>
      <c r="BM36" s="226"/>
      <c r="BN36" s="226"/>
      <c r="BO36" s="235"/>
      <c r="BP36" s="235"/>
      <c r="BQ36" s="232">
        <v>30</v>
      </c>
      <c r="BR36" s="233"/>
      <c r="BS36" s="1006"/>
      <c r="BT36" s="1007"/>
      <c r="BU36" s="1007"/>
      <c r="BV36" s="1007"/>
      <c r="BW36" s="1007"/>
      <c r="BX36" s="1007"/>
      <c r="BY36" s="1007"/>
      <c r="BZ36" s="1007"/>
      <c r="CA36" s="1007"/>
      <c r="CB36" s="1007"/>
      <c r="CC36" s="1007"/>
      <c r="CD36" s="1007"/>
      <c r="CE36" s="1007"/>
      <c r="CF36" s="1007"/>
      <c r="CG36" s="1028"/>
      <c r="CH36" s="1003"/>
      <c r="CI36" s="1004"/>
      <c r="CJ36" s="1004"/>
      <c r="CK36" s="1004"/>
      <c r="CL36" s="1005"/>
      <c r="CM36" s="1003"/>
      <c r="CN36" s="1004"/>
      <c r="CO36" s="1004"/>
      <c r="CP36" s="1004"/>
      <c r="CQ36" s="1005"/>
      <c r="CR36" s="1003"/>
      <c r="CS36" s="1004"/>
      <c r="CT36" s="1004"/>
      <c r="CU36" s="1004"/>
      <c r="CV36" s="1005"/>
      <c r="CW36" s="1003"/>
      <c r="CX36" s="1004"/>
      <c r="CY36" s="1004"/>
      <c r="CZ36" s="1004"/>
      <c r="DA36" s="1005"/>
      <c r="DB36" s="1003"/>
      <c r="DC36" s="1004"/>
      <c r="DD36" s="1004"/>
      <c r="DE36" s="1004"/>
      <c r="DF36" s="1005"/>
      <c r="DG36" s="1003"/>
      <c r="DH36" s="1004"/>
      <c r="DI36" s="1004"/>
      <c r="DJ36" s="1004"/>
      <c r="DK36" s="1005"/>
      <c r="DL36" s="1003"/>
      <c r="DM36" s="1004"/>
      <c r="DN36" s="1004"/>
      <c r="DO36" s="1004"/>
      <c r="DP36" s="1005"/>
      <c r="DQ36" s="1003"/>
      <c r="DR36" s="1004"/>
      <c r="DS36" s="1004"/>
      <c r="DT36" s="1004"/>
      <c r="DU36" s="1005"/>
      <c r="DV36" s="1006"/>
      <c r="DW36" s="1007"/>
      <c r="DX36" s="1007"/>
      <c r="DY36" s="1007"/>
      <c r="DZ36" s="1008"/>
      <c r="EA36" s="224"/>
    </row>
    <row r="37" spans="1:131" ht="26.25" customHeight="1" x14ac:dyDescent="0.2">
      <c r="A37" s="236">
        <v>10</v>
      </c>
      <c r="B37" s="1044"/>
      <c r="C37" s="1045"/>
      <c r="D37" s="1045"/>
      <c r="E37" s="1045"/>
      <c r="F37" s="1045"/>
      <c r="G37" s="1045"/>
      <c r="H37" s="1045"/>
      <c r="I37" s="1045"/>
      <c r="J37" s="1045"/>
      <c r="K37" s="1045"/>
      <c r="L37" s="1045"/>
      <c r="M37" s="1045"/>
      <c r="N37" s="1045"/>
      <c r="O37" s="1045"/>
      <c r="P37" s="1046"/>
      <c r="Q37" s="1052"/>
      <c r="R37" s="1053"/>
      <c r="S37" s="1053"/>
      <c r="T37" s="1053"/>
      <c r="U37" s="1053"/>
      <c r="V37" s="1053"/>
      <c r="W37" s="1053"/>
      <c r="X37" s="1053"/>
      <c r="Y37" s="1053"/>
      <c r="Z37" s="1053"/>
      <c r="AA37" s="1053"/>
      <c r="AB37" s="1053"/>
      <c r="AC37" s="1053"/>
      <c r="AD37" s="1053"/>
      <c r="AE37" s="1054"/>
      <c r="AF37" s="1049"/>
      <c r="AG37" s="1050"/>
      <c r="AH37" s="1050"/>
      <c r="AI37" s="1050"/>
      <c r="AJ37" s="1051"/>
      <c r="AK37" s="993"/>
      <c r="AL37" s="984"/>
      <c r="AM37" s="984"/>
      <c r="AN37" s="984"/>
      <c r="AO37" s="984"/>
      <c r="AP37" s="984"/>
      <c r="AQ37" s="984"/>
      <c r="AR37" s="984"/>
      <c r="AS37" s="984"/>
      <c r="AT37" s="984"/>
      <c r="AU37" s="984"/>
      <c r="AV37" s="984"/>
      <c r="AW37" s="984"/>
      <c r="AX37" s="984"/>
      <c r="AY37" s="984"/>
      <c r="AZ37" s="1055"/>
      <c r="BA37" s="1055"/>
      <c r="BB37" s="1055"/>
      <c r="BC37" s="1055"/>
      <c r="BD37" s="1055"/>
      <c r="BE37" s="985"/>
      <c r="BF37" s="985"/>
      <c r="BG37" s="985"/>
      <c r="BH37" s="985"/>
      <c r="BI37" s="986"/>
      <c r="BJ37" s="226"/>
      <c r="BK37" s="226"/>
      <c r="BL37" s="226"/>
      <c r="BM37" s="226"/>
      <c r="BN37" s="226"/>
      <c r="BO37" s="235"/>
      <c r="BP37" s="235"/>
      <c r="BQ37" s="232">
        <v>31</v>
      </c>
      <c r="BR37" s="233"/>
      <c r="BS37" s="1006"/>
      <c r="BT37" s="1007"/>
      <c r="BU37" s="1007"/>
      <c r="BV37" s="1007"/>
      <c r="BW37" s="1007"/>
      <c r="BX37" s="1007"/>
      <c r="BY37" s="1007"/>
      <c r="BZ37" s="1007"/>
      <c r="CA37" s="1007"/>
      <c r="CB37" s="1007"/>
      <c r="CC37" s="1007"/>
      <c r="CD37" s="1007"/>
      <c r="CE37" s="1007"/>
      <c r="CF37" s="1007"/>
      <c r="CG37" s="1028"/>
      <c r="CH37" s="1003"/>
      <c r="CI37" s="1004"/>
      <c r="CJ37" s="1004"/>
      <c r="CK37" s="1004"/>
      <c r="CL37" s="1005"/>
      <c r="CM37" s="1003"/>
      <c r="CN37" s="1004"/>
      <c r="CO37" s="1004"/>
      <c r="CP37" s="1004"/>
      <c r="CQ37" s="1005"/>
      <c r="CR37" s="1003"/>
      <c r="CS37" s="1004"/>
      <c r="CT37" s="1004"/>
      <c r="CU37" s="1004"/>
      <c r="CV37" s="1005"/>
      <c r="CW37" s="1003"/>
      <c r="CX37" s="1004"/>
      <c r="CY37" s="1004"/>
      <c r="CZ37" s="1004"/>
      <c r="DA37" s="1005"/>
      <c r="DB37" s="1003"/>
      <c r="DC37" s="1004"/>
      <c r="DD37" s="1004"/>
      <c r="DE37" s="1004"/>
      <c r="DF37" s="1005"/>
      <c r="DG37" s="1003"/>
      <c r="DH37" s="1004"/>
      <c r="DI37" s="1004"/>
      <c r="DJ37" s="1004"/>
      <c r="DK37" s="1005"/>
      <c r="DL37" s="1003"/>
      <c r="DM37" s="1004"/>
      <c r="DN37" s="1004"/>
      <c r="DO37" s="1004"/>
      <c r="DP37" s="1005"/>
      <c r="DQ37" s="1003"/>
      <c r="DR37" s="1004"/>
      <c r="DS37" s="1004"/>
      <c r="DT37" s="1004"/>
      <c r="DU37" s="1005"/>
      <c r="DV37" s="1006"/>
      <c r="DW37" s="1007"/>
      <c r="DX37" s="1007"/>
      <c r="DY37" s="1007"/>
      <c r="DZ37" s="1008"/>
      <c r="EA37" s="224"/>
    </row>
    <row r="38" spans="1:131" ht="26.25" customHeight="1" x14ac:dyDescent="0.2">
      <c r="A38" s="236">
        <v>11</v>
      </c>
      <c r="B38" s="1044"/>
      <c r="C38" s="1045"/>
      <c r="D38" s="1045"/>
      <c r="E38" s="1045"/>
      <c r="F38" s="1045"/>
      <c r="G38" s="1045"/>
      <c r="H38" s="1045"/>
      <c r="I38" s="1045"/>
      <c r="J38" s="1045"/>
      <c r="K38" s="1045"/>
      <c r="L38" s="1045"/>
      <c r="M38" s="1045"/>
      <c r="N38" s="1045"/>
      <c r="O38" s="1045"/>
      <c r="P38" s="1046"/>
      <c r="Q38" s="1052"/>
      <c r="R38" s="1053"/>
      <c r="S38" s="1053"/>
      <c r="T38" s="1053"/>
      <c r="U38" s="1053"/>
      <c r="V38" s="1053"/>
      <c r="W38" s="1053"/>
      <c r="X38" s="1053"/>
      <c r="Y38" s="1053"/>
      <c r="Z38" s="1053"/>
      <c r="AA38" s="1053"/>
      <c r="AB38" s="1053"/>
      <c r="AC38" s="1053"/>
      <c r="AD38" s="1053"/>
      <c r="AE38" s="1054"/>
      <c r="AF38" s="1049"/>
      <c r="AG38" s="1050"/>
      <c r="AH38" s="1050"/>
      <c r="AI38" s="1050"/>
      <c r="AJ38" s="1051"/>
      <c r="AK38" s="993"/>
      <c r="AL38" s="984"/>
      <c r="AM38" s="984"/>
      <c r="AN38" s="984"/>
      <c r="AO38" s="984"/>
      <c r="AP38" s="984"/>
      <c r="AQ38" s="984"/>
      <c r="AR38" s="984"/>
      <c r="AS38" s="984"/>
      <c r="AT38" s="984"/>
      <c r="AU38" s="984"/>
      <c r="AV38" s="984"/>
      <c r="AW38" s="984"/>
      <c r="AX38" s="984"/>
      <c r="AY38" s="984"/>
      <c r="AZ38" s="1055"/>
      <c r="BA38" s="1055"/>
      <c r="BB38" s="1055"/>
      <c r="BC38" s="1055"/>
      <c r="BD38" s="1055"/>
      <c r="BE38" s="985"/>
      <c r="BF38" s="985"/>
      <c r="BG38" s="985"/>
      <c r="BH38" s="985"/>
      <c r="BI38" s="986"/>
      <c r="BJ38" s="226"/>
      <c r="BK38" s="226"/>
      <c r="BL38" s="226"/>
      <c r="BM38" s="226"/>
      <c r="BN38" s="226"/>
      <c r="BO38" s="235"/>
      <c r="BP38" s="235"/>
      <c r="BQ38" s="232">
        <v>32</v>
      </c>
      <c r="BR38" s="233"/>
      <c r="BS38" s="1006"/>
      <c r="BT38" s="1007"/>
      <c r="BU38" s="1007"/>
      <c r="BV38" s="1007"/>
      <c r="BW38" s="1007"/>
      <c r="BX38" s="1007"/>
      <c r="BY38" s="1007"/>
      <c r="BZ38" s="1007"/>
      <c r="CA38" s="1007"/>
      <c r="CB38" s="1007"/>
      <c r="CC38" s="1007"/>
      <c r="CD38" s="1007"/>
      <c r="CE38" s="1007"/>
      <c r="CF38" s="1007"/>
      <c r="CG38" s="1028"/>
      <c r="CH38" s="1003"/>
      <c r="CI38" s="1004"/>
      <c r="CJ38" s="1004"/>
      <c r="CK38" s="1004"/>
      <c r="CL38" s="1005"/>
      <c r="CM38" s="1003"/>
      <c r="CN38" s="1004"/>
      <c r="CO38" s="1004"/>
      <c r="CP38" s="1004"/>
      <c r="CQ38" s="1005"/>
      <c r="CR38" s="1003"/>
      <c r="CS38" s="1004"/>
      <c r="CT38" s="1004"/>
      <c r="CU38" s="1004"/>
      <c r="CV38" s="1005"/>
      <c r="CW38" s="1003"/>
      <c r="CX38" s="1004"/>
      <c r="CY38" s="1004"/>
      <c r="CZ38" s="1004"/>
      <c r="DA38" s="1005"/>
      <c r="DB38" s="1003"/>
      <c r="DC38" s="1004"/>
      <c r="DD38" s="1004"/>
      <c r="DE38" s="1004"/>
      <c r="DF38" s="1005"/>
      <c r="DG38" s="1003"/>
      <c r="DH38" s="1004"/>
      <c r="DI38" s="1004"/>
      <c r="DJ38" s="1004"/>
      <c r="DK38" s="1005"/>
      <c r="DL38" s="1003"/>
      <c r="DM38" s="1004"/>
      <c r="DN38" s="1004"/>
      <c r="DO38" s="1004"/>
      <c r="DP38" s="1005"/>
      <c r="DQ38" s="1003"/>
      <c r="DR38" s="1004"/>
      <c r="DS38" s="1004"/>
      <c r="DT38" s="1004"/>
      <c r="DU38" s="1005"/>
      <c r="DV38" s="1006"/>
      <c r="DW38" s="1007"/>
      <c r="DX38" s="1007"/>
      <c r="DY38" s="1007"/>
      <c r="DZ38" s="1008"/>
      <c r="EA38" s="224"/>
    </row>
    <row r="39" spans="1:131" ht="26.25" customHeight="1" x14ac:dyDescent="0.2">
      <c r="A39" s="236">
        <v>12</v>
      </c>
      <c r="B39" s="1044"/>
      <c r="C39" s="1045"/>
      <c r="D39" s="1045"/>
      <c r="E39" s="1045"/>
      <c r="F39" s="1045"/>
      <c r="G39" s="1045"/>
      <c r="H39" s="1045"/>
      <c r="I39" s="1045"/>
      <c r="J39" s="1045"/>
      <c r="K39" s="1045"/>
      <c r="L39" s="1045"/>
      <c r="M39" s="1045"/>
      <c r="N39" s="1045"/>
      <c r="O39" s="1045"/>
      <c r="P39" s="1046"/>
      <c r="Q39" s="1052"/>
      <c r="R39" s="1053"/>
      <c r="S39" s="1053"/>
      <c r="T39" s="1053"/>
      <c r="U39" s="1053"/>
      <c r="V39" s="1053"/>
      <c r="W39" s="1053"/>
      <c r="X39" s="1053"/>
      <c r="Y39" s="1053"/>
      <c r="Z39" s="1053"/>
      <c r="AA39" s="1053"/>
      <c r="AB39" s="1053"/>
      <c r="AC39" s="1053"/>
      <c r="AD39" s="1053"/>
      <c r="AE39" s="1054"/>
      <c r="AF39" s="1049"/>
      <c r="AG39" s="1050"/>
      <c r="AH39" s="1050"/>
      <c r="AI39" s="1050"/>
      <c r="AJ39" s="1051"/>
      <c r="AK39" s="993"/>
      <c r="AL39" s="984"/>
      <c r="AM39" s="984"/>
      <c r="AN39" s="984"/>
      <c r="AO39" s="984"/>
      <c r="AP39" s="984"/>
      <c r="AQ39" s="984"/>
      <c r="AR39" s="984"/>
      <c r="AS39" s="984"/>
      <c r="AT39" s="984"/>
      <c r="AU39" s="984"/>
      <c r="AV39" s="984"/>
      <c r="AW39" s="984"/>
      <c r="AX39" s="984"/>
      <c r="AY39" s="984"/>
      <c r="AZ39" s="1055"/>
      <c r="BA39" s="1055"/>
      <c r="BB39" s="1055"/>
      <c r="BC39" s="1055"/>
      <c r="BD39" s="1055"/>
      <c r="BE39" s="985"/>
      <c r="BF39" s="985"/>
      <c r="BG39" s="985"/>
      <c r="BH39" s="985"/>
      <c r="BI39" s="986"/>
      <c r="BJ39" s="226"/>
      <c r="BK39" s="226"/>
      <c r="BL39" s="226"/>
      <c r="BM39" s="226"/>
      <c r="BN39" s="226"/>
      <c r="BO39" s="235"/>
      <c r="BP39" s="235"/>
      <c r="BQ39" s="232">
        <v>33</v>
      </c>
      <c r="BR39" s="233"/>
      <c r="BS39" s="1006"/>
      <c r="BT39" s="1007"/>
      <c r="BU39" s="1007"/>
      <c r="BV39" s="1007"/>
      <c r="BW39" s="1007"/>
      <c r="BX39" s="1007"/>
      <c r="BY39" s="1007"/>
      <c r="BZ39" s="1007"/>
      <c r="CA39" s="1007"/>
      <c r="CB39" s="1007"/>
      <c r="CC39" s="1007"/>
      <c r="CD39" s="1007"/>
      <c r="CE39" s="1007"/>
      <c r="CF39" s="1007"/>
      <c r="CG39" s="1028"/>
      <c r="CH39" s="1003"/>
      <c r="CI39" s="1004"/>
      <c r="CJ39" s="1004"/>
      <c r="CK39" s="1004"/>
      <c r="CL39" s="1005"/>
      <c r="CM39" s="1003"/>
      <c r="CN39" s="1004"/>
      <c r="CO39" s="1004"/>
      <c r="CP39" s="1004"/>
      <c r="CQ39" s="1005"/>
      <c r="CR39" s="1003"/>
      <c r="CS39" s="1004"/>
      <c r="CT39" s="1004"/>
      <c r="CU39" s="1004"/>
      <c r="CV39" s="1005"/>
      <c r="CW39" s="1003"/>
      <c r="CX39" s="1004"/>
      <c r="CY39" s="1004"/>
      <c r="CZ39" s="1004"/>
      <c r="DA39" s="1005"/>
      <c r="DB39" s="1003"/>
      <c r="DC39" s="1004"/>
      <c r="DD39" s="1004"/>
      <c r="DE39" s="1004"/>
      <c r="DF39" s="1005"/>
      <c r="DG39" s="1003"/>
      <c r="DH39" s="1004"/>
      <c r="DI39" s="1004"/>
      <c r="DJ39" s="1004"/>
      <c r="DK39" s="1005"/>
      <c r="DL39" s="1003"/>
      <c r="DM39" s="1004"/>
      <c r="DN39" s="1004"/>
      <c r="DO39" s="1004"/>
      <c r="DP39" s="1005"/>
      <c r="DQ39" s="1003"/>
      <c r="DR39" s="1004"/>
      <c r="DS39" s="1004"/>
      <c r="DT39" s="1004"/>
      <c r="DU39" s="1005"/>
      <c r="DV39" s="1006"/>
      <c r="DW39" s="1007"/>
      <c r="DX39" s="1007"/>
      <c r="DY39" s="1007"/>
      <c r="DZ39" s="1008"/>
      <c r="EA39" s="224"/>
    </row>
    <row r="40" spans="1:131" ht="26.25" customHeight="1" x14ac:dyDescent="0.2">
      <c r="A40" s="232">
        <v>13</v>
      </c>
      <c r="B40" s="1044"/>
      <c r="C40" s="1045"/>
      <c r="D40" s="1045"/>
      <c r="E40" s="1045"/>
      <c r="F40" s="1045"/>
      <c r="G40" s="1045"/>
      <c r="H40" s="1045"/>
      <c r="I40" s="1045"/>
      <c r="J40" s="1045"/>
      <c r="K40" s="1045"/>
      <c r="L40" s="1045"/>
      <c r="M40" s="1045"/>
      <c r="N40" s="1045"/>
      <c r="O40" s="1045"/>
      <c r="P40" s="1046"/>
      <c r="Q40" s="1052"/>
      <c r="R40" s="1053"/>
      <c r="S40" s="1053"/>
      <c r="T40" s="1053"/>
      <c r="U40" s="1053"/>
      <c r="V40" s="1053"/>
      <c r="W40" s="1053"/>
      <c r="X40" s="1053"/>
      <c r="Y40" s="1053"/>
      <c r="Z40" s="1053"/>
      <c r="AA40" s="1053"/>
      <c r="AB40" s="1053"/>
      <c r="AC40" s="1053"/>
      <c r="AD40" s="1053"/>
      <c r="AE40" s="1054"/>
      <c r="AF40" s="1049"/>
      <c r="AG40" s="1050"/>
      <c r="AH40" s="1050"/>
      <c r="AI40" s="1050"/>
      <c r="AJ40" s="1051"/>
      <c r="AK40" s="993"/>
      <c r="AL40" s="984"/>
      <c r="AM40" s="984"/>
      <c r="AN40" s="984"/>
      <c r="AO40" s="984"/>
      <c r="AP40" s="984"/>
      <c r="AQ40" s="984"/>
      <c r="AR40" s="984"/>
      <c r="AS40" s="984"/>
      <c r="AT40" s="984"/>
      <c r="AU40" s="984"/>
      <c r="AV40" s="984"/>
      <c r="AW40" s="984"/>
      <c r="AX40" s="984"/>
      <c r="AY40" s="984"/>
      <c r="AZ40" s="1055"/>
      <c r="BA40" s="1055"/>
      <c r="BB40" s="1055"/>
      <c r="BC40" s="1055"/>
      <c r="BD40" s="1055"/>
      <c r="BE40" s="985"/>
      <c r="BF40" s="985"/>
      <c r="BG40" s="985"/>
      <c r="BH40" s="985"/>
      <c r="BI40" s="986"/>
      <c r="BJ40" s="226"/>
      <c r="BK40" s="226"/>
      <c r="BL40" s="226"/>
      <c r="BM40" s="226"/>
      <c r="BN40" s="226"/>
      <c r="BO40" s="235"/>
      <c r="BP40" s="235"/>
      <c r="BQ40" s="232">
        <v>34</v>
      </c>
      <c r="BR40" s="233"/>
      <c r="BS40" s="1006"/>
      <c r="BT40" s="1007"/>
      <c r="BU40" s="1007"/>
      <c r="BV40" s="1007"/>
      <c r="BW40" s="1007"/>
      <c r="BX40" s="1007"/>
      <c r="BY40" s="1007"/>
      <c r="BZ40" s="1007"/>
      <c r="CA40" s="1007"/>
      <c r="CB40" s="1007"/>
      <c r="CC40" s="1007"/>
      <c r="CD40" s="1007"/>
      <c r="CE40" s="1007"/>
      <c r="CF40" s="1007"/>
      <c r="CG40" s="1028"/>
      <c r="CH40" s="1003"/>
      <c r="CI40" s="1004"/>
      <c r="CJ40" s="1004"/>
      <c r="CK40" s="1004"/>
      <c r="CL40" s="1005"/>
      <c r="CM40" s="1003"/>
      <c r="CN40" s="1004"/>
      <c r="CO40" s="1004"/>
      <c r="CP40" s="1004"/>
      <c r="CQ40" s="1005"/>
      <c r="CR40" s="1003"/>
      <c r="CS40" s="1004"/>
      <c r="CT40" s="1004"/>
      <c r="CU40" s="1004"/>
      <c r="CV40" s="1005"/>
      <c r="CW40" s="1003"/>
      <c r="CX40" s="1004"/>
      <c r="CY40" s="1004"/>
      <c r="CZ40" s="1004"/>
      <c r="DA40" s="1005"/>
      <c r="DB40" s="1003"/>
      <c r="DC40" s="1004"/>
      <c r="DD40" s="1004"/>
      <c r="DE40" s="1004"/>
      <c r="DF40" s="1005"/>
      <c r="DG40" s="1003"/>
      <c r="DH40" s="1004"/>
      <c r="DI40" s="1004"/>
      <c r="DJ40" s="1004"/>
      <c r="DK40" s="1005"/>
      <c r="DL40" s="1003"/>
      <c r="DM40" s="1004"/>
      <c r="DN40" s="1004"/>
      <c r="DO40" s="1004"/>
      <c r="DP40" s="1005"/>
      <c r="DQ40" s="1003"/>
      <c r="DR40" s="1004"/>
      <c r="DS40" s="1004"/>
      <c r="DT40" s="1004"/>
      <c r="DU40" s="1005"/>
      <c r="DV40" s="1006"/>
      <c r="DW40" s="1007"/>
      <c r="DX40" s="1007"/>
      <c r="DY40" s="1007"/>
      <c r="DZ40" s="1008"/>
      <c r="EA40" s="224"/>
    </row>
    <row r="41" spans="1:131" ht="26.25" customHeight="1" x14ac:dyDescent="0.2">
      <c r="A41" s="232">
        <v>14</v>
      </c>
      <c r="B41" s="1044"/>
      <c r="C41" s="1045"/>
      <c r="D41" s="1045"/>
      <c r="E41" s="1045"/>
      <c r="F41" s="1045"/>
      <c r="G41" s="1045"/>
      <c r="H41" s="1045"/>
      <c r="I41" s="1045"/>
      <c r="J41" s="1045"/>
      <c r="K41" s="1045"/>
      <c r="L41" s="1045"/>
      <c r="M41" s="1045"/>
      <c r="N41" s="1045"/>
      <c r="O41" s="1045"/>
      <c r="P41" s="1046"/>
      <c r="Q41" s="1052"/>
      <c r="R41" s="1053"/>
      <c r="S41" s="1053"/>
      <c r="T41" s="1053"/>
      <c r="U41" s="1053"/>
      <c r="V41" s="1053"/>
      <c r="W41" s="1053"/>
      <c r="X41" s="1053"/>
      <c r="Y41" s="1053"/>
      <c r="Z41" s="1053"/>
      <c r="AA41" s="1053"/>
      <c r="AB41" s="1053"/>
      <c r="AC41" s="1053"/>
      <c r="AD41" s="1053"/>
      <c r="AE41" s="1054"/>
      <c r="AF41" s="1049"/>
      <c r="AG41" s="1050"/>
      <c r="AH41" s="1050"/>
      <c r="AI41" s="1050"/>
      <c r="AJ41" s="1051"/>
      <c r="AK41" s="993"/>
      <c r="AL41" s="984"/>
      <c r="AM41" s="984"/>
      <c r="AN41" s="984"/>
      <c r="AO41" s="984"/>
      <c r="AP41" s="984"/>
      <c r="AQ41" s="984"/>
      <c r="AR41" s="984"/>
      <c r="AS41" s="984"/>
      <c r="AT41" s="984"/>
      <c r="AU41" s="984"/>
      <c r="AV41" s="984"/>
      <c r="AW41" s="984"/>
      <c r="AX41" s="984"/>
      <c r="AY41" s="984"/>
      <c r="AZ41" s="1055"/>
      <c r="BA41" s="1055"/>
      <c r="BB41" s="1055"/>
      <c r="BC41" s="1055"/>
      <c r="BD41" s="1055"/>
      <c r="BE41" s="985"/>
      <c r="BF41" s="985"/>
      <c r="BG41" s="985"/>
      <c r="BH41" s="985"/>
      <c r="BI41" s="986"/>
      <c r="BJ41" s="226"/>
      <c r="BK41" s="226"/>
      <c r="BL41" s="226"/>
      <c r="BM41" s="226"/>
      <c r="BN41" s="226"/>
      <c r="BO41" s="235"/>
      <c r="BP41" s="235"/>
      <c r="BQ41" s="232">
        <v>35</v>
      </c>
      <c r="BR41" s="233"/>
      <c r="BS41" s="1006"/>
      <c r="BT41" s="1007"/>
      <c r="BU41" s="1007"/>
      <c r="BV41" s="1007"/>
      <c r="BW41" s="1007"/>
      <c r="BX41" s="1007"/>
      <c r="BY41" s="1007"/>
      <c r="BZ41" s="1007"/>
      <c r="CA41" s="1007"/>
      <c r="CB41" s="1007"/>
      <c r="CC41" s="1007"/>
      <c r="CD41" s="1007"/>
      <c r="CE41" s="1007"/>
      <c r="CF41" s="1007"/>
      <c r="CG41" s="1028"/>
      <c r="CH41" s="1003"/>
      <c r="CI41" s="1004"/>
      <c r="CJ41" s="1004"/>
      <c r="CK41" s="1004"/>
      <c r="CL41" s="1005"/>
      <c r="CM41" s="1003"/>
      <c r="CN41" s="1004"/>
      <c r="CO41" s="1004"/>
      <c r="CP41" s="1004"/>
      <c r="CQ41" s="1005"/>
      <c r="CR41" s="1003"/>
      <c r="CS41" s="1004"/>
      <c r="CT41" s="1004"/>
      <c r="CU41" s="1004"/>
      <c r="CV41" s="1005"/>
      <c r="CW41" s="1003"/>
      <c r="CX41" s="1004"/>
      <c r="CY41" s="1004"/>
      <c r="CZ41" s="1004"/>
      <c r="DA41" s="1005"/>
      <c r="DB41" s="1003"/>
      <c r="DC41" s="1004"/>
      <c r="DD41" s="1004"/>
      <c r="DE41" s="1004"/>
      <c r="DF41" s="1005"/>
      <c r="DG41" s="1003"/>
      <c r="DH41" s="1004"/>
      <c r="DI41" s="1004"/>
      <c r="DJ41" s="1004"/>
      <c r="DK41" s="1005"/>
      <c r="DL41" s="1003"/>
      <c r="DM41" s="1004"/>
      <c r="DN41" s="1004"/>
      <c r="DO41" s="1004"/>
      <c r="DP41" s="1005"/>
      <c r="DQ41" s="1003"/>
      <c r="DR41" s="1004"/>
      <c r="DS41" s="1004"/>
      <c r="DT41" s="1004"/>
      <c r="DU41" s="1005"/>
      <c r="DV41" s="1006"/>
      <c r="DW41" s="1007"/>
      <c r="DX41" s="1007"/>
      <c r="DY41" s="1007"/>
      <c r="DZ41" s="1008"/>
      <c r="EA41" s="224"/>
    </row>
    <row r="42" spans="1:131" ht="26.25" customHeight="1" x14ac:dyDescent="0.2">
      <c r="A42" s="232">
        <v>15</v>
      </c>
      <c r="B42" s="1044"/>
      <c r="C42" s="1045"/>
      <c r="D42" s="1045"/>
      <c r="E42" s="1045"/>
      <c r="F42" s="1045"/>
      <c r="G42" s="1045"/>
      <c r="H42" s="1045"/>
      <c r="I42" s="1045"/>
      <c r="J42" s="1045"/>
      <c r="K42" s="1045"/>
      <c r="L42" s="1045"/>
      <c r="M42" s="1045"/>
      <c r="N42" s="1045"/>
      <c r="O42" s="1045"/>
      <c r="P42" s="1046"/>
      <c r="Q42" s="1052"/>
      <c r="R42" s="1053"/>
      <c r="S42" s="1053"/>
      <c r="T42" s="1053"/>
      <c r="U42" s="1053"/>
      <c r="V42" s="1053"/>
      <c r="W42" s="1053"/>
      <c r="X42" s="1053"/>
      <c r="Y42" s="1053"/>
      <c r="Z42" s="1053"/>
      <c r="AA42" s="1053"/>
      <c r="AB42" s="1053"/>
      <c r="AC42" s="1053"/>
      <c r="AD42" s="1053"/>
      <c r="AE42" s="1054"/>
      <c r="AF42" s="1049"/>
      <c r="AG42" s="1050"/>
      <c r="AH42" s="1050"/>
      <c r="AI42" s="1050"/>
      <c r="AJ42" s="1051"/>
      <c r="AK42" s="993"/>
      <c r="AL42" s="984"/>
      <c r="AM42" s="984"/>
      <c r="AN42" s="984"/>
      <c r="AO42" s="984"/>
      <c r="AP42" s="984"/>
      <c r="AQ42" s="984"/>
      <c r="AR42" s="984"/>
      <c r="AS42" s="984"/>
      <c r="AT42" s="984"/>
      <c r="AU42" s="984"/>
      <c r="AV42" s="984"/>
      <c r="AW42" s="984"/>
      <c r="AX42" s="984"/>
      <c r="AY42" s="984"/>
      <c r="AZ42" s="1055"/>
      <c r="BA42" s="1055"/>
      <c r="BB42" s="1055"/>
      <c r="BC42" s="1055"/>
      <c r="BD42" s="1055"/>
      <c r="BE42" s="985"/>
      <c r="BF42" s="985"/>
      <c r="BG42" s="985"/>
      <c r="BH42" s="985"/>
      <c r="BI42" s="986"/>
      <c r="BJ42" s="226"/>
      <c r="BK42" s="226"/>
      <c r="BL42" s="226"/>
      <c r="BM42" s="226"/>
      <c r="BN42" s="226"/>
      <c r="BO42" s="235"/>
      <c r="BP42" s="235"/>
      <c r="BQ42" s="232">
        <v>36</v>
      </c>
      <c r="BR42" s="233"/>
      <c r="BS42" s="1006"/>
      <c r="BT42" s="1007"/>
      <c r="BU42" s="1007"/>
      <c r="BV42" s="1007"/>
      <c r="BW42" s="1007"/>
      <c r="BX42" s="1007"/>
      <c r="BY42" s="1007"/>
      <c r="BZ42" s="1007"/>
      <c r="CA42" s="1007"/>
      <c r="CB42" s="1007"/>
      <c r="CC42" s="1007"/>
      <c r="CD42" s="1007"/>
      <c r="CE42" s="1007"/>
      <c r="CF42" s="1007"/>
      <c r="CG42" s="1028"/>
      <c r="CH42" s="1003"/>
      <c r="CI42" s="1004"/>
      <c r="CJ42" s="1004"/>
      <c r="CK42" s="1004"/>
      <c r="CL42" s="1005"/>
      <c r="CM42" s="1003"/>
      <c r="CN42" s="1004"/>
      <c r="CO42" s="1004"/>
      <c r="CP42" s="1004"/>
      <c r="CQ42" s="1005"/>
      <c r="CR42" s="1003"/>
      <c r="CS42" s="1004"/>
      <c r="CT42" s="1004"/>
      <c r="CU42" s="1004"/>
      <c r="CV42" s="1005"/>
      <c r="CW42" s="1003"/>
      <c r="CX42" s="1004"/>
      <c r="CY42" s="1004"/>
      <c r="CZ42" s="1004"/>
      <c r="DA42" s="1005"/>
      <c r="DB42" s="1003"/>
      <c r="DC42" s="1004"/>
      <c r="DD42" s="1004"/>
      <c r="DE42" s="1004"/>
      <c r="DF42" s="1005"/>
      <c r="DG42" s="1003"/>
      <c r="DH42" s="1004"/>
      <c r="DI42" s="1004"/>
      <c r="DJ42" s="1004"/>
      <c r="DK42" s="1005"/>
      <c r="DL42" s="1003"/>
      <c r="DM42" s="1004"/>
      <c r="DN42" s="1004"/>
      <c r="DO42" s="1004"/>
      <c r="DP42" s="1005"/>
      <c r="DQ42" s="1003"/>
      <c r="DR42" s="1004"/>
      <c r="DS42" s="1004"/>
      <c r="DT42" s="1004"/>
      <c r="DU42" s="1005"/>
      <c r="DV42" s="1006"/>
      <c r="DW42" s="1007"/>
      <c r="DX42" s="1007"/>
      <c r="DY42" s="1007"/>
      <c r="DZ42" s="1008"/>
      <c r="EA42" s="224"/>
    </row>
    <row r="43" spans="1:131" ht="26.25" customHeight="1" x14ac:dyDescent="0.2">
      <c r="A43" s="232">
        <v>16</v>
      </c>
      <c r="B43" s="1044"/>
      <c r="C43" s="1045"/>
      <c r="D43" s="1045"/>
      <c r="E43" s="1045"/>
      <c r="F43" s="1045"/>
      <c r="G43" s="1045"/>
      <c r="H43" s="1045"/>
      <c r="I43" s="1045"/>
      <c r="J43" s="1045"/>
      <c r="K43" s="1045"/>
      <c r="L43" s="1045"/>
      <c r="M43" s="1045"/>
      <c r="N43" s="1045"/>
      <c r="O43" s="1045"/>
      <c r="P43" s="1046"/>
      <c r="Q43" s="1052"/>
      <c r="R43" s="1053"/>
      <c r="S43" s="1053"/>
      <c r="T43" s="1053"/>
      <c r="U43" s="1053"/>
      <c r="V43" s="1053"/>
      <c r="W43" s="1053"/>
      <c r="X43" s="1053"/>
      <c r="Y43" s="1053"/>
      <c r="Z43" s="1053"/>
      <c r="AA43" s="1053"/>
      <c r="AB43" s="1053"/>
      <c r="AC43" s="1053"/>
      <c r="AD43" s="1053"/>
      <c r="AE43" s="1054"/>
      <c r="AF43" s="1049"/>
      <c r="AG43" s="1050"/>
      <c r="AH43" s="1050"/>
      <c r="AI43" s="1050"/>
      <c r="AJ43" s="1051"/>
      <c r="AK43" s="993"/>
      <c r="AL43" s="984"/>
      <c r="AM43" s="984"/>
      <c r="AN43" s="984"/>
      <c r="AO43" s="984"/>
      <c r="AP43" s="984"/>
      <c r="AQ43" s="984"/>
      <c r="AR43" s="984"/>
      <c r="AS43" s="984"/>
      <c r="AT43" s="984"/>
      <c r="AU43" s="984"/>
      <c r="AV43" s="984"/>
      <c r="AW43" s="984"/>
      <c r="AX43" s="984"/>
      <c r="AY43" s="984"/>
      <c r="AZ43" s="1055"/>
      <c r="BA43" s="1055"/>
      <c r="BB43" s="1055"/>
      <c r="BC43" s="1055"/>
      <c r="BD43" s="1055"/>
      <c r="BE43" s="985"/>
      <c r="BF43" s="985"/>
      <c r="BG43" s="985"/>
      <c r="BH43" s="985"/>
      <c r="BI43" s="986"/>
      <c r="BJ43" s="226"/>
      <c r="BK43" s="226"/>
      <c r="BL43" s="226"/>
      <c r="BM43" s="226"/>
      <c r="BN43" s="226"/>
      <c r="BO43" s="235"/>
      <c r="BP43" s="235"/>
      <c r="BQ43" s="232">
        <v>37</v>
      </c>
      <c r="BR43" s="233"/>
      <c r="BS43" s="1006"/>
      <c r="BT43" s="1007"/>
      <c r="BU43" s="1007"/>
      <c r="BV43" s="1007"/>
      <c r="BW43" s="1007"/>
      <c r="BX43" s="1007"/>
      <c r="BY43" s="1007"/>
      <c r="BZ43" s="1007"/>
      <c r="CA43" s="1007"/>
      <c r="CB43" s="1007"/>
      <c r="CC43" s="1007"/>
      <c r="CD43" s="1007"/>
      <c r="CE43" s="1007"/>
      <c r="CF43" s="1007"/>
      <c r="CG43" s="1028"/>
      <c r="CH43" s="1003"/>
      <c r="CI43" s="1004"/>
      <c r="CJ43" s="1004"/>
      <c r="CK43" s="1004"/>
      <c r="CL43" s="1005"/>
      <c r="CM43" s="1003"/>
      <c r="CN43" s="1004"/>
      <c r="CO43" s="1004"/>
      <c r="CP43" s="1004"/>
      <c r="CQ43" s="1005"/>
      <c r="CR43" s="1003"/>
      <c r="CS43" s="1004"/>
      <c r="CT43" s="1004"/>
      <c r="CU43" s="1004"/>
      <c r="CV43" s="1005"/>
      <c r="CW43" s="1003"/>
      <c r="CX43" s="1004"/>
      <c r="CY43" s="1004"/>
      <c r="CZ43" s="1004"/>
      <c r="DA43" s="1005"/>
      <c r="DB43" s="1003"/>
      <c r="DC43" s="1004"/>
      <c r="DD43" s="1004"/>
      <c r="DE43" s="1004"/>
      <c r="DF43" s="1005"/>
      <c r="DG43" s="1003"/>
      <c r="DH43" s="1004"/>
      <c r="DI43" s="1004"/>
      <c r="DJ43" s="1004"/>
      <c r="DK43" s="1005"/>
      <c r="DL43" s="1003"/>
      <c r="DM43" s="1004"/>
      <c r="DN43" s="1004"/>
      <c r="DO43" s="1004"/>
      <c r="DP43" s="1005"/>
      <c r="DQ43" s="1003"/>
      <c r="DR43" s="1004"/>
      <c r="DS43" s="1004"/>
      <c r="DT43" s="1004"/>
      <c r="DU43" s="1005"/>
      <c r="DV43" s="1006"/>
      <c r="DW43" s="1007"/>
      <c r="DX43" s="1007"/>
      <c r="DY43" s="1007"/>
      <c r="DZ43" s="1008"/>
      <c r="EA43" s="224"/>
    </row>
    <row r="44" spans="1:131" ht="26.25" customHeight="1" x14ac:dyDescent="0.2">
      <c r="A44" s="232">
        <v>17</v>
      </c>
      <c r="B44" s="1044"/>
      <c r="C44" s="1045"/>
      <c r="D44" s="1045"/>
      <c r="E44" s="1045"/>
      <c r="F44" s="1045"/>
      <c r="G44" s="1045"/>
      <c r="H44" s="1045"/>
      <c r="I44" s="1045"/>
      <c r="J44" s="1045"/>
      <c r="K44" s="1045"/>
      <c r="L44" s="1045"/>
      <c r="M44" s="1045"/>
      <c r="N44" s="1045"/>
      <c r="O44" s="1045"/>
      <c r="P44" s="1046"/>
      <c r="Q44" s="1052"/>
      <c r="R44" s="1053"/>
      <c r="S44" s="1053"/>
      <c r="T44" s="1053"/>
      <c r="U44" s="1053"/>
      <c r="V44" s="1053"/>
      <c r="W44" s="1053"/>
      <c r="X44" s="1053"/>
      <c r="Y44" s="1053"/>
      <c r="Z44" s="1053"/>
      <c r="AA44" s="1053"/>
      <c r="AB44" s="1053"/>
      <c r="AC44" s="1053"/>
      <c r="AD44" s="1053"/>
      <c r="AE44" s="1054"/>
      <c r="AF44" s="1049"/>
      <c r="AG44" s="1050"/>
      <c r="AH44" s="1050"/>
      <c r="AI44" s="1050"/>
      <c r="AJ44" s="1051"/>
      <c r="AK44" s="993"/>
      <c r="AL44" s="984"/>
      <c r="AM44" s="984"/>
      <c r="AN44" s="984"/>
      <c r="AO44" s="984"/>
      <c r="AP44" s="984"/>
      <c r="AQ44" s="984"/>
      <c r="AR44" s="984"/>
      <c r="AS44" s="984"/>
      <c r="AT44" s="984"/>
      <c r="AU44" s="984"/>
      <c r="AV44" s="984"/>
      <c r="AW44" s="984"/>
      <c r="AX44" s="984"/>
      <c r="AY44" s="984"/>
      <c r="AZ44" s="1055"/>
      <c r="BA44" s="1055"/>
      <c r="BB44" s="1055"/>
      <c r="BC44" s="1055"/>
      <c r="BD44" s="1055"/>
      <c r="BE44" s="985"/>
      <c r="BF44" s="985"/>
      <c r="BG44" s="985"/>
      <c r="BH44" s="985"/>
      <c r="BI44" s="986"/>
      <c r="BJ44" s="226"/>
      <c r="BK44" s="226"/>
      <c r="BL44" s="226"/>
      <c r="BM44" s="226"/>
      <c r="BN44" s="226"/>
      <c r="BO44" s="235"/>
      <c r="BP44" s="235"/>
      <c r="BQ44" s="232">
        <v>38</v>
      </c>
      <c r="BR44" s="233"/>
      <c r="BS44" s="1006"/>
      <c r="BT44" s="1007"/>
      <c r="BU44" s="1007"/>
      <c r="BV44" s="1007"/>
      <c r="BW44" s="1007"/>
      <c r="BX44" s="1007"/>
      <c r="BY44" s="1007"/>
      <c r="BZ44" s="1007"/>
      <c r="CA44" s="1007"/>
      <c r="CB44" s="1007"/>
      <c r="CC44" s="1007"/>
      <c r="CD44" s="1007"/>
      <c r="CE44" s="1007"/>
      <c r="CF44" s="1007"/>
      <c r="CG44" s="1028"/>
      <c r="CH44" s="1003"/>
      <c r="CI44" s="1004"/>
      <c r="CJ44" s="1004"/>
      <c r="CK44" s="1004"/>
      <c r="CL44" s="1005"/>
      <c r="CM44" s="1003"/>
      <c r="CN44" s="1004"/>
      <c r="CO44" s="1004"/>
      <c r="CP44" s="1004"/>
      <c r="CQ44" s="1005"/>
      <c r="CR44" s="1003"/>
      <c r="CS44" s="1004"/>
      <c r="CT44" s="1004"/>
      <c r="CU44" s="1004"/>
      <c r="CV44" s="1005"/>
      <c r="CW44" s="1003"/>
      <c r="CX44" s="1004"/>
      <c r="CY44" s="1004"/>
      <c r="CZ44" s="1004"/>
      <c r="DA44" s="1005"/>
      <c r="DB44" s="1003"/>
      <c r="DC44" s="1004"/>
      <c r="DD44" s="1004"/>
      <c r="DE44" s="1004"/>
      <c r="DF44" s="1005"/>
      <c r="DG44" s="1003"/>
      <c r="DH44" s="1004"/>
      <c r="DI44" s="1004"/>
      <c r="DJ44" s="1004"/>
      <c r="DK44" s="1005"/>
      <c r="DL44" s="1003"/>
      <c r="DM44" s="1004"/>
      <c r="DN44" s="1004"/>
      <c r="DO44" s="1004"/>
      <c r="DP44" s="1005"/>
      <c r="DQ44" s="1003"/>
      <c r="DR44" s="1004"/>
      <c r="DS44" s="1004"/>
      <c r="DT44" s="1004"/>
      <c r="DU44" s="1005"/>
      <c r="DV44" s="1006"/>
      <c r="DW44" s="1007"/>
      <c r="DX44" s="1007"/>
      <c r="DY44" s="1007"/>
      <c r="DZ44" s="1008"/>
      <c r="EA44" s="224"/>
    </row>
    <row r="45" spans="1:131" ht="26.25" customHeight="1" x14ac:dyDescent="0.2">
      <c r="A45" s="232">
        <v>18</v>
      </c>
      <c r="B45" s="1044"/>
      <c r="C45" s="1045"/>
      <c r="D45" s="1045"/>
      <c r="E45" s="1045"/>
      <c r="F45" s="1045"/>
      <c r="G45" s="1045"/>
      <c r="H45" s="1045"/>
      <c r="I45" s="1045"/>
      <c r="J45" s="1045"/>
      <c r="K45" s="1045"/>
      <c r="L45" s="1045"/>
      <c r="M45" s="1045"/>
      <c r="N45" s="1045"/>
      <c r="O45" s="1045"/>
      <c r="P45" s="1046"/>
      <c r="Q45" s="1052"/>
      <c r="R45" s="1053"/>
      <c r="S45" s="1053"/>
      <c r="T45" s="1053"/>
      <c r="U45" s="1053"/>
      <c r="V45" s="1053"/>
      <c r="W45" s="1053"/>
      <c r="X45" s="1053"/>
      <c r="Y45" s="1053"/>
      <c r="Z45" s="1053"/>
      <c r="AA45" s="1053"/>
      <c r="AB45" s="1053"/>
      <c r="AC45" s="1053"/>
      <c r="AD45" s="1053"/>
      <c r="AE45" s="1054"/>
      <c r="AF45" s="1049"/>
      <c r="AG45" s="1050"/>
      <c r="AH45" s="1050"/>
      <c r="AI45" s="1050"/>
      <c r="AJ45" s="1051"/>
      <c r="AK45" s="993"/>
      <c r="AL45" s="984"/>
      <c r="AM45" s="984"/>
      <c r="AN45" s="984"/>
      <c r="AO45" s="984"/>
      <c r="AP45" s="984"/>
      <c r="AQ45" s="984"/>
      <c r="AR45" s="984"/>
      <c r="AS45" s="984"/>
      <c r="AT45" s="984"/>
      <c r="AU45" s="984"/>
      <c r="AV45" s="984"/>
      <c r="AW45" s="984"/>
      <c r="AX45" s="984"/>
      <c r="AY45" s="984"/>
      <c r="AZ45" s="1055"/>
      <c r="BA45" s="1055"/>
      <c r="BB45" s="1055"/>
      <c r="BC45" s="1055"/>
      <c r="BD45" s="1055"/>
      <c r="BE45" s="985"/>
      <c r="BF45" s="985"/>
      <c r="BG45" s="985"/>
      <c r="BH45" s="985"/>
      <c r="BI45" s="986"/>
      <c r="BJ45" s="226"/>
      <c r="BK45" s="226"/>
      <c r="BL45" s="226"/>
      <c r="BM45" s="226"/>
      <c r="BN45" s="226"/>
      <c r="BO45" s="235"/>
      <c r="BP45" s="235"/>
      <c r="BQ45" s="232">
        <v>39</v>
      </c>
      <c r="BR45" s="233"/>
      <c r="BS45" s="1006"/>
      <c r="BT45" s="1007"/>
      <c r="BU45" s="1007"/>
      <c r="BV45" s="1007"/>
      <c r="BW45" s="1007"/>
      <c r="BX45" s="1007"/>
      <c r="BY45" s="1007"/>
      <c r="BZ45" s="1007"/>
      <c r="CA45" s="1007"/>
      <c r="CB45" s="1007"/>
      <c r="CC45" s="1007"/>
      <c r="CD45" s="1007"/>
      <c r="CE45" s="1007"/>
      <c r="CF45" s="1007"/>
      <c r="CG45" s="1028"/>
      <c r="CH45" s="1003"/>
      <c r="CI45" s="1004"/>
      <c r="CJ45" s="1004"/>
      <c r="CK45" s="1004"/>
      <c r="CL45" s="1005"/>
      <c r="CM45" s="1003"/>
      <c r="CN45" s="1004"/>
      <c r="CO45" s="1004"/>
      <c r="CP45" s="1004"/>
      <c r="CQ45" s="1005"/>
      <c r="CR45" s="1003"/>
      <c r="CS45" s="1004"/>
      <c r="CT45" s="1004"/>
      <c r="CU45" s="1004"/>
      <c r="CV45" s="1005"/>
      <c r="CW45" s="1003"/>
      <c r="CX45" s="1004"/>
      <c r="CY45" s="1004"/>
      <c r="CZ45" s="1004"/>
      <c r="DA45" s="1005"/>
      <c r="DB45" s="1003"/>
      <c r="DC45" s="1004"/>
      <c r="DD45" s="1004"/>
      <c r="DE45" s="1004"/>
      <c r="DF45" s="1005"/>
      <c r="DG45" s="1003"/>
      <c r="DH45" s="1004"/>
      <c r="DI45" s="1004"/>
      <c r="DJ45" s="1004"/>
      <c r="DK45" s="1005"/>
      <c r="DL45" s="1003"/>
      <c r="DM45" s="1004"/>
      <c r="DN45" s="1004"/>
      <c r="DO45" s="1004"/>
      <c r="DP45" s="1005"/>
      <c r="DQ45" s="1003"/>
      <c r="DR45" s="1004"/>
      <c r="DS45" s="1004"/>
      <c r="DT45" s="1004"/>
      <c r="DU45" s="1005"/>
      <c r="DV45" s="1006"/>
      <c r="DW45" s="1007"/>
      <c r="DX45" s="1007"/>
      <c r="DY45" s="1007"/>
      <c r="DZ45" s="1008"/>
      <c r="EA45" s="224"/>
    </row>
    <row r="46" spans="1:131" ht="26.25" customHeight="1" x14ac:dyDescent="0.2">
      <c r="A46" s="232">
        <v>19</v>
      </c>
      <c r="B46" s="1044"/>
      <c r="C46" s="1045"/>
      <c r="D46" s="1045"/>
      <c r="E46" s="1045"/>
      <c r="F46" s="1045"/>
      <c r="G46" s="1045"/>
      <c r="H46" s="1045"/>
      <c r="I46" s="1045"/>
      <c r="J46" s="1045"/>
      <c r="K46" s="1045"/>
      <c r="L46" s="1045"/>
      <c r="M46" s="1045"/>
      <c r="N46" s="1045"/>
      <c r="O46" s="1045"/>
      <c r="P46" s="1046"/>
      <c r="Q46" s="1052"/>
      <c r="R46" s="1053"/>
      <c r="S46" s="1053"/>
      <c r="T46" s="1053"/>
      <c r="U46" s="1053"/>
      <c r="V46" s="1053"/>
      <c r="W46" s="1053"/>
      <c r="X46" s="1053"/>
      <c r="Y46" s="1053"/>
      <c r="Z46" s="1053"/>
      <c r="AA46" s="1053"/>
      <c r="AB46" s="1053"/>
      <c r="AC46" s="1053"/>
      <c r="AD46" s="1053"/>
      <c r="AE46" s="1054"/>
      <c r="AF46" s="1049"/>
      <c r="AG46" s="1050"/>
      <c r="AH46" s="1050"/>
      <c r="AI46" s="1050"/>
      <c r="AJ46" s="1051"/>
      <c r="AK46" s="993"/>
      <c r="AL46" s="984"/>
      <c r="AM46" s="984"/>
      <c r="AN46" s="984"/>
      <c r="AO46" s="984"/>
      <c r="AP46" s="984"/>
      <c r="AQ46" s="984"/>
      <c r="AR46" s="984"/>
      <c r="AS46" s="984"/>
      <c r="AT46" s="984"/>
      <c r="AU46" s="984"/>
      <c r="AV46" s="984"/>
      <c r="AW46" s="984"/>
      <c r="AX46" s="984"/>
      <c r="AY46" s="984"/>
      <c r="AZ46" s="1055"/>
      <c r="BA46" s="1055"/>
      <c r="BB46" s="1055"/>
      <c r="BC46" s="1055"/>
      <c r="BD46" s="1055"/>
      <c r="BE46" s="985"/>
      <c r="BF46" s="985"/>
      <c r="BG46" s="985"/>
      <c r="BH46" s="985"/>
      <c r="BI46" s="986"/>
      <c r="BJ46" s="226"/>
      <c r="BK46" s="226"/>
      <c r="BL46" s="226"/>
      <c r="BM46" s="226"/>
      <c r="BN46" s="226"/>
      <c r="BO46" s="235"/>
      <c r="BP46" s="235"/>
      <c r="BQ46" s="232">
        <v>40</v>
      </c>
      <c r="BR46" s="233"/>
      <c r="BS46" s="1006"/>
      <c r="BT46" s="1007"/>
      <c r="BU46" s="1007"/>
      <c r="BV46" s="1007"/>
      <c r="BW46" s="1007"/>
      <c r="BX46" s="1007"/>
      <c r="BY46" s="1007"/>
      <c r="BZ46" s="1007"/>
      <c r="CA46" s="1007"/>
      <c r="CB46" s="1007"/>
      <c r="CC46" s="1007"/>
      <c r="CD46" s="1007"/>
      <c r="CE46" s="1007"/>
      <c r="CF46" s="1007"/>
      <c r="CG46" s="1028"/>
      <c r="CH46" s="1003"/>
      <c r="CI46" s="1004"/>
      <c r="CJ46" s="1004"/>
      <c r="CK46" s="1004"/>
      <c r="CL46" s="1005"/>
      <c r="CM46" s="1003"/>
      <c r="CN46" s="1004"/>
      <c r="CO46" s="1004"/>
      <c r="CP46" s="1004"/>
      <c r="CQ46" s="1005"/>
      <c r="CR46" s="1003"/>
      <c r="CS46" s="1004"/>
      <c r="CT46" s="1004"/>
      <c r="CU46" s="1004"/>
      <c r="CV46" s="1005"/>
      <c r="CW46" s="1003"/>
      <c r="CX46" s="1004"/>
      <c r="CY46" s="1004"/>
      <c r="CZ46" s="1004"/>
      <c r="DA46" s="1005"/>
      <c r="DB46" s="1003"/>
      <c r="DC46" s="1004"/>
      <c r="DD46" s="1004"/>
      <c r="DE46" s="1004"/>
      <c r="DF46" s="1005"/>
      <c r="DG46" s="1003"/>
      <c r="DH46" s="1004"/>
      <c r="DI46" s="1004"/>
      <c r="DJ46" s="1004"/>
      <c r="DK46" s="1005"/>
      <c r="DL46" s="1003"/>
      <c r="DM46" s="1004"/>
      <c r="DN46" s="1004"/>
      <c r="DO46" s="1004"/>
      <c r="DP46" s="1005"/>
      <c r="DQ46" s="1003"/>
      <c r="DR46" s="1004"/>
      <c r="DS46" s="1004"/>
      <c r="DT46" s="1004"/>
      <c r="DU46" s="1005"/>
      <c r="DV46" s="1006"/>
      <c r="DW46" s="1007"/>
      <c r="DX46" s="1007"/>
      <c r="DY46" s="1007"/>
      <c r="DZ46" s="1008"/>
      <c r="EA46" s="224"/>
    </row>
    <row r="47" spans="1:131" ht="26.25" customHeight="1" x14ac:dyDescent="0.2">
      <c r="A47" s="232">
        <v>20</v>
      </c>
      <c r="B47" s="1044"/>
      <c r="C47" s="1045"/>
      <c r="D47" s="1045"/>
      <c r="E47" s="1045"/>
      <c r="F47" s="1045"/>
      <c r="G47" s="1045"/>
      <c r="H47" s="1045"/>
      <c r="I47" s="1045"/>
      <c r="J47" s="1045"/>
      <c r="K47" s="1045"/>
      <c r="L47" s="1045"/>
      <c r="M47" s="1045"/>
      <c r="N47" s="1045"/>
      <c r="O47" s="1045"/>
      <c r="P47" s="1046"/>
      <c r="Q47" s="1052"/>
      <c r="R47" s="1053"/>
      <c r="S47" s="1053"/>
      <c r="T47" s="1053"/>
      <c r="U47" s="1053"/>
      <c r="V47" s="1053"/>
      <c r="W47" s="1053"/>
      <c r="X47" s="1053"/>
      <c r="Y47" s="1053"/>
      <c r="Z47" s="1053"/>
      <c r="AA47" s="1053"/>
      <c r="AB47" s="1053"/>
      <c r="AC47" s="1053"/>
      <c r="AD47" s="1053"/>
      <c r="AE47" s="1054"/>
      <c r="AF47" s="1049"/>
      <c r="AG47" s="1050"/>
      <c r="AH47" s="1050"/>
      <c r="AI47" s="1050"/>
      <c r="AJ47" s="1051"/>
      <c r="AK47" s="993"/>
      <c r="AL47" s="984"/>
      <c r="AM47" s="984"/>
      <c r="AN47" s="984"/>
      <c r="AO47" s="984"/>
      <c r="AP47" s="984"/>
      <c r="AQ47" s="984"/>
      <c r="AR47" s="984"/>
      <c r="AS47" s="984"/>
      <c r="AT47" s="984"/>
      <c r="AU47" s="984"/>
      <c r="AV47" s="984"/>
      <c r="AW47" s="984"/>
      <c r="AX47" s="984"/>
      <c r="AY47" s="984"/>
      <c r="AZ47" s="1055"/>
      <c r="BA47" s="1055"/>
      <c r="BB47" s="1055"/>
      <c r="BC47" s="1055"/>
      <c r="BD47" s="1055"/>
      <c r="BE47" s="985"/>
      <c r="BF47" s="985"/>
      <c r="BG47" s="985"/>
      <c r="BH47" s="985"/>
      <c r="BI47" s="986"/>
      <c r="BJ47" s="226"/>
      <c r="BK47" s="226"/>
      <c r="BL47" s="226"/>
      <c r="BM47" s="226"/>
      <c r="BN47" s="226"/>
      <c r="BO47" s="235"/>
      <c r="BP47" s="235"/>
      <c r="BQ47" s="232">
        <v>41</v>
      </c>
      <c r="BR47" s="233"/>
      <c r="BS47" s="1006"/>
      <c r="BT47" s="1007"/>
      <c r="BU47" s="1007"/>
      <c r="BV47" s="1007"/>
      <c r="BW47" s="1007"/>
      <c r="BX47" s="1007"/>
      <c r="BY47" s="1007"/>
      <c r="BZ47" s="1007"/>
      <c r="CA47" s="1007"/>
      <c r="CB47" s="1007"/>
      <c r="CC47" s="1007"/>
      <c r="CD47" s="1007"/>
      <c r="CE47" s="1007"/>
      <c r="CF47" s="1007"/>
      <c r="CG47" s="1028"/>
      <c r="CH47" s="1003"/>
      <c r="CI47" s="1004"/>
      <c r="CJ47" s="1004"/>
      <c r="CK47" s="1004"/>
      <c r="CL47" s="1005"/>
      <c r="CM47" s="1003"/>
      <c r="CN47" s="1004"/>
      <c r="CO47" s="1004"/>
      <c r="CP47" s="1004"/>
      <c r="CQ47" s="1005"/>
      <c r="CR47" s="1003"/>
      <c r="CS47" s="1004"/>
      <c r="CT47" s="1004"/>
      <c r="CU47" s="1004"/>
      <c r="CV47" s="1005"/>
      <c r="CW47" s="1003"/>
      <c r="CX47" s="1004"/>
      <c r="CY47" s="1004"/>
      <c r="CZ47" s="1004"/>
      <c r="DA47" s="1005"/>
      <c r="DB47" s="1003"/>
      <c r="DC47" s="1004"/>
      <c r="DD47" s="1004"/>
      <c r="DE47" s="1004"/>
      <c r="DF47" s="1005"/>
      <c r="DG47" s="1003"/>
      <c r="DH47" s="1004"/>
      <c r="DI47" s="1004"/>
      <c r="DJ47" s="1004"/>
      <c r="DK47" s="1005"/>
      <c r="DL47" s="1003"/>
      <c r="DM47" s="1004"/>
      <c r="DN47" s="1004"/>
      <c r="DO47" s="1004"/>
      <c r="DP47" s="1005"/>
      <c r="DQ47" s="1003"/>
      <c r="DR47" s="1004"/>
      <c r="DS47" s="1004"/>
      <c r="DT47" s="1004"/>
      <c r="DU47" s="1005"/>
      <c r="DV47" s="1006"/>
      <c r="DW47" s="1007"/>
      <c r="DX47" s="1007"/>
      <c r="DY47" s="1007"/>
      <c r="DZ47" s="1008"/>
      <c r="EA47" s="224"/>
    </row>
    <row r="48" spans="1:131" ht="26.25" customHeight="1" x14ac:dyDescent="0.2">
      <c r="A48" s="232">
        <v>21</v>
      </c>
      <c r="B48" s="1044"/>
      <c r="C48" s="1045"/>
      <c r="D48" s="1045"/>
      <c r="E48" s="1045"/>
      <c r="F48" s="1045"/>
      <c r="G48" s="1045"/>
      <c r="H48" s="1045"/>
      <c r="I48" s="1045"/>
      <c r="J48" s="1045"/>
      <c r="K48" s="1045"/>
      <c r="L48" s="1045"/>
      <c r="M48" s="1045"/>
      <c r="N48" s="1045"/>
      <c r="O48" s="1045"/>
      <c r="P48" s="1046"/>
      <c r="Q48" s="1052"/>
      <c r="R48" s="1053"/>
      <c r="S48" s="1053"/>
      <c r="T48" s="1053"/>
      <c r="U48" s="1053"/>
      <c r="V48" s="1053"/>
      <c r="W48" s="1053"/>
      <c r="X48" s="1053"/>
      <c r="Y48" s="1053"/>
      <c r="Z48" s="1053"/>
      <c r="AA48" s="1053"/>
      <c r="AB48" s="1053"/>
      <c r="AC48" s="1053"/>
      <c r="AD48" s="1053"/>
      <c r="AE48" s="1054"/>
      <c r="AF48" s="1049"/>
      <c r="AG48" s="1050"/>
      <c r="AH48" s="1050"/>
      <c r="AI48" s="1050"/>
      <c r="AJ48" s="1051"/>
      <c r="AK48" s="993"/>
      <c r="AL48" s="984"/>
      <c r="AM48" s="984"/>
      <c r="AN48" s="984"/>
      <c r="AO48" s="984"/>
      <c r="AP48" s="984"/>
      <c r="AQ48" s="984"/>
      <c r="AR48" s="984"/>
      <c r="AS48" s="984"/>
      <c r="AT48" s="984"/>
      <c r="AU48" s="984"/>
      <c r="AV48" s="984"/>
      <c r="AW48" s="984"/>
      <c r="AX48" s="984"/>
      <c r="AY48" s="984"/>
      <c r="AZ48" s="1055"/>
      <c r="BA48" s="1055"/>
      <c r="BB48" s="1055"/>
      <c r="BC48" s="1055"/>
      <c r="BD48" s="1055"/>
      <c r="BE48" s="985"/>
      <c r="BF48" s="985"/>
      <c r="BG48" s="985"/>
      <c r="BH48" s="985"/>
      <c r="BI48" s="986"/>
      <c r="BJ48" s="226"/>
      <c r="BK48" s="226"/>
      <c r="BL48" s="226"/>
      <c r="BM48" s="226"/>
      <c r="BN48" s="226"/>
      <c r="BO48" s="235"/>
      <c r="BP48" s="235"/>
      <c r="BQ48" s="232">
        <v>42</v>
      </c>
      <c r="BR48" s="233"/>
      <c r="BS48" s="1006"/>
      <c r="BT48" s="1007"/>
      <c r="BU48" s="1007"/>
      <c r="BV48" s="1007"/>
      <c r="BW48" s="1007"/>
      <c r="BX48" s="1007"/>
      <c r="BY48" s="1007"/>
      <c r="BZ48" s="1007"/>
      <c r="CA48" s="1007"/>
      <c r="CB48" s="1007"/>
      <c r="CC48" s="1007"/>
      <c r="CD48" s="1007"/>
      <c r="CE48" s="1007"/>
      <c r="CF48" s="1007"/>
      <c r="CG48" s="1028"/>
      <c r="CH48" s="1003"/>
      <c r="CI48" s="1004"/>
      <c r="CJ48" s="1004"/>
      <c r="CK48" s="1004"/>
      <c r="CL48" s="1005"/>
      <c r="CM48" s="1003"/>
      <c r="CN48" s="1004"/>
      <c r="CO48" s="1004"/>
      <c r="CP48" s="1004"/>
      <c r="CQ48" s="1005"/>
      <c r="CR48" s="1003"/>
      <c r="CS48" s="1004"/>
      <c r="CT48" s="1004"/>
      <c r="CU48" s="1004"/>
      <c r="CV48" s="1005"/>
      <c r="CW48" s="1003"/>
      <c r="CX48" s="1004"/>
      <c r="CY48" s="1004"/>
      <c r="CZ48" s="1004"/>
      <c r="DA48" s="1005"/>
      <c r="DB48" s="1003"/>
      <c r="DC48" s="1004"/>
      <c r="DD48" s="1004"/>
      <c r="DE48" s="1004"/>
      <c r="DF48" s="1005"/>
      <c r="DG48" s="1003"/>
      <c r="DH48" s="1004"/>
      <c r="DI48" s="1004"/>
      <c r="DJ48" s="1004"/>
      <c r="DK48" s="1005"/>
      <c r="DL48" s="1003"/>
      <c r="DM48" s="1004"/>
      <c r="DN48" s="1004"/>
      <c r="DO48" s="1004"/>
      <c r="DP48" s="1005"/>
      <c r="DQ48" s="1003"/>
      <c r="DR48" s="1004"/>
      <c r="DS48" s="1004"/>
      <c r="DT48" s="1004"/>
      <c r="DU48" s="1005"/>
      <c r="DV48" s="1006"/>
      <c r="DW48" s="1007"/>
      <c r="DX48" s="1007"/>
      <c r="DY48" s="1007"/>
      <c r="DZ48" s="1008"/>
      <c r="EA48" s="224"/>
    </row>
    <row r="49" spans="1:131" ht="26.25" customHeight="1" x14ac:dyDescent="0.2">
      <c r="A49" s="232">
        <v>22</v>
      </c>
      <c r="B49" s="1044"/>
      <c r="C49" s="1045"/>
      <c r="D49" s="1045"/>
      <c r="E49" s="1045"/>
      <c r="F49" s="1045"/>
      <c r="G49" s="1045"/>
      <c r="H49" s="1045"/>
      <c r="I49" s="1045"/>
      <c r="J49" s="1045"/>
      <c r="K49" s="1045"/>
      <c r="L49" s="1045"/>
      <c r="M49" s="1045"/>
      <c r="N49" s="1045"/>
      <c r="O49" s="1045"/>
      <c r="P49" s="1046"/>
      <c r="Q49" s="1052"/>
      <c r="R49" s="1053"/>
      <c r="S49" s="1053"/>
      <c r="T49" s="1053"/>
      <c r="U49" s="1053"/>
      <c r="V49" s="1053"/>
      <c r="W49" s="1053"/>
      <c r="X49" s="1053"/>
      <c r="Y49" s="1053"/>
      <c r="Z49" s="1053"/>
      <c r="AA49" s="1053"/>
      <c r="AB49" s="1053"/>
      <c r="AC49" s="1053"/>
      <c r="AD49" s="1053"/>
      <c r="AE49" s="1054"/>
      <c r="AF49" s="1049"/>
      <c r="AG49" s="1050"/>
      <c r="AH49" s="1050"/>
      <c r="AI49" s="1050"/>
      <c r="AJ49" s="1051"/>
      <c r="AK49" s="993"/>
      <c r="AL49" s="984"/>
      <c r="AM49" s="984"/>
      <c r="AN49" s="984"/>
      <c r="AO49" s="984"/>
      <c r="AP49" s="984"/>
      <c r="AQ49" s="984"/>
      <c r="AR49" s="984"/>
      <c r="AS49" s="984"/>
      <c r="AT49" s="984"/>
      <c r="AU49" s="984"/>
      <c r="AV49" s="984"/>
      <c r="AW49" s="984"/>
      <c r="AX49" s="984"/>
      <c r="AY49" s="984"/>
      <c r="AZ49" s="1055"/>
      <c r="BA49" s="1055"/>
      <c r="BB49" s="1055"/>
      <c r="BC49" s="1055"/>
      <c r="BD49" s="1055"/>
      <c r="BE49" s="985"/>
      <c r="BF49" s="985"/>
      <c r="BG49" s="985"/>
      <c r="BH49" s="985"/>
      <c r="BI49" s="986"/>
      <c r="BJ49" s="226"/>
      <c r="BK49" s="226"/>
      <c r="BL49" s="226"/>
      <c r="BM49" s="226"/>
      <c r="BN49" s="226"/>
      <c r="BO49" s="235"/>
      <c r="BP49" s="235"/>
      <c r="BQ49" s="232">
        <v>43</v>
      </c>
      <c r="BR49" s="233"/>
      <c r="BS49" s="1006"/>
      <c r="BT49" s="1007"/>
      <c r="BU49" s="1007"/>
      <c r="BV49" s="1007"/>
      <c r="BW49" s="1007"/>
      <c r="BX49" s="1007"/>
      <c r="BY49" s="1007"/>
      <c r="BZ49" s="1007"/>
      <c r="CA49" s="1007"/>
      <c r="CB49" s="1007"/>
      <c r="CC49" s="1007"/>
      <c r="CD49" s="1007"/>
      <c r="CE49" s="1007"/>
      <c r="CF49" s="1007"/>
      <c r="CG49" s="1028"/>
      <c r="CH49" s="1003"/>
      <c r="CI49" s="1004"/>
      <c r="CJ49" s="1004"/>
      <c r="CK49" s="1004"/>
      <c r="CL49" s="1005"/>
      <c r="CM49" s="1003"/>
      <c r="CN49" s="1004"/>
      <c r="CO49" s="1004"/>
      <c r="CP49" s="1004"/>
      <c r="CQ49" s="1005"/>
      <c r="CR49" s="1003"/>
      <c r="CS49" s="1004"/>
      <c r="CT49" s="1004"/>
      <c r="CU49" s="1004"/>
      <c r="CV49" s="1005"/>
      <c r="CW49" s="1003"/>
      <c r="CX49" s="1004"/>
      <c r="CY49" s="1004"/>
      <c r="CZ49" s="1004"/>
      <c r="DA49" s="1005"/>
      <c r="DB49" s="1003"/>
      <c r="DC49" s="1004"/>
      <c r="DD49" s="1004"/>
      <c r="DE49" s="1004"/>
      <c r="DF49" s="1005"/>
      <c r="DG49" s="1003"/>
      <c r="DH49" s="1004"/>
      <c r="DI49" s="1004"/>
      <c r="DJ49" s="1004"/>
      <c r="DK49" s="1005"/>
      <c r="DL49" s="1003"/>
      <c r="DM49" s="1004"/>
      <c r="DN49" s="1004"/>
      <c r="DO49" s="1004"/>
      <c r="DP49" s="1005"/>
      <c r="DQ49" s="1003"/>
      <c r="DR49" s="1004"/>
      <c r="DS49" s="1004"/>
      <c r="DT49" s="1004"/>
      <c r="DU49" s="1005"/>
      <c r="DV49" s="1006"/>
      <c r="DW49" s="1007"/>
      <c r="DX49" s="1007"/>
      <c r="DY49" s="1007"/>
      <c r="DZ49" s="1008"/>
      <c r="EA49" s="224"/>
    </row>
    <row r="50" spans="1:131" ht="26.25" customHeight="1" x14ac:dyDescent="0.2">
      <c r="A50" s="232">
        <v>23</v>
      </c>
      <c r="B50" s="1044"/>
      <c r="C50" s="1045"/>
      <c r="D50" s="1045"/>
      <c r="E50" s="1045"/>
      <c r="F50" s="1045"/>
      <c r="G50" s="1045"/>
      <c r="H50" s="1045"/>
      <c r="I50" s="1045"/>
      <c r="J50" s="1045"/>
      <c r="K50" s="1045"/>
      <c r="L50" s="1045"/>
      <c r="M50" s="1045"/>
      <c r="N50" s="1045"/>
      <c r="O50" s="1045"/>
      <c r="P50" s="1046"/>
      <c r="Q50" s="1047"/>
      <c r="R50" s="1039"/>
      <c r="S50" s="1039"/>
      <c r="T50" s="1039"/>
      <c r="U50" s="1039"/>
      <c r="V50" s="1039"/>
      <c r="W50" s="1039"/>
      <c r="X50" s="1039"/>
      <c r="Y50" s="1039"/>
      <c r="Z50" s="1039"/>
      <c r="AA50" s="1039"/>
      <c r="AB50" s="1039"/>
      <c r="AC50" s="1039"/>
      <c r="AD50" s="1039"/>
      <c r="AE50" s="1048"/>
      <c r="AF50" s="1049"/>
      <c r="AG50" s="1050"/>
      <c r="AH50" s="1050"/>
      <c r="AI50" s="1050"/>
      <c r="AJ50" s="1051"/>
      <c r="AK50" s="1038"/>
      <c r="AL50" s="1039"/>
      <c r="AM50" s="1039"/>
      <c r="AN50" s="1039"/>
      <c r="AO50" s="1039"/>
      <c r="AP50" s="1039"/>
      <c r="AQ50" s="1039"/>
      <c r="AR50" s="1039"/>
      <c r="AS50" s="1039"/>
      <c r="AT50" s="1039"/>
      <c r="AU50" s="1039"/>
      <c r="AV50" s="1039"/>
      <c r="AW50" s="1039"/>
      <c r="AX50" s="1039"/>
      <c r="AY50" s="1039"/>
      <c r="AZ50" s="1040"/>
      <c r="BA50" s="1040"/>
      <c r="BB50" s="1040"/>
      <c r="BC50" s="1040"/>
      <c r="BD50" s="1040"/>
      <c r="BE50" s="985"/>
      <c r="BF50" s="985"/>
      <c r="BG50" s="985"/>
      <c r="BH50" s="985"/>
      <c r="BI50" s="986"/>
      <c r="BJ50" s="226"/>
      <c r="BK50" s="226"/>
      <c r="BL50" s="226"/>
      <c r="BM50" s="226"/>
      <c r="BN50" s="226"/>
      <c r="BO50" s="235"/>
      <c r="BP50" s="235"/>
      <c r="BQ50" s="232">
        <v>44</v>
      </c>
      <c r="BR50" s="233"/>
      <c r="BS50" s="1006"/>
      <c r="BT50" s="1007"/>
      <c r="BU50" s="1007"/>
      <c r="BV50" s="1007"/>
      <c r="BW50" s="1007"/>
      <c r="BX50" s="1007"/>
      <c r="BY50" s="1007"/>
      <c r="BZ50" s="1007"/>
      <c r="CA50" s="1007"/>
      <c r="CB50" s="1007"/>
      <c r="CC50" s="1007"/>
      <c r="CD50" s="1007"/>
      <c r="CE50" s="1007"/>
      <c r="CF50" s="1007"/>
      <c r="CG50" s="1028"/>
      <c r="CH50" s="1003"/>
      <c r="CI50" s="1004"/>
      <c r="CJ50" s="1004"/>
      <c r="CK50" s="1004"/>
      <c r="CL50" s="1005"/>
      <c r="CM50" s="1003"/>
      <c r="CN50" s="1004"/>
      <c r="CO50" s="1004"/>
      <c r="CP50" s="1004"/>
      <c r="CQ50" s="1005"/>
      <c r="CR50" s="1003"/>
      <c r="CS50" s="1004"/>
      <c r="CT50" s="1004"/>
      <c r="CU50" s="1004"/>
      <c r="CV50" s="1005"/>
      <c r="CW50" s="1003"/>
      <c r="CX50" s="1004"/>
      <c r="CY50" s="1004"/>
      <c r="CZ50" s="1004"/>
      <c r="DA50" s="1005"/>
      <c r="DB50" s="1003"/>
      <c r="DC50" s="1004"/>
      <c r="DD50" s="1004"/>
      <c r="DE50" s="1004"/>
      <c r="DF50" s="1005"/>
      <c r="DG50" s="1003"/>
      <c r="DH50" s="1004"/>
      <c r="DI50" s="1004"/>
      <c r="DJ50" s="1004"/>
      <c r="DK50" s="1005"/>
      <c r="DL50" s="1003"/>
      <c r="DM50" s="1004"/>
      <c r="DN50" s="1004"/>
      <c r="DO50" s="1004"/>
      <c r="DP50" s="1005"/>
      <c r="DQ50" s="1003"/>
      <c r="DR50" s="1004"/>
      <c r="DS50" s="1004"/>
      <c r="DT50" s="1004"/>
      <c r="DU50" s="1005"/>
      <c r="DV50" s="1006"/>
      <c r="DW50" s="1007"/>
      <c r="DX50" s="1007"/>
      <c r="DY50" s="1007"/>
      <c r="DZ50" s="1008"/>
      <c r="EA50" s="224"/>
    </row>
    <row r="51" spans="1:131" ht="26.25" customHeight="1" x14ac:dyDescent="0.2">
      <c r="A51" s="232">
        <v>24</v>
      </c>
      <c r="B51" s="1044"/>
      <c r="C51" s="1045"/>
      <c r="D51" s="1045"/>
      <c r="E51" s="1045"/>
      <c r="F51" s="1045"/>
      <c r="G51" s="1045"/>
      <c r="H51" s="1045"/>
      <c r="I51" s="1045"/>
      <c r="J51" s="1045"/>
      <c r="K51" s="1045"/>
      <c r="L51" s="1045"/>
      <c r="M51" s="1045"/>
      <c r="N51" s="1045"/>
      <c r="O51" s="1045"/>
      <c r="P51" s="1046"/>
      <c r="Q51" s="1047"/>
      <c r="R51" s="1039"/>
      <c r="S51" s="1039"/>
      <c r="T51" s="1039"/>
      <c r="U51" s="1039"/>
      <c r="V51" s="1039"/>
      <c r="W51" s="1039"/>
      <c r="X51" s="1039"/>
      <c r="Y51" s="1039"/>
      <c r="Z51" s="1039"/>
      <c r="AA51" s="1039"/>
      <c r="AB51" s="1039"/>
      <c r="AC51" s="1039"/>
      <c r="AD51" s="1039"/>
      <c r="AE51" s="1048"/>
      <c r="AF51" s="1049"/>
      <c r="AG51" s="1050"/>
      <c r="AH51" s="1050"/>
      <c r="AI51" s="1050"/>
      <c r="AJ51" s="1051"/>
      <c r="AK51" s="1038"/>
      <c r="AL51" s="1039"/>
      <c r="AM51" s="1039"/>
      <c r="AN51" s="1039"/>
      <c r="AO51" s="1039"/>
      <c r="AP51" s="1039"/>
      <c r="AQ51" s="1039"/>
      <c r="AR51" s="1039"/>
      <c r="AS51" s="1039"/>
      <c r="AT51" s="1039"/>
      <c r="AU51" s="1039"/>
      <c r="AV51" s="1039"/>
      <c r="AW51" s="1039"/>
      <c r="AX51" s="1039"/>
      <c r="AY51" s="1039"/>
      <c r="AZ51" s="1040"/>
      <c r="BA51" s="1040"/>
      <c r="BB51" s="1040"/>
      <c r="BC51" s="1040"/>
      <c r="BD51" s="1040"/>
      <c r="BE51" s="985"/>
      <c r="BF51" s="985"/>
      <c r="BG51" s="985"/>
      <c r="BH51" s="985"/>
      <c r="BI51" s="986"/>
      <c r="BJ51" s="226"/>
      <c r="BK51" s="226"/>
      <c r="BL51" s="226"/>
      <c r="BM51" s="226"/>
      <c r="BN51" s="226"/>
      <c r="BO51" s="235"/>
      <c r="BP51" s="235"/>
      <c r="BQ51" s="232">
        <v>45</v>
      </c>
      <c r="BR51" s="233"/>
      <c r="BS51" s="1006"/>
      <c r="BT51" s="1007"/>
      <c r="BU51" s="1007"/>
      <c r="BV51" s="1007"/>
      <c r="BW51" s="1007"/>
      <c r="BX51" s="1007"/>
      <c r="BY51" s="1007"/>
      <c r="BZ51" s="1007"/>
      <c r="CA51" s="1007"/>
      <c r="CB51" s="1007"/>
      <c r="CC51" s="1007"/>
      <c r="CD51" s="1007"/>
      <c r="CE51" s="1007"/>
      <c r="CF51" s="1007"/>
      <c r="CG51" s="1028"/>
      <c r="CH51" s="1003"/>
      <c r="CI51" s="1004"/>
      <c r="CJ51" s="1004"/>
      <c r="CK51" s="1004"/>
      <c r="CL51" s="1005"/>
      <c r="CM51" s="1003"/>
      <c r="CN51" s="1004"/>
      <c r="CO51" s="1004"/>
      <c r="CP51" s="1004"/>
      <c r="CQ51" s="1005"/>
      <c r="CR51" s="1003"/>
      <c r="CS51" s="1004"/>
      <c r="CT51" s="1004"/>
      <c r="CU51" s="1004"/>
      <c r="CV51" s="1005"/>
      <c r="CW51" s="1003"/>
      <c r="CX51" s="1004"/>
      <c r="CY51" s="1004"/>
      <c r="CZ51" s="1004"/>
      <c r="DA51" s="1005"/>
      <c r="DB51" s="1003"/>
      <c r="DC51" s="1004"/>
      <c r="DD51" s="1004"/>
      <c r="DE51" s="1004"/>
      <c r="DF51" s="1005"/>
      <c r="DG51" s="1003"/>
      <c r="DH51" s="1004"/>
      <c r="DI51" s="1004"/>
      <c r="DJ51" s="1004"/>
      <c r="DK51" s="1005"/>
      <c r="DL51" s="1003"/>
      <c r="DM51" s="1004"/>
      <c r="DN51" s="1004"/>
      <c r="DO51" s="1004"/>
      <c r="DP51" s="1005"/>
      <c r="DQ51" s="1003"/>
      <c r="DR51" s="1004"/>
      <c r="DS51" s="1004"/>
      <c r="DT51" s="1004"/>
      <c r="DU51" s="1005"/>
      <c r="DV51" s="1006"/>
      <c r="DW51" s="1007"/>
      <c r="DX51" s="1007"/>
      <c r="DY51" s="1007"/>
      <c r="DZ51" s="1008"/>
      <c r="EA51" s="224"/>
    </row>
    <row r="52" spans="1:131" ht="26.25" customHeight="1" x14ac:dyDescent="0.2">
      <c r="A52" s="232">
        <v>25</v>
      </c>
      <c r="B52" s="1044"/>
      <c r="C52" s="1045"/>
      <c r="D52" s="1045"/>
      <c r="E52" s="1045"/>
      <c r="F52" s="1045"/>
      <c r="G52" s="1045"/>
      <c r="H52" s="1045"/>
      <c r="I52" s="1045"/>
      <c r="J52" s="1045"/>
      <c r="K52" s="1045"/>
      <c r="L52" s="1045"/>
      <c r="M52" s="1045"/>
      <c r="N52" s="1045"/>
      <c r="O52" s="1045"/>
      <c r="P52" s="1046"/>
      <c r="Q52" s="1047"/>
      <c r="R52" s="1039"/>
      <c r="S52" s="1039"/>
      <c r="T52" s="1039"/>
      <c r="U52" s="1039"/>
      <c r="V52" s="1039"/>
      <c r="W52" s="1039"/>
      <c r="X52" s="1039"/>
      <c r="Y52" s="1039"/>
      <c r="Z52" s="1039"/>
      <c r="AA52" s="1039"/>
      <c r="AB52" s="1039"/>
      <c r="AC52" s="1039"/>
      <c r="AD52" s="1039"/>
      <c r="AE52" s="1048"/>
      <c r="AF52" s="1049"/>
      <c r="AG52" s="1050"/>
      <c r="AH52" s="1050"/>
      <c r="AI52" s="1050"/>
      <c r="AJ52" s="1051"/>
      <c r="AK52" s="1038"/>
      <c r="AL52" s="1039"/>
      <c r="AM52" s="1039"/>
      <c r="AN52" s="1039"/>
      <c r="AO52" s="1039"/>
      <c r="AP52" s="1039"/>
      <c r="AQ52" s="1039"/>
      <c r="AR52" s="1039"/>
      <c r="AS52" s="1039"/>
      <c r="AT52" s="1039"/>
      <c r="AU52" s="1039"/>
      <c r="AV52" s="1039"/>
      <c r="AW52" s="1039"/>
      <c r="AX52" s="1039"/>
      <c r="AY52" s="1039"/>
      <c r="AZ52" s="1040"/>
      <c r="BA52" s="1040"/>
      <c r="BB52" s="1040"/>
      <c r="BC52" s="1040"/>
      <c r="BD52" s="1040"/>
      <c r="BE52" s="985"/>
      <c r="BF52" s="985"/>
      <c r="BG52" s="985"/>
      <c r="BH52" s="985"/>
      <c r="BI52" s="986"/>
      <c r="BJ52" s="226"/>
      <c r="BK52" s="226"/>
      <c r="BL52" s="226"/>
      <c r="BM52" s="226"/>
      <c r="BN52" s="226"/>
      <c r="BO52" s="235"/>
      <c r="BP52" s="235"/>
      <c r="BQ52" s="232">
        <v>46</v>
      </c>
      <c r="BR52" s="233"/>
      <c r="BS52" s="1006"/>
      <c r="BT52" s="1007"/>
      <c r="BU52" s="1007"/>
      <c r="BV52" s="1007"/>
      <c r="BW52" s="1007"/>
      <c r="BX52" s="1007"/>
      <c r="BY52" s="1007"/>
      <c r="BZ52" s="1007"/>
      <c r="CA52" s="1007"/>
      <c r="CB52" s="1007"/>
      <c r="CC52" s="1007"/>
      <c r="CD52" s="1007"/>
      <c r="CE52" s="1007"/>
      <c r="CF52" s="1007"/>
      <c r="CG52" s="1028"/>
      <c r="CH52" s="1003"/>
      <c r="CI52" s="1004"/>
      <c r="CJ52" s="1004"/>
      <c r="CK52" s="1004"/>
      <c r="CL52" s="1005"/>
      <c r="CM52" s="1003"/>
      <c r="CN52" s="1004"/>
      <c r="CO52" s="1004"/>
      <c r="CP52" s="1004"/>
      <c r="CQ52" s="1005"/>
      <c r="CR52" s="1003"/>
      <c r="CS52" s="1004"/>
      <c r="CT52" s="1004"/>
      <c r="CU52" s="1004"/>
      <c r="CV52" s="1005"/>
      <c r="CW52" s="1003"/>
      <c r="CX52" s="1004"/>
      <c r="CY52" s="1004"/>
      <c r="CZ52" s="1004"/>
      <c r="DA52" s="1005"/>
      <c r="DB52" s="1003"/>
      <c r="DC52" s="1004"/>
      <c r="DD52" s="1004"/>
      <c r="DE52" s="1004"/>
      <c r="DF52" s="1005"/>
      <c r="DG52" s="1003"/>
      <c r="DH52" s="1004"/>
      <c r="DI52" s="1004"/>
      <c r="DJ52" s="1004"/>
      <c r="DK52" s="1005"/>
      <c r="DL52" s="1003"/>
      <c r="DM52" s="1004"/>
      <c r="DN52" s="1004"/>
      <c r="DO52" s="1004"/>
      <c r="DP52" s="1005"/>
      <c r="DQ52" s="1003"/>
      <c r="DR52" s="1004"/>
      <c r="DS52" s="1004"/>
      <c r="DT52" s="1004"/>
      <c r="DU52" s="1005"/>
      <c r="DV52" s="1006"/>
      <c r="DW52" s="1007"/>
      <c r="DX52" s="1007"/>
      <c r="DY52" s="1007"/>
      <c r="DZ52" s="1008"/>
      <c r="EA52" s="224"/>
    </row>
    <row r="53" spans="1:131" ht="26.25" customHeight="1" x14ac:dyDescent="0.2">
      <c r="A53" s="232">
        <v>26</v>
      </c>
      <c r="B53" s="1044"/>
      <c r="C53" s="1045"/>
      <c r="D53" s="1045"/>
      <c r="E53" s="1045"/>
      <c r="F53" s="1045"/>
      <c r="G53" s="1045"/>
      <c r="H53" s="1045"/>
      <c r="I53" s="1045"/>
      <c r="J53" s="1045"/>
      <c r="K53" s="1045"/>
      <c r="L53" s="1045"/>
      <c r="M53" s="1045"/>
      <c r="N53" s="1045"/>
      <c r="O53" s="1045"/>
      <c r="P53" s="1046"/>
      <c r="Q53" s="1047"/>
      <c r="R53" s="1039"/>
      <c r="S53" s="1039"/>
      <c r="T53" s="1039"/>
      <c r="U53" s="1039"/>
      <c r="V53" s="1039"/>
      <c r="W53" s="1039"/>
      <c r="X53" s="1039"/>
      <c r="Y53" s="1039"/>
      <c r="Z53" s="1039"/>
      <c r="AA53" s="1039"/>
      <c r="AB53" s="1039"/>
      <c r="AC53" s="1039"/>
      <c r="AD53" s="1039"/>
      <c r="AE53" s="1048"/>
      <c r="AF53" s="1049"/>
      <c r="AG53" s="1050"/>
      <c r="AH53" s="1050"/>
      <c r="AI53" s="1050"/>
      <c r="AJ53" s="1051"/>
      <c r="AK53" s="1038"/>
      <c r="AL53" s="1039"/>
      <c r="AM53" s="1039"/>
      <c r="AN53" s="1039"/>
      <c r="AO53" s="1039"/>
      <c r="AP53" s="1039"/>
      <c r="AQ53" s="1039"/>
      <c r="AR53" s="1039"/>
      <c r="AS53" s="1039"/>
      <c r="AT53" s="1039"/>
      <c r="AU53" s="1039"/>
      <c r="AV53" s="1039"/>
      <c r="AW53" s="1039"/>
      <c r="AX53" s="1039"/>
      <c r="AY53" s="1039"/>
      <c r="AZ53" s="1040"/>
      <c r="BA53" s="1040"/>
      <c r="BB53" s="1040"/>
      <c r="BC53" s="1040"/>
      <c r="BD53" s="1040"/>
      <c r="BE53" s="985"/>
      <c r="BF53" s="985"/>
      <c r="BG53" s="985"/>
      <c r="BH53" s="985"/>
      <c r="BI53" s="986"/>
      <c r="BJ53" s="226"/>
      <c r="BK53" s="226"/>
      <c r="BL53" s="226"/>
      <c r="BM53" s="226"/>
      <c r="BN53" s="226"/>
      <c r="BO53" s="235"/>
      <c r="BP53" s="235"/>
      <c r="BQ53" s="232">
        <v>47</v>
      </c>
      <c r="BR53" s="233"/>
      <c r="BS53" s="1006"/>
      <c r="BT53" s="1007"/>
      <c r="BU53" s="1007"/>
      <c r="BV53" s="1007"/>
      <c r="BW53" s="1007"/>
      <c r="BX53" s="1007"/>
      <c r="BY53" s="1007"/>
      <c r="BZ53" s="1007"/>
      <c r="CA53" s="1007"/>
      <c r="CB53" s="1007"/>
      <c r="CC53" s="1007"/>
      <c r="CD53" s="1007"/>
      <c r="CE53" s="1007"/>
      <c r="CF53" s="1007"/>
      <c r="CG53" s="1028"/>
      <c r="CH53" s="1003"/>
      <c r="CI53" s="1004"/>
      <c r="CJ53" s="1004"/>
      <c r="CK53" s="1004"/>
      <c r="CL53" s="1005"/>
      <c r="CM53" s="1003"/>
      <c r="CN53" s="1004"/>
      <c r="CO53" s="1004"/>
      <c r="CP53" s="1004"/>
      <c r="CQ53" s="1005"/>
      <c r="CR53" s="1003"/>
      <c r="CS53" s="1004"/>
      <c r="CT53" s="1004"/>
      <c r="CU53" s="1004"/>
      <c r="CV53" s="1005"/>
      <c r="CW53" s="1003"/>
      <c r="CX53" s="1004"/>
      <c r="CY53" s="1004"/>
      <c r="CZ53" s="1004"/>
      <c r="DA53" s="1005"/>
      <c r="DB53" s="1003"/>
      <c r="DC53" s="1004"/>
      <c r="DD53" s="1004"/>
      <c r="DE53" s="1004"/>
      <c r="DF53" s="1005"/>
      <c r="DG53" s="1003"/>
      <c r="DH53" s="1004"/>
      <c r="DI53" s="1004"/>
      <c r="DJ53" s="1004"/>
      <c r="DK53" s="1005"/>
      <c r="DL53" s="1003"/>
      <c r="DM53" s="1004"/>
      <c r="DN53" s="1004"/>
      <c r="DO53" s="1004"/>
      <c r="DP53" s="1005"/>
      <c r="DQ53" s="1003"/>
      <c r="DR53" s="1004"/>
      <c r="DS53" s="1004"/>
      <c r="DT53" s="1004"/>
      <c r="DU53" s="1005"/>
      <c r="DV53" s="1006"/>
      <c r="DW53" s="1007"/>
      <c r="DX53" s="1007"/>
      <c r="DY53" s="1007"/>
      <c r="DZ53" s="1008"/>
      <c r="EA53" s="224"/>
    </row>
    <row r="54" spans="1:131" ht="26.25" customHeight="1" x14ac:dyDescent="0.2">
      <c r="A54" s="232">
        <v>27</v>
      </c>
      <c r="B54" s="1044"/>
      <c r="C54" s="1045"/>
      <c r="D54" s="1045"/>
      <c r="E54" s="1045"/>
      <c r="F54" s="1045"/>
      <c r="G54" s="1045"/>
      <c r="H54" s="1045"/>
      <c r="I54" s="1045"/>
      <c r="J54" s="1045"/>
      <c r="K54" s="1045"/>
      <c r="L54" s="1045"/>
      <c r="M54" s="1045"/>
      <c r="N54" s="1045"/>
      <c r="O54" s="1045"/>
      <c r="P54" s="1046"/>
      <c r="Q54" s="1047"/>
      <c r="R54" s="1039"/>
      <c r="S54" s="1039"/>
      <c r="T54" s="1039"/>
      <c r="U54" s="1039"/>
      <c r="V54" s="1039"/>
      <c r="W54" s="1039"/>
      <c r="X54" s="1039"/>
      <c r="Y54" s="1039"/>
      <c r="Z54" s="1039"/>
      <c r="AA54" s="1039"/>
      <c r="AB54" s="1039"/>
      <c r="AC54" s="1039"/>
      <c r="AD54" s="1039"/>
      <c r="AE54" s="1048"/>
      <c r="AF54" s="1049"/>
      <c r="AG54" s="1050"/>
      <c r="AH54" s="1050"/>
      <c r="AI54" s="1050"/>
      <c r="AJ54" s="1051"/>
      <c r="AK54" s="1038"/>
      <c r="AL54" s="1039"/>
      <c r="AM54" s="1039"/>
      <c r="AN54" s="1039"/>
      <c r="AO54" s="1039"/>
      <c r="AP54" s="1039"/>
      <c r="AQ54" s="1039"/>
      <c r="AR54" s="1039"/>
      <c r="AS54" s="1039"/>
      <c r="AT54" s="1039"/>
      <c r="AU54" s="1039"/>
      <c r="AV54" s="1039"/>
      <c r="AW54" s="1039"/>
      <c r="AX54" s="1039"/>
      <c r="AY54" s="1039"/>
      <c r="AZ54" s="1040"/>
      <c r="BA54" s="1040"/>
      <c r="BB54" s="1040"/>
      <c r="BC54" s="1040"/>
      <c r="BD54" s="1040"/>
      <c r="BE54" s="985"/>
      <c r="BF54" s="985"/>
      <c r="BG54" s="985"/>
      <c r="BH54" s="985"/>
      <c r="BI54" s="986"/>
      <c r="BJ54" s="226"/>
      <c r="BK54" s="226"/>
      <c r="BL54" s="226"/>
      <c r="BM54" s="226"/>
      <c r="BN54" s="226"/>
      <c r="BO54" s="235"/>
      <c r="BP54" s="235"/>
      <c r="BQ54" s="232">
        <v>48</v>
      </c>
      <c r="BR54" s="233"/>
      <c r="BS54" s="1006"/>
      <c r="BT54" s="1007"/>
      <c r="BU54" s="1007"/>
      <c r="BV54" s="1007"/>
      <c r="BW54" s="1007"/>
      <c r="BX54" s="1007"/>
      <c r="BY54" s="1007"/>
      <c r="BZ54" s="1007"/>
      <c r="CA54" s="1007"/>
      <c r="CB54" s="1007"/>
      <c r="CC54" s="1007"/>
      <c r="CD54" s="1007"/>
      <c r="CE54" s="1007"/>
      <c r="CF54" s="1007"/>
      <c r="CG54" s="1028"/>
      <c r="CH54" s="1003"/>
      <c r="CI54" s="1004"/>
      <c r="CJ54" s="1004"/>
      <c r="CK54" s="1004"/>
      <c r="CL54" s="1005"/>
      <c r="CM54" s="1003"/>
      <c r="CN54" s="1004"/>
      <c r="CO54" s="1004"/>
      <c r="CP54" s="1004"/>
      <c r="CQ54" s="1005"/>
      <c r="CR54" s="1003"/>
      <c r="CS54" s="1004"/>
      <c r="CT54" s="1004"/>
      <c r="CU54" s="1004"/>
      <c r="CV54" s="1005"/>
      <c r="CW54" s="1003"/>
      <c r="CX54" s="1004"/>
      <c r="CY54" s="1004"/>
      <c r="CZ54" s="1004"/>
      <c r="DA54" s="1005"/>
      <c r="DB54" s="1003"/>
      <c r="DC54" s="1004"/>
      <c r="DD54" s="1004"/>
      <c r="DE54" s="1004"/>
      <c r="DF54" s="1005"/>
      <c r="DG54" s="1003"/>
      <c r="DH54" s="1004"/>
      <c r="DI54" s="1004"/>
      <c r="DJ54" s="1004"/>
      <c r="DK54" s="1005"/>
      <c r="DL54" s="1003"/>
      <c r="DM54" s="1004"/>
      <c r="DN54" s="1004"/>
      <c r="DO54" s="1004"/>
      <c r="DP54" s="1005"/>
      <c r="DQ54" s="1003"/>
      <c r="DR54" s="1004"/>
      <c r="DS54" s="1004"/>
      <c r="DT54" s="1004"/>
      <c r="DU54" s="1005"/>
      <c r="DV54" s="1006"/>
      <c r="DW54" s="1007"/>
      <c r="DX54" s="1007"/>
      <c r="DY54" s="1007"/>
      <c r="DZ54" s="1008"/>
      <c r="EA54" s="224"/>
    </row>
    <row r="55" spans="1:131" ht="26.25" customHeight="1" x14ac:dyDescent="0.2">
      <c r="A55" s="232">
        <v>28</v>
      </c>
      <c r="B55" s="1044"/>
      <c r="C55" s="1045"/>
      <c r="D55" s="1045"/>
      <c r="E55" s="1045"/>
      <c r="F55" s="1045"/>
      <c r="G55" s="1045"/>
      <c r="H55" s="1045"/>
      <c r="I55" s="1045"/>
      <c r="J55" s="1045"/>
      <c r="K55" s="1045"/>
      <c r="L55" s="1045"/>
      <c r="M55" s="1045"/>
      <c r="N55" s="1045"/>
      <c r="O55" s="1045"/>
      <c r="P55" s="1046"/>
      <c r="Q55" s="1047"/>
      <c r="R55" s="1039"/>
      <c r="S55" s="1039"/>
      <c r="T55" s="1039"/>
      <c r="U55" s="1039"/>
      <c r="V55" s="1039"/>
      <c r="W55" s="1039"/>
      <c r="X55" s="1039"/>
      <c r="Y55" s="1039"/>
      <c r="Z55" s="1039"/>
      <c r="AA55" s="1039"/>
      <c r="AB55" s="1039"/>
      <c r="AC55" s="1039"/>
      <c r="AD55" s="1039"/>
      <c r="AE55" s="1048"/>
      <c r="AF55" s="1049"/>
      <c r="AG55" s="1050"/>
      <c r="AH55" s="1050"/>
      <c r="AI55" s="1050"/>
      <c r="AJ55" s="1051"/>
      <c r="AK55" s="1038"/>
      <c r="AL55" s="1039"/>
      <c r="AM55" s="1039"/>
      <c r="AN55" s="1039"/>
      <c r="AO55" s="1039"/>
      <c r="AP55" s="1039"/>
      <c r="AQ55" s="1039"/>
      <c r="AR55" s="1039"/>
      <c r="AS55" s="1039"/>
      <c r="AT55" s="1039"/>
      <c r="AU55" s="1039"/>
      <c r="AV55" s="1039"/>
      <c r="AW55" s="1039"/>
      <c r="AX55" s="1039"/>
      <c r="AY55" s="1039"/>
      <c r="AZ55" s="1040"/>
      <c r="BA55" s="1040"/>
      <c r="BB55" s="1040"/>
      <c r="BC55" s="1040"/>
      <c r="BD55" s="1040"/>
      <c r="BE55" s="985"/>
      <c r="BF55" s="985"/>
      <c r="BG55" s="985"/>
      <c r="BH55" s="985"/>
      <c r="BI55" s="986"/>
      <c r="BJ55" s="226"/>
      <c r="BK55" s="226"/>
      <c r="BL55" s="226"/>
      <c r="BM55" s="226"/>
      <c r="BN55" s="226"/>
      <c r="BO55" s="235"/>
      <c r="BP55" s="235"/>
      <c r="BQ55" s="232">
        <v>49</v>
      </c>
      <c r="BR55" s="233"/>
      <c r="BS55" s="1006"/>
      <c r="BT55" s="1007"/>
      <c r="BU55" s="1007"/>
      <c r="BV55" s="1007"/>
      <c r="BW55" s="1007"/>
      <c r="BX55" s="1007"/>
      <c r="BY55" s="1007"/>
      <c r="BZ55" s="1007"/>
      <c r="CA55" s="1007"/>
      <c r="CB55" s="1007"/>
      <c r="CC55" s="1007"/>
      <c r="CD55" s="1007"/>
      <c r="CE55" s="1007"/>
      <c r="CF55" s="1007"/>
      <c r="CG55" s="1028"/>
      <c r="CH55" s="1003"/>
      <c r="CI55" s="1004"/>
      <c r="CJ55" s="1004"/>
      <c r="CK55" s="1004"/>
      <c r="CL55" s="1005"/>
      <c r="CM55" s="1003"/>
      <c r="CN55" s="1004"/>
      <c r="CO55" s="1004"/>
      <c r="CP55" s="1004"/>
      <c r="CQ55" s="1005"/>
      <c r="CR55" s="1003"/>
      <c r="CS55" s="1004"/>
      <c r="CT55" s="1004"/>
      <c r="CU55" s="1004"/>
      <c r="CV55" s="1005"/>
      <c r="CW55" s="1003"/>
      <c r="CX55" s="1004"/>
      <c r="CY55" s="1004"/>
      <c r="CZ55" s="1004"/>
      <c r="DA55" s="1005"/>
      <c r="DB55" s="1003"/>
      <c r="DC55" s="1004"/>
      <c r="DD55" s="1004"/>
      <c r="DE55" s="1004"/>
      <c r="DF55" s="1005"/>
      <c r="DG55" s="1003"/>
      <c r="DH55" s="1004"/>
      <c r="DI55" s="1004"/>
      <c r="DJ55" s="1004"/>
      <c r="DK55" s="1005"/>
      <c r="DL55" s="1003"/>
      <c r="DM55" s="1004"/>
      <c r="DN55" s="1004"/>
      <c r="DO55" s="1004"/>
      <c r="DP55" s="1005"/>
      <c r="DQ55" s="1003"/>
      <c r="DR55" s="1004"/>
      <c r="DS55" s="1004"/>
      <c r="DT55" s="1004"/>
      <c r="DU55" s="1005"/>
      <c r="DV55" s="1006"/>
      <c r="DW55" s="1007"/>
      <c r="DX55" s="1007"/>
      <c r="DY55" s="1007"/>
      <c r="DZ55" s="1008"/>
      <c r="EA55" s="224"/>
    </row>
    <row r="56" spans="1:131" ht="26.25" customHeight="1" x14ac:dyDescent="0.2">
      <c r="A56" s="232">
        <v>29</v>
      </c>
      <c r="B56" s="1044"/>
      <c r="C56" s="1045"/>
      <c r="D56" s="1045"/>
      <c r="E56" s="1045"/>
      <c r="F56" s="1045"/>
      <c r="G56" s="1045"/>
      <c r="H56" s="1045"/>
      <c r="I56" s="1045"/>
      <c r="J56" s="1045"/>
      <c r="K56" s="1045"/>
      <c r="L56" s="1045"/>
      <c r="M56" s="1045"/>
      <c r="N56" s="1045"/>
      <c r="O56" s="1045"/>
      <c r="P56" s="1046"/>
      <c r="Q56" s="1047"/>
      <c r="R56" s="1039"/>
      <c r="S56" s="1039"/>
      <c r="T56" s="1039"/>
      <c r="U56" s="1039"/>
      <c r="V56" s="1039"/>
      <c r="W56" s="1039"/>
      <c r="X56" s="1039"/>
      <c r="Y56" s="1039"/>
      <c r="Z56" s="1039"/>
      <c r="AA56" s="1039"/>
      <c r="AB56" s="1039"/>
      <c r="AC56" s="1039"/>
      <c r="AD56" s="1039"/>
      <c r="AE56" s="1048"/>
      <c r="AF56" s="1049"/>
      <c r="AG56" s="1050"/>
      <c r="AH56" s="1050"/>
      <c r="AI56" s="1050"/>
      <c r="AJ56" s="1051"/>
      <c r="AK56" s="1038"/>
      <c r="AL56" s="1039"/>
      <c r="AM56" s="1039"/>
      <c r="AN56" s="1039"/>
      <c r="AO56" s="1039"/>
      <c r="AP56" s="1039"/>
      <c r="AQ56" s="1039"/>
      <c r="AR56" s="1039"/>
      <c r="AS56" s="1039"/>
      <c r="AT56" s="1039"/>
      <c r="AU56" s="1039"/>
      <c r="AV56" s="1039"/>
      <c r="AW56" s="1039"/>
      <c r="AX56" s="1039"/>
      <c r="AY56" s="1039"/>
      <c r="AZ56" s="1040"/>
      <c r="BA56" s="1040"/>
      <c r="BB56" s="1040"/>
      <c r="BC56" s="1040"/>
      <c r="BD56" s="1040"/>
      <c r="BE56" s="985"/>
      <c r="BF56" s="985"/>
      <c r="BG56" s="985"/>
      <c r="BH56" s="985"/>
      <c r="BI56" s="986"/>
      <c r="BJ56" s="226"/>
      <c r="BK56" s="226"/>
      <c r="BL56" s="226"/>
      <c r="BM56" s="226"/>
      <c r="BN56" s="226"/>
      <c r="BO56" s="235"/>
      <c r="BP56" s="235"/>
      <c r="BQ56" s="232">
        <v>50</v>
      </c>
      <c r="BR56" s="233"/>
      <c r="BS56" s="1006"/>
      <c r="BT56" s="1007"/>
      <c r="BU56" s="1007"/>
      <c r="BV56" s="1007"/>
      <c r="BW56" s="1007"/>
      <c r="BX56" s="1007"/>
      <c r="BY56" s="1007"/>
      <c r="BZ56" s="1007"/>
      <c r="CA56" s="1007"/>
      <c r="CB56" s="1007"/>
      <c r="CC56" s="1007"/>
      <c r="CD56" s="1007"/>
      <c r="CE56" s="1007"/>
      <c r="CF56" s="1007"/>
      <c r="CG56" s="1028"/>
      <c r="CH56" s="1003"/>
      <c r="CI56" s="1004"/>
      <c r="CJ56" s="1004"/>
      <c r="CK56" s="1004"/>
      <c r="CL56" s="1005"/>
      <c r="CM56" s="1003"/>
      <c r="CN56" s="1004"/>
      <c r="CO56" s="1004"/>
      <c r="CP56" s="1004"/>
      <c r="CQ56" s="1005"/>
      <c r="CR56" s="1003"/>
      <c r="CS56" s="1004"/>
      <c r="CT56" s="1004"/>
      <c r="CU56" s="1004"/>
      <c r="CV56" s="1005"/>
      <c r="CW56" s="1003"/>
      <c r="CX56" s="1004"/>
      <c r="CY56" s="1004"/>
      <c r="CZ56" s="1004"/>
      <c r="DA56" s="1005"/>
      <c r="DB56" s="1003"/>
      <c r="DC56" s="1004"/>
      <c r="DD56" s="1004"/>
      <c r="DE56" s="1004"/>
      <c r="DF56" s="1005"/>
      <c r="DG56" s="1003"/>
      <c r="DH56" s="1004"/>
      <c r="DI56" s="1004"/>
      <c r="DJ56" s="1004"/>
      <c r="DK56" s="1005"/>
      <c r="DL56" s="1003"/>
      <c r="DM56" s="1004"/>
      <c r="DN56" s="1004"/>
      <c r="DO56" s="1004"/>
      <c r="DP56" s="1005"/>
      <c r="DQ56" s="1003"/>
      <c r="DR56" s="1004"/>
      <c r="DS56" s="1004"/>
      <c r="DT56" s="1004"/>
      <c r="DU56" s="1005"/>
      <c r="DV56" s="1006"/>
      <c r="DW56" s="1007"/>
      <c r="DX56" s="1007"/>
      <c r="DY56" s="1007"/>
      <c r="DZ56" s="1008"/>
      <c r="EA56" s="224"/>
    </row>
    <row r="57" spans="1:131" ht="26.25" customHeight="1" x14ac:dyDescent="0.2">
      <c r="A57" s="232">
        <v>30</v>
      </c>
      <c r="B57" s="1044"/>
      <c r="C57" s="1045"/>
      <c r="D57" s="1045"/>
      <c r="E57" s="1045"/>
      <c r="F57" s="1045"/>
      <c r="G57" s="1045"/>
      <c r="H57" s="1045"/>
      <c r="I57" s="1045"/>
      <c r="J57" s="1045"/>
      <c r="K57" s="1045"/>
      <c r="L57" s="1045"/>
      <c r="M57" s="1045"/>
      <c r="N57" s="1045"/>
      <c r="O57" s="1045"/>
      <c r="P57" s="1046"/>
      <c r="Q57" s="1047"/>
      <c r="R57" s="1039"/>
      <c r="S57" s="1039"/>
      <c r="T57" s="1039"/>
      <c r="U57" s="1039"/>
      <c r="V57" s="1039"/>
      <c r="W57" s="1039"/>
      <c r="X57" s="1039"/>
      <c r="Y57" s="1039"/>
      <c r="Z57" s="1039"/>
      <c r="AA57" s="1039"/>
      <c r="AB57" s="1039"/>
      <c r="AC57" s="1039"/>
      <c r="AD57" s="1039"/>
      <c r="AE57" s="1048"/>
      <c r="AF57" s="1049"/>
      <c r="AG57" s="1050"/>
      <c r="AH57" s="1050"/>
      <c r="AI57" s="1050"/>
      <c r="AJ57" s="1051"/>
      <c r="AK57" s="1038"/>
      <c r="AL57" s="1039"/>
      <c r="AM57" s="1039"/>
      <c r="AN57" s="1039"/>
      <c r="AO57" s="1039"/>
      <c r="AP57" s="1039"/>
      <c r="AQ57" s="1039"/>
      <c r="AR57" s="1039"/>
      <c r="AS57" s="1039"/>
      <c r="AT57" s="1039"/>
      <c r="AU57" s="1039"/>
      <c r="AV57" s="1039"/>
      <c r="AW57" s="1039"/>
      <c r="AX57" s="1039"/>
      <c r="AY57" s="1039"/>
      <c r="AZ57" s="1040"/>
      <c r="BA57" s="1040"/>
      <c r="BB57" s="1040"/>
      <c r="BC57" s="1040"/>
      <c r="BD57" s="1040"/>
      <c r="BE57" s="985"/>
      <c r="BF57" s="985"/>
      <c r="BG57" s="985"/>
      <c r="BH57" s="985"/>
      <c r="BI57" s="986"/>
      <c r="BJ57" s="226"/>
      <c r="BK57" s="226"/>
      <c r="BL57" s="226"/>
      <c r="BM57" s="226"/>
      <c r="BN57" s="226"/>
      <c r="BO57" s="235"/>
      <c r="BP57" s="235"/>
      <c r="BQ57" s="232">
        <v>51</v>
      </c>
      <c r="BR57" s="233"/>
      <c r="BS57" s="1006"/>
      <c r="BT57" s="1007"/>
      <c r="BU57" s="1007"/>
      <c r="BV57" s="1007"/>
      <c r="BW57" s="1007"/>
      <c r="BX57" s="1007"/>
      <c r="BY57" s="1007"/>
      <c r="BZ57" s="1007"/>
      <c r="CA57" s="1007"/>
      <c r="CB57" s="1007"/>
      <c r="CC57" s="1007"/>
      <c r="CD57" s="1007"/>
      <c r="CE57" s="1007"/>
      <c r="CF57" s="1007"/>
      <c r="CG57" s="1028"/>
      <c r="CH57" s="1003"/>
      <c r="CI57" s="1004"/>
      <c r="CJ57" s="1004"/>
      <c r="CK57" s="1004"/>
      <c r="CL57" s="1005"/>
      <c r="CM57" s="1003"/>
      <c r="CN57" s="1004"/>
      <c r="CO57" s="1004"/>
      <c r="CP57" s="1004"/>
      <c r="CQ57" s="1005"/>
      <c r="CR57" s="1003"/>
      <c r="CS57" s="1004"/>
      <c r="CT57" s="1004"/>
      <c r="CU57" s="1004"/>
      <c r="CV57" s="1005"/>
      <c r="CW57" s="1003"/>
      <c r="CX57" s="1004"/>
      <c r="CY57" s="1004"/>
      <c r="CZ57" s="1004"/>
      <c r="DA57" s="1005"/>
      <c r="DB57" s="1003"/>
      <c r="DC57" s="1004"/>
      <c r="DD57" s="1004"/>
      <c r="DE57" s="1004"/>
      <c r="DF57" s="1005"/>
      <c r="DG57" s="1003"/>
      <c r="DH57" s="1004"/>
      <c r="DI57" s="1004"/>
      <c r="DJ57" s="1004"/>
      <c r="DK57" s="1005"/>
      <c r="DL57" s="1003"/>
      <c r="DM57" s="1004"/>
      <c r="DN57" s="1004"/>
      <c r="DO57" s="1004"/>
      <c r="DP57" s="1005"/>
      <c r="DQ57" s="1003"/>
      <c r="DR57" s="1004"/>
      <c r="DS57" s="1004"/>
      <c r="DT57" s="1004"/>
      <c r="DU57" s="1005"/>
      <c r="DV57" s="1006"/>
      <c r="DW57" s="1007"/>
      <c r="DX57" s="1007"/>
      <c r="DY57" s="1007"/>
      <c r="DZ57" s="1008"/>
      <c r="EA57" s="224"/>
    </row>
    <row r="58" spans="1:131" ht="26.25" customHeight="1" x14ac:dyDescent="0.2">
      <c r="A58" s="232">
        <v>31</v>
      </c>
      <c r="B58" s="1044"/>
      <c r="C58" s="1045"/>
      <c r="D58" s="1045"/>
      <c r="E58" s="1045"/>
      <c r="F58" s="1045"/>
      <c r="G58" s="1045"/>
      <c r="H58" s="1045"/>
      <c r="I58" s="1045"/>
      <c r="J58" s="1045"/>
      <c r="K58" s="1045"/>
      <c r="L58" s="1045"/>
      <c r="M58" s="1045"/>
      <c r="N58" s="1045"/>
      <c r="O58" s="1045"/>
      <c r="P58" s="1046"/>
      <c r="Q58" s="1047"/>
      <c r="R58" s="1039"/>
      <c r="S58" s="1039"/>
      <c r="T58" s="1039"/>
      <c r="U58" s="1039"/>
      <c r="V58" s="1039"/>
      <c r="W58" s="1039"/>
      <c r="X58" s="1039"/>
      <c r="Y58" s="1039"/>
      <c r="Z58" s="1039"/>
      <c r="AA58" s="1039"/>
      <c r="AB58" s="1039"/>
      <c r="AC58" s="1039"/>
      <c r="AD58" s="1039"/>
      <c r="AE58" s="1048"/>
      <c r="AF58" s="1049"/>
      <c r="AG58" s="1050"/>
      <c r="AH58" s="1050"/>
      <c r="AI58" s="1050"/>
      <c r="AJ58" s="1051"/>
      <c r="AK58" s="1038"/>
      <c r="AL58" s="1039"/>
      <c r="AM58" s="1039"/>
      <c r="AN58" s="1039"/>
      <c r="AO58" s="1039"/>
      <c r="AP58" s="1039"/>
      <c r="AQ58" s="1039"/>
      <c r="AR58" s="1039"/>
      <c r="AS58" s="1039"/>
      <c r="AT58" s="1039"/>
      <c r="AU58" s="1039"/>
      <c r="AV58" s="1039"/>
      <c r="AW58" s="1039"/>
      <c r="AX58" s="1039"/>
      <c r="AY58" s="1039"/>
      <c r="AZ58" s="1040"/>
      <c r="BA58" s="1040"/>
      <c r="BB58" s="1040"/>
      <c r="BC58" s="1040"/>
      <c r="BD58" s="1040"/>
      <c r="BE58" s="985"/>
      <c r="BF58" s="985"/>
      <c r="BG58" s="985"/>
      <c r="BH58" s="985"/>
      <c r="BI58" s="986"/>
      <c r="BJ58" s="226"/>
      <c r="BK58" s="226"/>
      <c r="BL58" s="226"/>
      <c r="BM58" s="226"/>
      <c r="BN58" s="226"/>
      <c r="BO58" s="235"/>
      <c r="BP58" s="235"/>
      <c r="BQ58" s="232">
        <v>52</v>
      </c>
      <c r="BR58" s="233"/>
      <c r="BS58" s="1006"/>
      <c r="BT58" s="1007"/>
      <c r="BU58" s="1007"/>
      <c r="BV58" s="1007"/>
      <c r="BW58" s="1007"/>
      <c r="BX58" s="1007"/>
      <c r="BY58" s="1007"/>
      <c r="BZ58" s="1007"/>
      <c r="CA58" s="1007"/>
      <c r="CB58" s="1007"/>
      <c r="CC58" s="1007"/>
      <c r="CD58" s="1007"/>
      <c r="CE58" s="1007"/>
      <c r="CF58" s="1007"/>
      <c r="CG58" s="1028"/>
      <c r="CH58" s="1003"/>
      <c r="CI58" s="1004"/>
      <c r="CJ58" s="1004"/>
      <c r="CK58" s="1004"/>
      <c r="CL58" s="1005"/>
      <c r="CM58" s="1003"/>
      <c r="CN58" s="1004"/>
      <c r="CO58" s="1004"/>
      <c r="CP58" s="1004"/>
      <c r="CQ58" s="1005"/>
      <c r="CR58" s="1003"/>
      <c r="CS58" s="1004"/>
      <c r="CT58" s="1004"/>
      <c r="CU58" s="1004"/>
      <c r="CV58" s="1005"/>
      <c r="CW58" s="1003"/>
      <c r="CX58" s="1004"/>
      <c r="CY58" s="1004"/>
      <c r="CZ58" s="1004"/>
      <c r="DA58" s="1005"/>
      <c r="DB58" s="1003"/>
      <c r="DC58" s="1004"/>
      <c r="DD58" s="1004"/>
      <c r="DE58" s="1004"/>
      <c r="DF58" s="1005"/>
      <c r="DG58" s="1003"/>
      <c r="DH58" s="1004"/>
      <c r="DI58" s="1004"/>
      <c r="DJ58" s="1004"/>
      <c r="DK58" s="1005"/>
      <c r="DL58" s="1003"/>
      <c r="DM58" s="1004"/>
      <c r="DN58" s="1004"/>
      <c r="DO58" s="1004"/>
      <c r="DP58" s="1005"/>
      <c r="DQ58" s="1003"/>
      <c r="DR58" s="1004"/>
      <c r="DS58" s="1004"/>
      <c r="DT58" s="1004"/>
      <c r="DU58" s="1005"/>
      <c r="DV58" s="1006"/>
      <c r="DW58" s="1007"/>
      <c r="DX58" s="1007"/>
      <c r="DY58" s="1007"/>
      <c r="DZ58" s="1008"/>
      <c r="EA58" s="224"/>
    </row>
    <row r="59" spans="1:131" ht="26.25" customHeight="1" x14ac:dyDescent="0.2">
      <c r="A59" s="232">
        <v>32</v>
      </c>
      <c r="B59" s="1044"/>
      <c r="C59" s="1045"/>
      <c r="D59" s="1045"/>
      <c r="E59" s="1045"/>
      <c r="F59" s="1045"/>
      <c r="G59" s="1045"/>
      <c r="H59" s="1045"/>
      <c r="I59" s="1045"/>
      <c r="J59" s="1045"/>
      <c r="K59" s="1045"/>
      <c r="L59" s="1045"/>
      <c r="M59" s="1045"/>
      <c r="N59" s="1045"/>
      <c r="O59" s="1045"/>
      <c r="P59" s="1046"/>
      <c r="Q59" s="1047"/>
      <c r="R59" s="1039"/>
      <c r="S59" s="1039"/>
      <c r="T59" s="1039"/>
      <c r="U59" s="1039"/>
      <c r="V59" s="1039"/>
      <c r="W59" s="1039"/>
      <c r="X59" s="1039"/>
      <c r="Y59" s="1039"/>
      <c r="Z59" s="1039"/>
      <c r="AA59" s="1039"/>
      <c r="AB59" s="1039"/>
      <c r="AC59" s="1039"/>
      <c r="AD59" s="1039"/>
      <c r="AE59" s="1048"/>
      <c r="AF59" s="1049"/>
      <c r="AG59" s="1050"/>
      <c r="AH59" s="1050"/>
      <c r="AI59" s="1050"/>
      <c r="AJ59" s="1051"/>
      <c r="AK59" s="1038"/>
      <c r="AL59" s="1039"/>
      <c r="AM59" s="1039"/>
      <c r="AN59" s="1039"/>
      <c r="AO59" s="1039"/>
      <c r="AP59" s="1039"/>
      <c r="AQ59" s="1039"/>
      <c r="AR59" s="1039"/>
      <c r="AS59" s="1039"/>
      <c r="AT59" s="1039"/>
      <c r="AU59" s="1039"/>
      <c r="AV59" s="1039"/>
      <c r="AW59" s="1039"/>
      <c r="AX59" s="1039"/>
      <c r="AY59" s="1039"/>
      <c r="AZ59" s="1040"/>
      <c r="BA59" s="1040"/>
      <c r="BB59" s="1040"/>
      <c r="BC59" s="1040"/>
      <c r="BD59" s="1040"/>
      <c r="BE59" s="985"/>
      <c r="BF59" s="985"/>
      <c r="BG59" s="985"/>
      <c r="BH59" s="985"/>
      <c r="BI59" s="986"/>
      <c r="BJ59" s="226"/>
      <c r="BK59" s="226"/>
      <c r="BL59" s="226"/>
      <c r="BM59" s="226"/>
      <c r="BN59" s="226"/>
      <c r="BO59" s="235"/>
      <c r="BP59" s="235"/>
      <c r="BQ59" s="232">
        <v>53</v>
      </c>
      <c r="BR59" s="233"/>
      <c r="BS59" s="1006"/>
      <c r="BT59" s="1007"/>
      <c r="BU59" s="1007"/>
      <c r="BV59" s="1007"/>
      <c r="BW59" s="1007"/>
      <c r="BX59" s="1007"/>
      <c r="BY59" s="1007"/>
      <c r="BZ59" s="1007"/>
      <c r="CA59" s="1007"/>
      <c r="CB59" s="1007"/>
      <c r="CC59" s="1007"/>
      <c r="CD59" s="1007"/>
      <c r="CE59" s="1007"/>
      <c r="CF59" s="1007"/>
      <c r="CG59" s="1028"/>
      <c r="CH59" s="1003"/>
      <c r="CI59" s="1004"/>
      <c r="CJ59" s="1004"/>
      <c r="CK59" s="1004"/>
      <c r="CL59" s="1005"/>
      <c r="CM59" s="1003"/>
      <c r="CN59" s="1004"/>
      <c r="CO59" s="1004"/>
      <c r="CP59" s="1004"/>
      <c r="CQ59" s="1005"/>
      <c r="CR59" s="1003"/>
      <c r="CS59" s="1004"/>
      <c r="CT59" s="1004"/>
      <c r="CU59" s="1004"/>
      <c r="CV59" s="1005"/>
      <c r="CW59" s="1003"/>
      <c r="CX59" s="1004"/>
      <c r="CY59" s="1004"/>
      <c r="CZ59" s="1004"/>
      <c r="DA59" s="1005"/>
      <c r="DB59" s="1003"/>
      <c r="DC59" s="1004"/>
      <c r="DD59" s="1004"/>
      <c r="DE59" s="1004"/>
      <c r="DF59" s="1005"/>
      <c r="DG59" s="1003"/>
      <c r="DH59" s="1004"/>
      <c r="DI59" s="1004"/>
      <c r="DJ59" s="1004"/>
      <c r="DK59" s="1005"/>
      <c r="DL59" s="1003"/>
      <c r="DM59" s="1004"/>
      <c r="DN59" s="1004"/>
      <c r="DO59" s="1004"/>
      <c r="DP59" s="1005"/>
      <c r="DQ59" s="1003"/>
      <c r="DR59" s="1004"/>
      <c r="DS59" s="1004"/>
      <c r="DT59" s="1004"/>
      <c r="DU59" s="1005"/>
      <c r="DV59" s="1006"/>
      <c r="DW59" s="1007"/>
      <c r="DX59" s="1007"/>
      <c r="DY59" s="1007"/>
      <c r="DZ59" s="1008"/>
      <c r="EA59" s="224"/>
    </row>
    <row r="60" spans="1:131" ht="26.25" customHeight="1" x14ac:dyDescent="0.2">
      <c r="A60" s="232">
        <v>33</v>
      </c>
      <c r="B60" s="1044"/>
      <c r="C60" s="1045"/>
      <c r="D60" s="1045"/>
      <c r="E60" s="1045"/>
      <c r="F60" s="1045"/>
      <c r="G60" s="1045"/>
      <c r="H60" s="1045"/>
      <c r="I60" s="1045"/>
      <c r="J60" s="1045"/>
      <c r="K60" s="1045"/>
      <c r="L60" s="1045"/>
      <c r="M60" s="1045"/>
      <c r="N60" s="1045"/>
      <c r="O60" s="1045"/>
      <c r="P60" s="1046"/>
      <c r="Q60" s="1047"/>
      <c r="R60" s="1039"/>
      <c r="S60" s="1039"/>
      <c r="T60" s="1039"/>
      <c r="U60" s="1039"/>
      <c r="V60" s="1039"/>
      <c r="W60" s="1039"/>
      <c r="X60" s="1039"/>
      <c r="Y60" s="1039"/>
      <c r="Z60" s="1039"/>
      <c r="AA60" s="1039"/>
      <c r="AB60" s="1039"/>
      <c r="AC60" s="1039"/>
      <c r="AD60" s="1039"/>
      <c r="AE60" s="1048"/>
      <c r="AF60" s="1049"/>
      <c r="AG60" s="1050"/>
      <c r="AH60" s="1050"/>
      <c r="AI60" s="1050"/>
      <c r="AJ60" s="1051"/>
      <c r="AK60" s="1038"/>
      <c r="AL60" s="1039"/>
      <c r="AM60" s="1039"/>
      <c r="AN60" s="1039"/>
      <c r="AO60" s="1039"/>
      <c r="AP60" s="1039"/>
      <c r="AQ60" s="1039"/>
      <c r="AR60" s="1039"/>
      <c r="AS60" s="1039"/>
      <c r="AT60" s="1039"/>
      <c r="AU60" s="1039"/>
      <c r="AV60" s="1039"/>
      <c r="AW60" s="1039"/>
      <c r="AX60" s="1039"/>
      <c r="AY60" s="1039"/>
      <c r="AZ60" s="1040"/>
      <c r="BA60" s="1040"/>
      <c r="BB60" s="1040"/>
      <c r="BC60" s="1040"/>
      <c r="BD60" s="1040"/>
      <c r="BE60" s="985"/>
      <c r="BF60" s="985"/>
      <c r="BG60" s="985"/>
      <c r="BH60" s="985"/>
      <c r="BI60" s="986"/>
      <c r="BJ60" s="226"/>
      <c r="BK60" s="226"/>
      <c r="BL60" s="226"/>
      <c r="BM60" s="226"/>
      <c r="BN60" s="226"/>
      <c r="BO60" s="235"/>
      <c r="BP60" s="235"/>
      <c r="BQ60" s="232">
        <v>54</v>
      </c>
      <c r="BR60" s="233"/>
      <c r="BS60" s="1006"/>
      <c r="BT60" s="1007"/>
      <c r="BU60" s="1007"/>
      <c r="BV60" s="1007"/>
      <c r="BW60" s="1007"/>
      <c r="BX60" s="1007"/>
      <c r="BY60" s="1007"/>
      <c r="BZ60" s="1007"/>
      <c r="CA60" s="1007"/>
      <c r="CB60" s="1007"/>
      <c r="CC60" s="1007"/>
      <c r="CD60" s="1007"/>
      <c r="CE60" s="1007"/>
      <c r="CF60" s="1007"/>
      <c r="CG60" s="1028"/>
      <c r="CH60" s="1003"/>
      <c r="CI60" s="1004"/>
      <c r="CJ60" s="1004"/>
      <c r="CK60" s="1004"/>
      <c r="CL60" s="1005"/>
      <c r="CM60" s="1003"/>
      <c r="CN60" s="1004"/>
      <c r="CO60" s="1004"/>
      <c r="CP60" s="1004"/>
      <c r="CQ60" s="1005"/>
      <c r="CR60" s="1003"/>
      <c r="CS60" s="1004"/>
      <c r="CT60" s="1004"/>
      <c r="CU60" s="1004"/>
      <c r="CV60" s="1005"/>
      <c r="CW60" s="1003"/>
      <c r="CX60" s="1004"/>
      <c r="CY60" s="1004"/>
      <c r="CZ60" s="1004"/>
      <c r="DA60" s="1005"/>
      <c r="DB60" s="1003"/>
      <c r="DC60" s="1004"/>
      <c r="DD60" s="1004"/>
      <c r="DE60" s="1004"/>
      <c r="DF60" s="1005"/>
      <c r="DG60" s="1003"/>
      <c r="DH60" s="1004"/>
      <c r="DI60" s="1004"/>
      <c r="DJ60" s="1004"/>
      <c r="DK60" s="1005"/>
      <c r="DL60" s="1003"/>
      <c r="DM60" s="1004"/>
      <c r="DN60" s="1004"/>
      <c r="DO60" s="1004"/>
      <c r="DP60" s="1005"/>
      <c r="DQ60" s="1003"/>
      <c r="DR60" s="1004"/>
      <c r="DS60" s="1004"/>
      <c r="DT60" s="1004"/>
      <c r="DU60" s="1005"/>
      <c r="DV60" s="1006"/>
      <c r="DW60" s="1007"/>
      <c r="DX60" s="1007"/>
      <c r="DY60" s="1007"/>
      <c r="DZ60" s="1008"/>
      <c r="EA60" s="224"/>
    </row>
    <row r="61" spans="1:131" ht="26.25" customHeight="1" thickBot="1" x14ac:dyDescent="0.25">
      <c r="A61" s="232">
        <v>34</v>
      </c>
      <c r="B61" s="1044"/>
      <c r="C61" s="1045"/>
      <c r="D61" s="1045"/>
      <c r="E61" s="1045"/>
      <c r="F61" s="1045"/>
      <c r="G61" s="1045"/>
      <c r="H61" s="1045"/>
      <c r="I61" s="1045"/>
      <c r="J61" s="1045"/>
      <c r="K61" s="1045"/>
      <c r="L61" s="1045"/>
      <c r="M61" s="1045"/>
      <c r="N61" s="1045"/>
      <c r="O61" s="1045"/>
      <c r="P61" s="1046"/>
      <c r="Q61" s="1047"/>
      <c r="R61" s="1039"/>
      <c r="S61" s="1039"/>
      <c r="T61" s="1039"/>
      <c r="U61" s="1039"/>
      <c r="V61" s="1039"/>
      <c r="W61" s="1039"/>
      <c r="X61" s="1039"/>
      <c r="Y61" s="1039"/>
      <c r="Z61" s="1039"/>
      <c r="AA61" s="1039"/>
      <c r="AB61" s="1039"/>
      <c r="AC61" s="1039"/>
      <c r="AD61" s="1039"/>
      <c r="AE61" s="1048"/>
      <c r="AF61" s="1049"/>
      <c r="AG61" s="1050"/>
      <c r="AH61" s="1050"/>
      <c r="AI61" s="1050"/>
      <c r="AJ61" s="1051"/>
      <c r="AK61" s="1038"/>
      <c r="AL61" s="1039"/>
      <c r="AM61" s="1039"/>
      <c r="AN61" s="1039"/>
      <c r="AO61" s="1039"/>
      <c r="AP61" s="1039"/>
      <c r="AQ61" s="1039"/>
      <c r="AR61" s="1039"/>
      <c r="AS61" s="1039"/>
      <c r="AT61" s="1039"/>
      <c r="AU61" s="1039"/>
      <c r="AV61" s="1039"/>
      <c r="AW61" s="1039"/>
      <c r="AX61" s="1039"/>
      <c r="AY61" s="1039"/>
      <c r="AZ61" s="1040"/>
      <c r="BA61" s="1040"/>
      <c r="BB61" s="1040"/>
      <c r="BC61" s="1040"/>
      <c r="BD61" s="1040"/>
      <c r="BE61" s="985"/>
      <c r="BF61" s="985"/>
      <c r="BG61" s="985"/>
      <c r="BH61" s="985"/>
      <c r="BI61" s="986"/>
      <c r="BJ61" s="226"/>
      <c r="BK61" s="226"/>
      <c r="BL61" s="226"/>
      <c r="BM61" s="226"/>
      <c r="BN61" s="226"/>
      <c r="BO61" s="235"/>
      <c r="BP61" s="235"/>
      <c r="BQ61" s="232">
        <v>55</v>
      </c>
      <c r="BR61" s="233"/>
      <c r="BS61" s="1006"/>
      <c r="BT61" s="1007"/>
      <c r="BU61" s="1007"/>
      <c r="BV61" s="1007"/>
      <c r="BW61" s="1007"/>
      <c r="BX61" s="1007"/>
      <c r="BY61" s="1007"/>
      <c r="BZ61" s="1007"/>
      <c r="CA61" s="1007"/>
      <c r="CB61" s="1007"/>
      <c r="CC61" s="1007"/>
      <c r="CD61" s="1007"/>
      <c r="CE61" s="1007"/>
      <c r="CF61" s="1007"/>
      <c r="CG61" s="1028"/>
      <c r="CH61" s="1003"/>
      <c r="CI61" s="1004"/>
      <c r="CJ61" s="1004"/>
      <c r="CK61" s="1004"/>
      <c r="CL61" s="1005"/>
      <c r="CM61" s="1003"/>
      <c r="CN61" s="1004"/>
      <c r="CO61" s="1004"/>
      <c r="CP61" s="1004"/>
      <c r="CQ61" s="1005"/>
      <c r="CR61" s="1003"/>
      <c r="CS61" s="1004"/>
      <c r="CT61" s="1004"/>
      <c r="CU61" s="1004"/>
      <c r="CV61" s="1005"/>
      <c r="CW61" s="1003"/>
      <c r="CX61" s="1004"/>
      <c r="CY61" s="1004"/>
      <c r="CZ61" s="1004"/>
      <c r="DA61" s="1005"/>
      <c r="DB61" s="1003"/>
      <c r="DC61" s="1004"/>
      <c r="DD61" s="1004"/>
      <c r="DE61" s="1004"/>
      <c r="DF61" s="1005"/>
      <c r="DG61" s="1003"/>
      <c r="DH61" s="1004"/>
      <c r="DI61" s="1004"/>
      <c r="DJ61" s="1004"/>
      <c r="DK61" s="1005"/>
      <c r="DL61" s="1003"/>
      <c r="DM61" s="1004"/>
      <c r="DN61" s="1004"/>
      <c r="DO61" s="1004"/>
      <c r="DP61" s="1005"/>
      <c r="DQ61" s="1003"/>
      <c r="DR61" s="1004"/>
      <c r="DS61" s="1004"/>
      <c r="DT61" s="1004"/>
      <c r="DU61" s="1005"/>
      <c r="DV61" s="1006"/>
      <c r="DW61" s="1007"/>
      <c r="DX61" s="1007"/>
      <c r="DY61" s="1007"/>
      <c r="DZ61" s="1008"/>
      <c r="EA61" s="224"/>
    </row>
    <row r="62" spans="1:131" ht="26.25" customHeight="1" x14ac:dyDescent="0.2">
      <c r="A62" s="232">
        <v>35</v>
      </c>
      <c r="B62" s="1044"/>
      <c r="C62" s="1045"/>
      <c r="D62" s="1045"/>
      <c r="E62" s="1045"/>
      <c r="F62" s="1045"/>
      <c r="G62" s="1045"/>
      <c r="H62" s="1045"/>
      <c r="I62" s="1045"/>
      <c r="J62" s="1045"/>
      <c r="K62" s="1045"/>
      <c r="L62" s="1045"/>
      <c r="M62" s="1045"/>
      <c r="N62" s="1045"/>
      <c r="O62" s="1045"/>
      <c r="P62" s="1046"/>
      <c r="Q62" s="1047"/>
      <c r="R62" s="1039"/>
      <c r="S62" s="1039"/>
      <c r="T62" s="1039"/>
      <c r="U62" s="1039"/>
      <c r="V62" s="1039"/>
      <c r="W62" s="1039"/>
      <c r="X62" s="1039"/>
      <c r="Y62" s="1039"/>
      <c r="Z62" s="1039"/>
      <c r="AA62" s="1039"/>
      <c r="AB62" s="1039"/>
      <c r="AC62" s="1039"/>
      <c r="AD62" s="1039"/>
      <c r="AE62" s="1048"/>
      <c r="AF62" s="1049"/>
      <c r="AG62" s="1050"/>
      <c r="AH62" s="1050"/>
      <c r="AI62" s="1050"/>
      <c r="AJ62" s="1051"/>
      <c r="AK62" s="1038"/>
      <c r="AL62" s="1039"/>
      <c r="AM62" s="1039"/>
      <c r="AN62" s="1039"/>
      <c r="AO62" s="1039"/>
      <c r="AP62" s="1039"/>
      <c r="AQ62" s="1039"/>
      <c r="AR62" s="1039"/>
      <c r="AS62" s="1039"/>
      <c r="AT62" s="1039"/>
      <c r="AU62" s="1039"/>
      <c r="AV62" s="1039"/>
      <c r="AW62" s="1039"/>
      <c r="AX62" s="1039"/>
      <c r="AY62" s="1039"/>
      <c r="AZ62" s="1040"/>
      <c r="BA62" s="1040"/>
      <c r="BB62" s="1040"/>
      <c r="BC62" s="1040"/>
      <c r="BD62" s="1040"/>
      <c r="BE62" s="985"/>
      <c r="BF62" s="985"/>
      <c r="BG62" s="985"/>
      <c r="BH62" s="985"/>
      <c r="BI62" s="986"/>
      <c r="BJ62" s="1041" t="s">
        <v>399</v>
      </c>
      <c r="BK62" s="1042"/>
      <c r="BL62" s="1042"/>
      <c r="BM62" s="1042"/>
      <c r="BN62" s="1043"/>
      <c r="BO62" s="235"/>
      <c r="BP62" s="235"/>
      <c r="BQ62" s="232">
        <v>56</v>
      </c>
      <c r="BR62" s="233"/>
      <c r="BS62" s="1006"/>
      <c r="BT62" s="1007"/>
      <c r="BU62" s="1007"/>
      <c r="BV62" s="1007"/>
      <c r="BW62" s="1007"/>
      <c r="BX62" s="1007"/>
      <c r="BY62" s="1007"/>
      <c r="BZ62" s="1007"/>
      <c r="CA62" s="1007"/>
      <c r="CB62" s="1007"/>
      <c r="CC62" s="1007"/>
      <c r="CD62" s="1007"/>
      <c r="CE62" s="1007"/>
      <c r="CF62" s="1007"/>
      <c r="CG62" s="1028"/>
      <c r="CH62" s="1003"/>
      <c r="CI62" s="1004"/>
      <c r="CJ62" s="1004"/>
      <c r="CK62" s="1004"/>
      <c r="CL62" s="1005"/>
      <c r="CM62" s="1003"/>
      <c r="CN62" s="1004"/>
      <c r="CO62" s="1004"/>
      <c r="CP62" s="1004"/>
      <c r="CQ62" s="1005"/>
      <c r="CR62" s="1003"/>
      <c r="CS62" s="1004"/>
      <c r="CT62" s="1004"/>
      <c r="CU62" s="1004"/>
      <c r="CV62" s="1005"/>
      <c r="CW62" s="1003"/>
      <c r="CX62" s="1004"/>
      <c r="CY62" s="1004"/>
      <c r="CZ62" s="1004"/>
      <c r="DA62" s="1005"/>
      <c r="DB62" s="1003"/>
      <c r="DC62" s="1004"/>
      <c r="DD62" s="1004"/>
      <c r="DE62" s="1004"/>
      <c r="DF62" s="1005"/>
      <c r="DG62" s="1003"/>
      <c r="DH62" s="1004"/>
      <c r="DI62" s="1004"/>
      <c r="DJ62" s="1004"/>
      <c r="DK62" s="1005"/>
      <c r="DL62" s="1003"/>
      <c r="DM62" s="1004"/>
      <c r="DN62" s="1004"/>
      <c r="DO62" s="1004"/>
      <c r="DP62" s="1005"/>
      <c r="DQ62" s="1003"/>
      <c r="DR62" s="1004"/>
      <c r="DS62" s="1004"/>
      <c r="DT62" s="1004"/>
      <c r="DU62" s="1005"/>
      <c r="DV62" s="1006"/>
      <c r="DW62" s="1007"/>
      <c r="DX62" s="1007"/>
      <c r="DY62" s="1007"/>
      <c r="DZ62" s="1008"/>
      <c r="EA62" s="224"/>
    </row>
    <row r="63" spans="1:131" ht="26.25" customHeight="1" thickBot="1" x14ac:dyDescent="0.25">
      <c r="A63" s="234" t="s">
        <v>379</v>
      </c>
      <c r="B63" s="950" t="s">
        <v>400</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4"/>
      <c r="AF63" s="1035">
        <v>67</v>
      </c>
      <c r="AG63" s="972"/>
      <c r="AH63" s="972"/>
      <c r="AI63" s="972"/>
      <c r="AJ63" s="1036"/>
      <c r="AK63" s="1037"/>
      <c r="AL63" s="976"/>
      <c r="AM63" s="976"/>
      <c r="AN63" s="976"/>
      <c r="AO63" s="976"/>
      <c r="AP63" s="972"/>
      <c r="AQ63" s="972"/>
      <c r="AR63" s="972"/>
      <c r="AS63" s="972"/>
      <c r="AT63" s="972"/>
      <c r="AU63" s="972"/>
      <c r="AV63" s="972"/>
      <c r="AW63" s="972"/>
      <c r="AX63" s="972"/>
      <c r="AY63" s="972"/>
      <c r="AZ63" s="1031"/>
      <c r="BA63" s="1031"/>
      <c r="BB63" s="1031"/>
      <c r="BC63" s="1031"/>
      <c r="BD63" s="1031"/>
      <c r="BE63" s="973"/>
      <c r="BF63" s="973"/>
      <c r="BG63" s="973"/>
      <c r="BH63" s="973"/>
      <c r="BI63" s="974"/>
      <c r="BJ63" s="1032" t="s">
        <v>124</v>
      </c>
      <c r="BK63" s="966"/>
      <c r="BL63" s="966"/>
      <c r="BM63" s="966"/>
      <c r="BN63" s="1033"/>
      <c r="BO63" s="235"/>
      <c r="BP63" s="235"/>
      <c r="BQ63" s="232">
        <v>57</v>
      </c>
      <c r="BR63" s="233"/>
      <c r="BS63" s="1006"/>
      <c r="BT63" s="1007"/>
      <c r="BU63" s="1007"/>
      <c r="BV63" s="1007"/>
      <c r="BW63" s="1007"/>
      <c r="BX63" s="1007"/>
      <c r="BY63" s="1007"/>
      <c r="BZ63" s="1007"/>
      <c r="CA63" s="1007"/>
      <c r="CB63" s="1007"/>
      <c r="CC63" s="1007"/>
      <c r="CD63" s="1007"/>
      <c r="CE63" s="1007"/>
      <c r="CF63" s="1007"/>
      <c r="CG63" s="1028"/>
      <c r="CH63" s="1003"/>
      <c r="CI63" s="1004"/>
      <c r="CJ63" s="1004"/>
      <c r="CK63" s="1004"/>
      <c r="CL63" s="1005"/>
      <c r="CM63" s="1003"/>
      <c r="CN63" s="1004"/>
      <c r="CO63" s="1004"/>
      <c r="CP63" s="1004"/>
      <c r="CQ63" s="1005"/>
      <c r="CR63" s="1003"/>
      <c r="CS63" s="1004"/>
      <c r="CT63" s="1004"/>
      <c r="CU63" s="1004"/>
      <c r="CV63" s="1005"/>
      <c r="CW63" s="1003"/>
      <c r="CX63" s="1004"/>
      <c r="CY63" s="1004"/>
      <c r="CZ63" s="1004"/>
      <c r="DA63" s="1005"/>
      <c r="DB63" s="1003"/>
      <c r="DC63" s="1004"/>
      <c r="DD63" s="1004"/>
      <c r="DE63" s="1004"/>
      <c r="DF63" s="1005"/>
      <c r="DG63" s="1003"/>
      <c r="DH63" s="1004"/>
      <c r="DI63" s="1004"/>
      <c r="DJ63" s="1004"/>
      <c r="DK63" s="1005"/>
      <c r="DL63" s="1003"/>
      <c r="DM63" s="1004"/>
      <c r="DN63" s="1004"/>
      <c r="DO63" s="1004"/>
      <c r="DP63" s="1005"/>
      <c r="DQ63" s="1003"/>
      <c r="DR63" s="1004"/>
      <c r="DS63" s="1004"/>
      <c r="DT63" s="1004"/>
      <c r="DU63" s="1005"/>
      <c r="DV63" s="1006"/>
      <c r="DW63" s="1007"/>
      <c r="DX63" s="1007"/>
      <c r="DY63" s="1007"/>
      <c r="DZ63" s="1008"/>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6"/>
      <c r="BT64" s="1007"/>
      <c r="BU64" s="1007"/>
      <c r="BV64" s="1007"/>
      <c r="BW64" s="1007"/>
      <c r="BX64" s="1007"/>
      <c r="BY64" s="1007"/>
      <c r="BZ64" s="1007"/>
      <c r="CA64" s="1007"/>
      <c r="CB64" s="1007"/>
      <c r="CC64" s="1007"/>
      <c r="CD64" s="1007"/>
      <c r="CE64" s="1007"/>
      <c r="CF64" s="1007"/>
      <c r="CG64" s="1028"/>
      <c r="CH64" s="1003"/>
      <c r="CI64" s="1004"/>
      <c r="CJ64" s="1004"/>
      <c r="CK64" s="1004"/>
      <c r="CL64" s="1005"/>
      <c r="CM64" s="1003"/>
      <c r="CN64" s="1004"/>
      <c r="CO64" s="1004"/>
      <c r="CP64" s="1004"/>
      <c r="CQ64" s="1005"/>
      <c r="CR64" s="1003"/>
      <c r="CS64" s="1004"/>
      <c r="CT64" s="1004"/>
      <c r="CU64" s="1004"/>
      <c r="CV64" s="1005"/>
      <c r="CW64" s="1003"/>
      <c r="CX64" s="1004"/>
      <c r="CY64" s="1004"/>
      <c r="CZ64" s="1004"/>
      <c r="DA64" s="1005"/>
      <c r="DB64" s="1003"/>
      <c r="DC64" s="1004"/>
      <c r="DD64" s="1004"/>
      <c r="DE64" s="1004"/>
      <c r="DF64" s="1005"/>
      <c r="DG64" s="1003"/>
      <c r="DH64" s="1004"/>
      <c r="DI64" s="1004"/>
      <c r="DJ64" s="1004"/>
      <c r="DK64" s="1005"/>
      <c r="DL64" s="1003"/>
      <c r="DM64" s="1004"/>
      <c r="DN64" s="1004"/>
      <c r="DO64" s="1004"/>
      <c r="DP64" s="1005"/>
      <c r="DQ64" s="1003"/>
      <c r="DR64" s="1004"/>
      <c r="DS64" s="1004"/>
      <c r="DT64" s="1004"/>
      <c r="DU64" s="1005"/>
      <c r="DV64" s="1006"/>
      <c r="DW64" s="1007"/>
      <c r="DX64" s="1007"/>
      <c r="DY64" s="1007"/>
      <c r="DZ64" s="1008"/>
      <c r="EA64" s="224"/>
    </row>
    <row r="65" spans="1:131" ht="26.25" customHeight="1" thickBot="1" x14ac:dyDescent="0.25">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6"/>
      <c r="BT65" s="1007"/>
      <c r="BU65" s="1007"/>
      <c r="BV65" s="1007"/>
      <c r="BW65" s="1007"/>
      <c r="BX65" s="1007"/>
      <c r="BY65" s="1007"/>
      <c r="BZ65" s="1007"/>
      <c r="CA65" s="1007"/>
      <c r="CB65" s="1007"/>
      <c r="CC65" s="1007"/>
      <c r="CD65" s="1007"/>
      <c r="CE65" s="1007"/>
      <c r="CF65" s="1007"/>
      <c r="CG65" s="1028"/>
      <c r="CH65" s="1003"/>
      <c r="CI65" s="1004"/>
      <c r="CJ65" s="1004"/>
      <c r="CK65" s="1004"/>
      <c r="CL65" s="1005"/>
      <c r="CM65" s="1003"/>
      <c r="CN65" s="1004"/>
      <c r="CO65" s="1004"/>
      <c r="CP65" s="1004"/>
      <c r="CQ65" s="1005"/>
      <c r="CR65" s="1003"/>
      <c r="CS65" s="1004"/>
      <c r="CT65" s="1004"/>
      <c r="CU65" s="1004"/>
      <c r="CV65" s="1005"/>
      <c r="CW65" s="1003"/>
      <c r="CX65" s="1004"/>
      <c r="CY65" s="1004"/>
      <c r="CZ65" s="1004"/>
      <c r="DA65" s="1005"/>
      <c r="DB65" s="1003"/>
      <c r="DC65" s="1004"/>
      <c r="DD65" s="1004"/>
      <c r="DE65" s="1004"/>
      <c r="DF65" s="1005"/>
      <c r="DG65" s="1003"/>
      <c r="DH65" s="1004"/>
      <c r="DI65" s="1004"/>
      <c r="DJ65" s="1004"/>
      <c r="DK65" s="1005"/>
      <c r="DL65" s="1003"/>
      <c r="DM65" s="1004"/>
      <c r="DN65" s="1004"/>
      <c r="DO65" s="1004"/>
      <c r="DP65" s="1005"/>
      <c r="DQ65" s="1003"/>
      <c r="DR65" s="1004"/>
      <c r="DS65" s="1004"/>
      <c r="DT65" s="1004"/>
      <c r="DU65" s="1005"/>
      <c r="DV65" s="1006"/>
      <c r="DW65" s="1007"/>
      <c r="DX65" s="1007"/>
      <c r="DY65" s="1007"/>
      <c r="DZ65" s="1008"/>
      <c r="EA65" s="224"/>
    </row>
    <row r="66" spans="1:131" ht="26.25" customHeight="1" x14ac:dyDescent="0.2">
      <c r="A66" s="1009" t="s">
        <v>402</v>
      </c>
      <c r="B66" s="1010"/>
      <c r="C66" s="1010"/>
      <c r="D66" s="1010"/>
      <c r="E66" s="1010"/>
      <c r="F66" s="1010"/>
      <c r="G66" s="1010"/>
      <c r="H66" s="1010"/>
      <c r="I66" s="1010"/>
      <c r="J66" s="1010"/>
      <c r="K66" s="1010"/>
      <c r="L66" s="1010"/>
      <c r="M66" s="1010"/>
      <c r="N66" s="1010"/>
      <c r="O66" s="1010"/>
      <c r="P66" s="1011"/>
      <c r="Q66" s="1015" t="s">
        <v>383</v>
      </c>
      <c r="R66" s="1016"/>
      <c r="S66" s="1016"/>
      <c r="T66" s="1016"/>
      <c r="U66" s="1017"/>
      <c r="V66" s="1015" t="s">
        <v>384</v>
      </c>
      <c r="W66" s="1016"/>
      <c r="X66" s="1016"/>
      <c r="Y66" s="1016"/>
      <c r="Z66" s="1017"/>
      <c r="AA66" s="1015" t="s">
        <v>385</v>
      </c>
      <c r="AB66" s="1016"/>
      <c r="AC66" s="1016"/>
      <c r="AD66" s="1016"/>
      <c r="AE66" s="1017"/>
      <c r="AF66" s="1021" t="s">
        <v>386</v>
      </c>
      <c r="AG66" s="1022"/>
      <c r="AH66" s="1022"/>
      <c r="AI66" s="1022"/>
      <c r="AJ66" s="1023"/>
      <c r="AK66" s="1015" t="s">
        <v>387</v>
      </c>
      <c r="AL66" s="1010"/>
      <c r="AM66" s="1010"/>
      <c r="AN66" s="1010"/>
      <c r="AO66" s="1011"/>
      <c r="AP66" s="1015" t="s">
        <v>388</v>
      </c>
      <c r="AQ66" s="1016"/>
      <c r="AR66" s="1016"/>
      <c r="AS66" s="1016"/>
      <c r="AT66" s="1017"/>
      <c r="AU66" s="1015" t="s">
        <v>403</v>
      </c>
      <c r="AV66" s="1016"/>
      <c r="AW66" s="1016"/>
      <c r="AX66" s="1016"/>
      <c r="AY66" s="1017"/>
      <c r="AZ66" s="1015" t="s">
        <v>367</v>
      </c>
      <c r="BA66" s="1016"/>
      <c r="BB66" s="1016"/>
      <c r="BC66" s="1016"/>
      <c r="BD66" s="1029"/>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2"/>
      <c r="B67" s="1013"/>
      <c r="C67" s="1013"/>
      <c r="D67" s="1013"/>
      <c r="E67" s="1013"/>
      <c r="F67" s="1013"/>
      <c r="G67" s="1013"/>
      <c r="H67" s="1013"/>
      <c r="I67" s="1013"/>
      <c r="J67" s="1013"/>
      <c r="K67" s="1013"/>
      <c r="L67" s="1013"/>
      <c r="M67" s="1013"/>
      <c r="N67" s="1013"/>
      <c r="O67" s="1013"/>
      <c r="P67" s="1014"/>
      <c r="Q67" s="1018"/>
      <c r="R67" s="1019"/>
      <c r="S67" s="1019"/>
      <c r="T67" s="1019"/>
      <c r="U67" s="1020"/>
      <c r="V67" s="1018"/>
      <c r="W67" s="1019"/>
      <c r="X67" s="1019"/>
      <c r="Y67" s="1019"/>
      <c r="Z67" s="1020"/>
      <c r="AA67" s="1018"/>
      <c r="AB67" s="1019"/>
      <c r="AC67" s="1019"/>
      <c r="AD67" s="1019"/>
      <c r="AE67" s="1020"/>
      <c r="AF67" s="1024"/>
      <c r="AG67" s="1025"/>
      <c r="AH67" s="1025"/>
      <c r="AI67" s="1025"/>
      <c r="AJ67" s="1026"/>
      <c r="AK67" s="1027"/>
      <c r="AL67" s="1013"/>
      <c r="AM67" s="1013"/>
      <c r="AN67" s="1013"/>
      <c r="AO67" s="1014"/>
      <c r="AP67" s="1018"/>
      <c r="AQ67" s="1019"/>
      <c r="AR67" s="1019"/>
      <c r="AS67" s="1019"/>
      <c r="AT67" s="1020"/>
      <c r="AU67" s="1018"/>
      <c r="AV67" s="1019"/>
      <c r="AW67" s="1019"/>
      <c r="AX67" s="1019"/>
      <c r="AY67" s="1020"/>
      <c r="AZ67" s="1018"/>
      <c r="BA67" s="1019"/>
      <c r="BB67" s="1019"/>
      <c r="BC67" s="1019"/>
      <c r="BD67" s="1030"/>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9" t="s">
        <v>554</v>
      </c>
      <c r="C68" s="1000"/>
      <c r="D68" s="1000"/>
      <c r="E68" s="1000"/>
      <c r="F68" s="1000"/>
      <c r="G68" s="1000"/>
      <c r="H68" s="1000"/>
      <c r="I68" s="1000"/>
      <c r="J68" s="1000"/>
      <c r="K68" s="1000"/>
      <c r="L68" s="1000"/>
      <c r="M68" s="1000"/>
      <c r="N68" s="1000"/>
      <c r="O68" s="1000"/>
      <c r="P68" s="1001"/>
      <c r="Q68" s="1002">
        <v>5250</v>
      </c>
      <c r="R68" s="996"/>
      <c r="S68" s="996"/>
      <c r="T68" s="996"/>
      <c r="U68" s="996"/>
      <c r="V68" s="996">
        <v>5104</v>
      </c>
      <c r="W68" s="996"/>
      <c r="X68" s="996"/>
      <c r="Y68" s="996"/>
      <c r="Z68" s="996"/>
      <c r="AA68" s="996">
        <v>146</v>
      </c>
      <c r="AB68" s="996"/>
      <c r="AC68" s="996"/>
      <c r="AD68" s="996"/>
      <c r="AE68" s="996"/>
      <c r="AF68" s="996">
        <v>146</v>
      </c>
      <c r="AG68" s="996"/>
      <c r="AH68" s="996"/>
      <c r="AI68" s="996"/>
      <c r="AJ68" s="996"/>
      <c r="AK68" s="996">
        <v>2418</v>
      </c>
      <c r="AL68" s="996"/>
      <c r="AM68" s="996"/>
      <c r="AN68" s="996"/>
      <c r="AO68" s="996"/>
      <c r="AP68" s="996">
        <v>0</v>
      </c>
      <c r="AQ68" s="996"/>
      <c r="AR68" s="996"/>
      <c r="AS68" s="996"/>
      <c r="AT68" s="996"/>
      <c r="AU68" s="996"/>
      <c r="AV68" s="996"/>
      <c r="AW68" s="996"/>
      <c r="AX68" s="996"/>
      <c r="AY68" s="996"/>
      <c r="AZ68" s="997" t="s">
        <v>566</v>
      </c>
      <c r="BA68" s="997"/>
      <c r="BB68" s="997"/>
      <c r="BC68" s="997"/>
      <c r="BD68" s="998"/>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555</v>
      </c>
      <c r="C69" s="988"/>
      <c r="D69" s="988"/>
      <c r="E69" s="988"/>
      <c r="F69" s="988"/>
      <c r="G69" s="988"/>
      <c r="H69" s="988"/>
      <c r="I69" s="988"/>
      <c r="J69" s="988"/>
      <c r="K69" s="988"/>
      <c r="L69" s="988"/>
      <c r="M69" s="988"/>
      <c r="N69" s="988"/>
      <c r="O69" s="988"/>
      <c r="P69" s="989"/>
      <c r="Q69" s="990">
        <v>1910</v>
      </c>
      <c r="R69" s="984"/>
      <c r="S69" s="984"/>
      <c r="T69" s="984"/>
      <c r="U69" s="984"/>
      <c r="V69" s="984">
        <v>1675</v>
      </c>
      <c r="W69" s="984"/>
      <c r="X69" s="984"/>
      <c r="Y69" s="984"/>
      <c r="Z69" s="984"/>
      <c r="AA69" s="984">
        <v>235</v>
      </c>
      <c r="AB69" s="984"/>
      <c r="AC69" s="984"/>
      <c r="AD69" s="984"/>
      <c r="AE69" s="984"/>
      <c r="AF69" s="984">
        <v>1404</v>
      </c>
      <c r="AG69" s="984"/>
      <c r="AH69" s="984"/>
      <c r="AI69" s="984"/>
      <c r="AJ69" s="984"/>
      <c r="AK69" s="984">
        <v>319</v>
      </c>
      <c r="AL69" s="984"/>
      <c r="AM69" s="984"/>
      <c r="AN69" s="984"/>
      <c r="AO69" s="984"/>
      <c r="AP69" s="984">
        <v>85</v>
      </c>
      <c r="AQ69" s="984"/>
      <c r="AR69" s="984"/>
      <c r="AS69" s="984"/>
      <c r="AT69" s="984"/>
      <c r="AU69" s="984"/>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556</v>
      </c>
      <c r="C70" s="988"/>
      <c r="D70" s="988"/>
      <c r="E70" s="988"/>
      <c r="F70" s="988"/>
      <c r="G70" s="988"/>
      <c r="H70" s="988"/>
      <c r="I70" s="988"/>
      <c r="J70" s="988"/>
      <c r="K70" s="988"/>
      <c r="L70" s="988"/>
      <c r="M70" s="988"/>
      <c r="N70" s="988"/>
      <c r="O70" s="988"/>
      <c r="P70" s="989"/>
      <c r="Q70" s="990">
        <v>2824</v>
      </c>
      <c r="R70" s="984"/>
      <c r="S70" s="984"/>
      <c r="T70" s="984"/>
      <c r="U70" s="984"/>
      <c r="V70" s="984">
        <v>2656</v>
      </c>
      <c r="W70" s="984"/>
      <c r="X70" s="984"/>
      <c r="Y70" s="984"/>
      <c r="Z70" s="984"/>
      <c r="AA70" s="984">
        <v>168</v>
      </c>
      <c r="AB70" s="984"/>
      <c r="AC70" s="984"/>
      <c r="AD70" s="984"/>
      <c r="AE70" s="984"/>
      <c r="AF70" s="984">
        <v>70</v>
      </c>
      <c r="AG70" s="984"/>
      <c r="AH70" s="984"/>
      <c r="AI70" s="984"/>
      <c r="AJ70" s="984"/>
      <c r="AK70" s="984">
        <v>19</v>
      </c>
      <c r="AL70" s="984"/>
      <c r="AM70" s="984"/>
      <c r="AN70" s="984"/>
      <c r="AO70" s="984"/>
      <c r="AP70" s="984">
        <v>2302</v>
      </c>
      <c r="AQ70" s="984"/>
      <c r="AR70" s="984"/>
      <c r="AS70" s="984"/>
      <c r="AT70" s="984"/>
      <c r="AU70" s="984"/>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95" t="s">
        <v>557</v>
      </c>
      <c r="C71" s="988"/>
      <c r="D71" s="988"/>
      <c r="E71" s="988"/>
      <c r="F71" s="988"/>
      <c r="G71" s="988"/>
      <c r="H71" s="988"/>
      <c r="I71" s="988"/>
      <c r="J71" s="988"/>
      <c r="K71" s="988"/>
      <c r="L71" s="988"/>
      <c r="M71" s="988"/>
      <c r="N71" s="988"/>
      <c r="O71" s="988"/>
      <c r="P71" s="989"/>
      <c r="Q71" s="990">
        <v>180</v>
      </c>
      <c r="R71" s="984"/>
      <c r="S71" s="984"/>
      <c r="T71" s="984"/>
      <c r="U71" s="984"/>
      <c r="V71" s="984">
        <v>170</v>
      </c>
      <c r="W71" s="984"/>
      <c r="X71" s="984"/>
      <c r="Y71" s="984"/>
      <c r="Z71" s="984"/>
      <c r="AA71" s="984">
        <v>10</v>
      </c>
      <c r="AB71" s="984"/>
      <c r="AC71" s="984"/>
      <c r="AD71" s="984"/>
      <c r="AE71" s="984"/>
      <c r="AF71" s="984">
        <v>10</v>
      </c>
      <c r="AG71" s="984"/>
      <c r="AH71" s="984"/>
      <c r="AI71" s="984"/>
      <c r="AJ71" s="984"/>
      <c r="AK71" s="984" t="s">
        <v>550</v>
      </c>
      <c r="AL71" s="984"/>
      <c r="AM71" s="984"/>
      <c r="AN71" s="984"/>
      <c r="AO71" s="984"/>
      <c r="AP71" s="984">
        <v>103</v>
      </c>
      <c r="AQ71" s="984"/>
      <c r="AR71" s="984"/>
      <c r="AS71" s="984"/>
      <c r="AT71" s="984"/>
      <c r="AU71" s="984"/>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95" t="s">
        <v>558</v>
      </c>
      <c r="C72" s="988"/>
      <c r="D72" s="988"/>
      <c r="E72" s="988"/>
      <c r="F72" s="988"/>
      <c r="G72" s="988"/>
      <c r="H72" s="988"/>
      <c r="I72" s="988"/>
      <c r="J72" s="988"/>
      <c r="K72" s="988"/>
      <c r="L72" s="988"/>
      <c r="M72" s="988"/>
      <c r="N72" s="988"/>
      <c r="O72" s="988"/>
      <c r="P72" s="989"/>
      <c r="Q72" s="990" t="s">
        <v>550</v>
      </c>
      <c r="R72" s="984"/>
      <c r="S72" s="984"/>
      <c r="T72" s="984"/>
      <c r="U72" s="984"/>
      <c r="V72" s="984" t="s">
        <v>562</v>
      </c>
      <c r="W72" s="984"/>
      <c r="X72" s="984"/>
      <c r="Y72" s="984"/>
      <c r="Z72" s="984"/>
      <c r="AA72" s="984" t="s">
        <v>563</v>
      </c>
      <c r="AB72" s="984"/>
      <c r="AC72" s="984"/>
      <c r="AD72" s="984"/>
      <c r="AE72" s="984"/>
      <c r="AF72" s="984" t="s">
        <v>550</v>
      </c>
      <c r="AG72" s="984"/>
      <c r="AH72" s="984"/>
      <c r="AI72" s="984"/>
      <c r="AJ72" s="984"/>
      <c r="AK72" s="984" t="s">
        <v>550</v>
      </c>
      <c r="AL72" s="984"/>
      <c r="AM72" s="984"/>
      <c r="AN72" s="984"/>
      <c r="AO72" s="984"/>
      <c r="AP72" s="984" t="s">
        <v>564</v>
      </c>
      <c r="AQ72" s="984"/>
      <c r="AR72" s="984"/>
      <c r="AS72" s="984"/>
      <c r="AT72" s="984"/>
      <c r="AU72" s="984"/>
      <c r="AV72" s="984"/>
      <c r="AW72" s="984"/>
      <c r="AX72" s="984"/>
      <c r="AY72" s="984"/>
      <c r="AZ72" s="985" t="s">
        <v>567</v>
      </c>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95" t="s">
        <v>559</v>
      </c>
      <c r="C73" s="988"/>
      <c r="D73" s="988"/>
      <c r="E73" s="988"/>
      <c r="F73" s="988"/>
      <c r="G73" s="988"/>
      <c r="H73" s="988"/>
      <c r="I73" s="988"/>
      <c r="J73" s="988"/>
      <c r="K73" s="988"/>
      <c r="L73" s="988"/>
      <c r="M73" s="988"/>
      <c r="N73" s="988"/>
      <c r="O73" s="988"/>
      <c r="P73" s="989"/>
      <c r="Q73" s="990">
        <v>298</v>
      </c>
      <c r="R73" s="984"/>
      <c r="S73" s="984"/>
      <c r="T73" s="984"/>
      <c r="U73" s="984"/>
      <c r="V73" s="984">
        <v>292</v>
      </c>
      <c r="W73" s="984"/>
      <c r="X73" s="984"/>
      <c r="Y73" s="984"/>
      <c r="Z73" s="984"/>
      <c r="AA73" s="984">
        <v>6</v>
      </c>
      <c r="AB73" s="984"/>
      <c r="AC73" s="984"/>
      <c r="AD73" s="984"/>
      <c r="AE73" s="984"/>
      <c r="AF73" s="984">
        <v>6</v>
      </c>
      <c r="AG73" s="984"/>
      <c r="AH73" s="984"/>
      <c r="AI73" s="984"/>
      <c r="AJ73" s="984"/>
      <c r="AK73" s="984" t="s">
        <v>550</v>
      </c>
      <c r="AL73" s="984"/>
      <c r="AM73" s="984"/>
      <c r="AN73" s="984"/>
      <c r="AO73" s="984"/>
      <c r="AP73" s="984" t="s">
        <v>550</v>
      </c>
      <c r="AQ73" s="984"/>
      <c r="AR73" s="984"/>
      <c r="AS73" s="984"/>
      <c r="AT73" s="984"/>
      <c r="AU73" s="984"/>
      <c r="AV73" s="984"/>
      <c r="AW73" s="984"/>
      <c r="AX73" s="984"/>
      <c r="AY73" s="984"/>
      <c r="AZ73" s="985" t="s">
        <v>568</v>
      </c>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95" t="s">
        <v>560</v>
      </c>
      <c r="C74" s="988"/>
      <c r="D74" s="988"/>
      <c r="E74" s="988"/>
      <c r="F74" s="988"/>
      <c r="G74" s="988"/>
      <c r="H74" s="988"/>
      <c r="I74" s="988"/>
      <c r="J74" s="988"/>
      <c r="K74" s="988"/>
      <c r="L74" s="988"/>
      <c r="M74" s="988"/>
      <c r="N74" s="988"/>
      <c r="O74" s="988"/>
      <c r="P74" s="989"/>
      <c r="Q74" s="990">
        <v>270</v>
      </c>
      <c r="R74" s="984"/>
      <c r="S74" s="984"/>
      <c r="T74" s="984"/>
      <c r="U74" s="984"/>
      <c r="V74" s="984">
        <v>247</v>
      </c>
      <c r="W74" s="984"/>
      <c r="X74" s="984"/>
      <c r="Y74" s="984"/>
      <c r="Z74" s="984"/>
      <c r="AA74" s="984">
        <v>23</v>
      </c>
      <c r="AB74" s="984"/>
      <c r="AC74" s="984"/>
      <c r="AD74" s="984"/>
      <c r="AE74" s="984"/>
      <c r="AF74" s="984">
        <v>23</v>
      </c>
      <c r="AG74" s="984"/>
      <c r="AH74" s="984"/>
      <c r="AI74" s="984"/>
      <c r="AJ74" s="984"/>
      <c r="AK74" s="984" t="s">
        <v>550</v>
      </c>
      <c r="AL74" s="984"/>
      <c r="AM74" s="984"/>
      <c r="AN74" s="984"/>
      <c r="AO74" s="984"/>
      <c r="AP74" s="984" t="s">
        <v>550</v>
      </c>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95" t="s">
        <v>561</v>
      </c>
      <c r="C75" s="988"/>
      <c r="D75" s="988"/>
      <c r="E75" s="988"/>
      <c r="F75" s="988"/>
      <c r="G75" s="988"/>
      <c r="H75" s="988"/>
      <c r="I75" s="988"/>
      <c r="J75" s="988"/>
      <c r="K75" s="988"/>
      <c r="L75" s="988"/>
      <c r="M75" s="988"/>
      <c r="N75" s="988"/>
      <c r="O75" s="988"/>
      <c r="P75" s="989"/>
      <c r="Q75" s="991">
        <v>315636</v>
      </c>
      <c r="R75" s="992"/>
      <c r="S75" s="992"/>
      <c r="T75" s="992"/>
      <c r="U75" s="993"/>
      <c r="V75" s="994">
        <v>306127</v>
      </c>
      <c r="W75" s="992"/>
      <c r="X75" s="992"/>
      <c r="Y75" s="992"/>
      <c r="Z75" s="993"/>
      <c r="AA75" s="994">
        <v>9509</v>
      </c>
      <c r="AB75" s="992"/>
      <c r="AC75" s="992"/>
      <c r="AD75" s="992"/>
      <c r="AE75" s="993"/>
      <c r="AF75" s="994">
        <v>6033</v>
      </c>
      <c r="AG75" s="992"/>
      <c r="AH75" s="992"/>
      <c r="AI75" s="992"/>
      <c r="AJ75" s="993"/>
      <c r="AK75" s="994" t="s">
        <v>565</v>
      </c>
      <c r="AL75" s="992"/>
      <c r="AM75" s="992"/>
      <c r="AN75" s="992"/>
      <c r="AO75" s="993"/>
      <c r="AP75" s="994" t="s">
        <v>550</v>
      </c>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379</v>
      </c>
      <c r="B88" s="950" t="s">
        <v>404</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c r="AG88" s="972"/>
      <c r="AH88" s="972"/>
      <c r="AI88" s="972"/>
      <c r="AJ88" s="972"/>
      <c r="AK88" s="976"/>
      <c r="AL88" s="976"/>
      <c r="AM88" s="976"/>
      <c r="AN88" s="976"/>
      <c r="AO88" s="976"/>
      <c r="AP88" s="972"/>
      <c r="AQ88" s="972"/>
      <c r="AR88" s="972"/>
      <c r="AS88" s="972"/>
      <c r="AT88" s="972"/>
      <c r="AU88" s="972"/>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379</v>
      </c>
      <c r="BR102" s="950" t="s">
        <v>405</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406</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407</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410</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411</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412</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413</v>
      </c>
      <c r="AB109" s="909"/>
      <c r="AC109" s="909"/>
      <c r="AD109" s="909"/>
      <c r="AE109" s="910"/>
      <c r="AF109" s="911" t="s">
        <v>414</v>
      </c>
      <c r="AG109" s="909"/>
      <c r="AH109" s="909"/>
      <c r="AI109" s="909"/>
      <c r="AJ109" s="910"/>
      <c r="AK109" s="911" t="s">
        <v>297</v>
      </c>
      <c r="AL109" s="909"/>
      <c r="AM109" s="909"/>
      <c r="AN109" s="909"/>
      <c r="AO109" s="910"/>
      <c r="AP109" s="911" t="s">
        <v>415</v>
      </c>
      <c r="AQ109" s="909"/>
      <c r="AR109" s="909"/>
      <c r="AS109" s="909"/>
      <c r="AT109" s="942"/>
      <c r="AU109" s="908" t="s">
        <v>412</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413</v>
      </c>
      <c r="BR109" s="909"/>
      <c r="BS109" s="909"/>
      <c r="BT109" s="909"/>
      <c r="BU109" s="910"/>
      <c r="BV109" s="911" t="s">
        <v>414</v>
      </c>
      <c r="BW109" s="909"/>
      <c r="BX109" s="909"/>
      <c r="BY109" s="909"/>
      <c r="BZ109" s="910"/>
      <c r="CA109" s="911" t="s">
        <v>297</v>
      </c>
      <c r="CB109" s="909"/>
      <c r="CC109" s="909"/>
      <c r="CD109" s="909"/>
      <c r="CE109" s="910"/>
      <c r="CF109" s="949" t="s">
        <v>415</v>
      </c>
      <c r="CG109" s="949"/>
      <c r="CH109" s="949"/>
      <c r="CI109" s="949"/>
      <c r="CJ109" s="949"/>
      <c r="CK109" s="911" t="s">
        <v>416</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413</v>
      </c>
      <c r="DH109" s="909"/>
      <c r="DI109" s="909"/>
      <c r="DJ109" s="909"/>
      <c r="DK109" s="910"/>
      <c r="DL109" s="911" t="s">
        <v>414</v>
      </c>
      <c r="DM109" s="909"/>
      <c r="DN109" s="909"/>
      <c r="DO109" s="909"/>
      <c r="DP109" s="910"/>
      <c r="DQ109" s="911" t="s">
        <v>297</v>
      </c>
      <c r="DR109" s="909"/>
      <c r="DS109" s="909"/>
      <c r="DT109" s="909"/>
      <c r="DU109" s="910"/>
      <c r="DV109" s="911" t="s">
        <v>415</v>
      </c>
      <c r="DW109" s="909"/>
      <c r="DX109" s="909"/>
      <c r="DY109" s="909"/>
      <c r="DZ109" s="942"/>
    </row>
    <row r="110" spans="1:131" s="224" customFormat="1" ht="26.25" customHeight="1" x14ac:dyDescent="0.2">
      <c r="A110" s="820" t="s">
        <v>417</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318307</v>
      </c>
      <c r="AB110" s="902"/>
      <c r="AC110" s="902"/>
      <c r="AD110" s="902"/>
      <c r="AE110" s="903"/>
      <c r="AF110" s="904">
        <v>379674</v>
      </c>
      <c r="AG110" s="902"/>
      <c r="AH110" s="902"/>
      <c r="AI110" s="902"/>
      <c r="AJ110" s="903"/>
      <c r="AK110" s="904">
        <v>362428</v>
      </c>
      <c r="AL110" s="902"/>
      <c r="AM110" s="902"/>
      <c r="AN110" s="902"/>
      <c r="AO110" s="903"/>
      <c r="AP110" s="905">
        <v>15.9</v>
      </c>
      <c r="AQ110" s="906"/>
      <c r="AR110" s="906"/>
      <c r="AS110" s="906"/>
      <c r="AT110" s="907"/>
      <c r="AU110" s="943" t="s">
        <v>71</v>
      </c>
      <c r="AV110" s="944"/>
      <c r="AW110" s="944"/>
      <c r="AX110" s="944"/>
      <c r="AY110" s="944"/>
      <c r="AZ110" s="873" t="s">
        <v>418</v>
      </c>
      <c r="BA110" s="821"/>
      <c r="BB110" s="821"/>
      <c r="BC110" s="821"/>
      <c r="BD110" s="821"/>
      <c r="BE110" s="821"/>
      <c r="BF110" s="821"/>
      <c r="BG110" s="821"/>
      <c r="BH110" s="821"/>
      <c r="BI110" s="821"/>
      <c r="BJ110" s="821"/>
      <c r="BK110" s="821"/>
      <c r="BL110" s="821"/>
      <c r="BM110" s="821"/>
      <c r="BN110" s="821"/>
      <c r="BO110" s="821"/>
      <c r="BP110" s="822"/>
      <c r="BQ110" s="874">
        <v>3177063</v>
      </c>
      <c r="BR110" s="855"/>
      <c r="BS110" s="855"/>
      <c r="BT110" s="855"/>
      <c r="BU110" s="855"/>
      <c r="BV110" s="855">
        <v>3028134</v>
      </c>
      <c r="BW110" s="855"/>
      <c r="BX110" s="855"/>
      <c r="BY110" s="855"/>
      <c r="BZ110" s="855"/>
      <c r="CA110" s="855">
        <v>3074683</v>
      </c>
      <c r="CB110" s="855"/>
      <c r="CC110" s="855"/>
      <c r="CD110" s="855"/>
      <c r="CE110" s="855"/>
      <c r="CF110" s="879">
        <v>134.9</v>
      </c>
      <c r="CG110" s="880"/>
      <c r="CH110" s="880"/>
      <c r="CI110" s="880"/>
      <c r="CJ110" s="880"/>
      <c r="CK110" s="939" t="s">
        <v>419</v>
      </c>
      <c r="CL110" s="832"/>
      <c r="CM110" s="873" t="s">
        <v>420</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124</v>
      </c>
      <c r="DH110" s="855"/>
      <c r="DI110" s="855"/>
      <c r="DJ110" s="855"/>
      <c r="DK110" s="855"/>
      <c r="DL110" s="855" t="s">
        <v>124</v>
      </c>
      <c r="DM110" s="855"/>
      <c r="DN110" s="855"/>
      <c r="DO110" s="855"/>
      <c r="DP110" s="855"/>
      <c r="DQ110" s="855" t="s">
        <v>124</v>
      </c>
      <c r="DR110" s="855"/>
      <c r="DS110" s="855"/>
      <c r="DT110" s="855"/>
      <c r="DU110" s="855"/>
      <c r="DV110" s="856" t="s">
        <v>124</v>
      </c>
      <c r="DW110" s="856"/>
      <c r="DX110" s="856"/>
      <c r="DY110" s="856"/>
      <c r="DZ110" s="857"/>
    </row>
    <row r="111" spans="1:131" s="224" customFormat="1" ht="26.25" customHeight="1" x14ac:dyDescent="0.2">
      <c r="A111" s="787" t="s">
        <v>421</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124</v>
      </c>
      <c r="AB111" s="932"/>
      <c r="AC111" s="932"/>
      <c r="AD111" s="932"/>
      <c r="AE111" s="933"/>
      <c r="AF111" s="934" t="s">
        <v>124</v>
      </c>
      <c r="AG111" s="932"/>
      <c r="AH111" s="932"/>
      <c r="AI111" s="932"/>
      <c r="AJ111" s="933"/>
      <c r="AK111" s="934" t="s">
        <v>124</v>
      </c>
      <c r="AL111" s="932"/>
      <c r="AM111" s="932"/>
      <c r="AN111" s="932"/>
      <c r="AO111" s="933"/>
      <c r="AP111" s="935" t="s">
        <v>124</v>
      </c>
      <c r="AQ111" s="936"/>
      <c r="AR111" s="936"/>
      <c r="AS111" s="936"/>
      <c r="AT111" s="937"/>
      <c r="AU111" s="945"/>
      <c r="AV111" s="946"/>
      <c r="AW111" s="946"/>
      <c r="AX111" s="946"/>
      <c r="AY111" s="946"/>
      <c r="AZ111" s="828" t="s">
        <v>422</v>
      </c>
      <c r="BA111" s="765"/>
      <c r="BB111" s="765"/>
      <c r="BC111" s="765"/>
      <c r="BD111" s="765"/>
      <c r="BE111" s="765"/>
      <c r="BF111" s="765"/>
      <c r="BG111" s="765"/>
      <c r="BH111" s="765"/>
      <c r="BI111" s="765"/>
      <c r="BJ111" s="765"/>
      <c r="BK111" s="765"/>
      <c r="BL111" s="765"/>
      <c r="BM111" s="765"/>
      <c r="BN111" s="765"/>
      <c r="BO111" s="765"/>
      <c r="BP111" s="766"/>
      <c r="BQ111" s="829">
        <v>3584</v>
      </c>
      <c r="BR111" s="830"/>
      <c r="BS111" s="830"/>
      <c r="BT111" s="830"/>
      <c r="BU111" s="830"/>
      <c r="BV111" s="830">
        <v>1792</v>
      </c>
      <c r="BW111" s="830"/>
      <c r="BX111" s="830"/>
      <c r="BY111" s="830"/>
      <c r="BZ111" s="830"/>
      <c r="CA111" s="830" t="s">
        <v>124</v>
      </c>
      <c r="CB111" s="830"/>
      <c r="CC111" s="830"/>
      <c r="CD111" s="830"/>
      <c r="CE111" s="830"/>
      <c r="CF111" s="888" t="s">
        <v>124</v>
      </c>
      <c r="CG111" s="889"/>
      <c r="CH111" s="889"/>
      <c r="CI111" s="889"/>
      <c r="CJ111" s="889"/>
      <c r="CK111" s="940"/>
      <c r="CL111" s="834"/>
      <c r="CM111" s="828" t="s">
        <v>423</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124</v>
      </c>
      <c r="DH111" s="830"/>
      <c r="DI111" s="830"/>
      <c r="DJ111" s="830"/>
      <c r="DK111" s="830"/>
      <c r="DL111" s="830" t="s">
        <v>124</v>
      </c>
      <c r="DM111" s="830"/>
      <c r="DN111" s="830"/>
      <c r="DO111" s="830"/>
      <c r="DP111" s="830"/>
      <c r="DQ111" s="830" t="s">
        <v>124</v>
      </c>
      <c r="DR111" s="830"/>
      <c r="DS111" s="830"/>
      <c r="DT111" s="830"/>
      <c r="DU111" s="830"/>
      <c r="DV111" s="807" t="s">
        <v>124</v>
      </c>
      <c r="DW111" s="807"/>
      <c r="DX111" s="807"/>
      <c r="DY111" s="807"/>
      <c r="DZ111" s="808"/>
    </row>
    <row r="112" spans="1:131" s="224" customFormat="1" ht="26.25" customHeight="1" x14ac:dyDescent="0.2">
      <c r="A112" s="925" t="s">
        <v>424</v>
      </c>
      <c r="B112" s="926"/>
      <c r="C112" s="765" t="s">
        <v>425</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124</v>
      </c>
      <c r="AB112" s="793"/>
      <c r="AC112" s="793"/>
      <c r="AD112" s="793"/>
      <c r="AE112" s="794"/>
      <c r="AF112" s="795" t="s">
        <v>124</v>
      </c>
      <c r="AG112" s="793"/>
      <c r="AH112" s="793"/>
      <c r="AI112" s="793"/>
      <c r="AJ112" s="794"/>
      <c r="AK112" s="795" t="s">
        <v>124</v>
      </c>
      <c r="AL112" s="793"/>
      <c r="AM112" s="793"/>
      <c r="AN112" s="793"/>
      <c r="AO112" s="794"/>
      <c r="AP112" s="837" t="s">
        <v>124</v>
      </c>
      <c r="AQ112" s="838"/>
      <c r="AR112" s="838"/>
      <c r="AS112" s="838"/>
      <c r="AT112" s="839"/>
      <c r="AU112" s="945"/>
      <c r="AV112" s="946"/>
      <c r="AW112" s="946"/>
      <c r="AX112" s="946"/>
      <c r="AY112" s="946"/>
      <c r="AZ112" s="828" t="s">
        <v>426</v>
      </c>
      <c r="BA112" s="765"/>
      <c r="BB112" s="765"/>
      <c r="BC112" s="765"/>
      <c r="BD112" s="765"/>
      <c r="BE112" s="765"/>
      <c r="BF112" s="765"/>
      <c r="BG112" s="765"/>
      <c r="BH112" s="765"/>
      <c r="BI112" s="765"/>
      <c r="BJ112" s="765"/>
      <c r="BK112" s="765"/>
      <c r="BL112" s="765"/>
      <c r="BM112" s="765"/>
      <c r="BN112" s="765"/>
      <c r="BO112" s="765"/>
      <c r="BP112" s="766"/>
      <c r="BQ112" s="829">
        <v>1456764</v>
      </c>
      <c r="BR112" s="830"/>
      <c r="BS112" s="830"/>
      <c r="BT112" s="830"/>
      <c r="BU112" s="830"/>
      <c r="BV112" s="830">
        <v>1420526</v>
      </c>
      <c r="BW112" s="830"/>
      <c r="BX112" s="830"/>
      <c r="BY112" s="830"/>
      <c r="BZ112" s="830"/>
      <c r="CA112" s="830">
        <v>1340982</v>
      </c>
      <c r="CB112" s="830"/>
      <c r="CC112" s="830"/>
      <c r="CD112" s="830"/>
      <c r="CE112" s="830"/>
      <c r="CF112" s="888">
        <v>58.8</v>
      </c>
      <c r="CG112" s="889"/>
      <c r="CH112" s="889"/>
      <c r="CI112" s="889"/>
      <c r="CJ112" s="889"/>
      <c r="CK112" s="940"/>
      <c r="CL112" s="834"/>
      <c r="CM112" s="828" t="s">
        <v>427</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124</v>
      </c>
      <c r="DH112" s="830"/>
      <c r="DI112" s="830"/>
      <c r="DJ112" s="830"/>
      <c r="DK112" s="830"/>
      <c r="DL112" s="830" t="s">
        <v>124</v>
      </c>
      <c r="DM112" s="830"/>
      <c r="DN112" s="830"/>
      <c r="DO112" s="830"/>
      <c r="DP112" s="830"/>
      <c r="DQ112" s="830" t="s">
        <v>124</v>
      </c>
      <c r="DR112" s="830"/>
      <c r="DS112" s="830"/>
      <c r="DT112" s="830"/>
      <c r="DU112" s="830"/>
      <c r="DV112" s="807" t="s">
        <v>124</v>
      </c>
      <c r="DW112" s="807"/>
      <c r="DX112" s="807"/>
      <c r="DY112" s="807"/>
      <c r="DZ112" s="808"/>
    </row>
    <row r="113" spans="1:130" s="224" customFormat="1" ht="26.25" customHeight="1" x14ac:dyDescent="0.2">
      <c r="A113" s="927"/>
      <c r="B113" s="928"/>
      <c r="C113" s="765" t="s">
        <v>428</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76691</v>
      </c>
      <c r="AB113" s="932"/>
      <c r="AC113" s="932"/>
      <c r="AD113" s="932"/>
      <c r="AE113" s="933"/>
      <c r="AF113" s="934">
        <v>111630</v>
      </c>
      <c r="AG113" s="932"/>
      <c r="AH113" s="932"/>
      <c r="AI113" s="932"/>
      <c r="AJ113" s="933"/>
      <c r="AK113" s="934">
        <v>89985</v>
      </c>
      <c r="AL113" s="932"/>
      <c r="AM113" s="932"/>
      <c r="AN113" s="932"/>
      <c r="AO113" s="933"/>
      <c r="AP113" s="935">
        <v>3.9</v>
      </c>
      <c r="AQ113" s="936"/>
      <c r="AR113" s="936"/>
      <c r="AS113" s="936"/>
      <c r="AT113" s="937"/>
      <c r="AU113" s="945"/>
      <c r="AV113" s="946"/>
      <c r="AW113" s="946"/>
      <c r="AX113" s="946"/>
      <c r="AY113" s="946"/>
      <c r="AZ113" s="828" t="s">
        <v>429</v>
      </c>
      <c r="BA113" s="765"/>
      <c r="BB113" s="765"/>
      <c r="BC113" s="765"/>
      <c r="BD113" s="765"/>
      <c r="BE113" s="765"/>
      <c r="BF113" s="765"/>
      <c r="BG113" s="765"/>
      <c r="BH113" s="765"/>
      <c r="BI113" s="765"/>
      <c r="BJ113" s="765"/>
      <c r="BK113" s="765"/>
      <c r="BL113" s="765"/>
      <c r="BM113" s="765"/>
      <c r="BN113" s="765"/>
      <c r="BO113" s="765"/>
      <c r="BP113" s="766"/>
      <c r="BQ113" s="829">
        <v>139551</v>
      </c>
      <c r="BR113" s="830"/>
      <c r="BS113" s="830"/>
      <c r="BT113" s="830"/>
      <c r="BU113" s="830"/>
      <c r="BV113" s="830">
        <v>157625</v>
      </c>
      <c r="BW113" s="830"/>
      <c r="BX113" s="830"/>
      <c r="BY113" s="830"/>
      <c r="BZ113" s="830"/>
      <c r="CA113" s="830">
        <v>170992</v>
      </c>
      <c r="CB113" s="830"/>
      <c r="CC113" s="830"/>
      <c r="CD113" s="830"/>
      <c r="CE113" s="830"/>
      <c r="CF113" s="888">
        <v>7.5</v>
      </c>
      <c r="CG113" s="889"/>
      <c r="CH113" s="889"/>
      <c r="CI113" s="889"/>
      <c r="CJ113" s="889"/>
      <c r="CK113" s="940"/>
      <c r="CL113" s="834"/>
      <c r="CM113" s="828" t="s">
        <v>430</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v>3584</v>
      </c>
      <c r="DH113" s="793"/>
      <c r="DI113" s="793"/>
      <c r="DJ113" s="793"/>
      <c r="DK113" s="794"/>
      <c r="DL113" s="795">
        <v>1792</v>
      </c>
      <c r="DM113" s="793"/>
      <c r="DN113" s="793"/>
      <c r="DO113" s="793"/>
      <c r="DP113" s="794"/>
      <c r="DQ113" s="795" t="s">
        <v>124</v>
      </c>
      <c r="DR113" s="793"/>
      <c r="DS113" s="793"/>
      <c r="DT113" s="793"/>
      <c r="DU113" s="794"/>
      <c r="DV113" s="837" t="s">
        <v>124</v>
      </c>
      <c r="DW113" s="838"/>
      <c r="DX113" s="838"/>
      <c r="DY113" s="838"/>
      <c r="DZ113" s="839"/>
    </row>
    <row r="114" spans="1:130" s="224" customFormat="1" ht="26.25" customHeight="1" x14ac:dyDescent="0.2">
      <c r="A114" s="927"/>
      <c r="B114" s="928"/>
      <c r="C114" s="765" t="s">
        <v>431</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29133</v>
      </c>
      <c r="AB114" s="793"/>
      <c r="AC114" s="793"/>
      <c r="AD114" s="793"/>
      <c r="AE114" s="794"/>
      <c r="AF114" s="795">
        <v>40275</v>
      </c>
      <c r="AG114" s="793"/>
      <c r="AH114" s="793"/>
      <c r="AI114" s="793"/>
      <c r="AJ114" s="794"/>
      <c r="AK114" s="795">
        <v>39656</v>
      </c>
      <c r="AL114" s="793"/>
      <c r="AM114" s="793"/>
      <c r="AN114" s="793"/>
      <c r="AO114" s="794"/>
      <c r="AP114" s="837">
        <v>1.7</v>
      </c>
      <c r="AQ114" s="838"/>
      <c r="AR114" s="838"/>
      <c r="AS114" s="838"/>
      <c r="AT114" s="839"/>
      <c r="AU114" s="945"/>
      <c r="AV114" s="946"/>
      <c r="AW114" s="946"/>
      <c r="AX114" s="946"/>
      <c r="AY114" s="946"/>
      <c r="AZ114" s="828" t="s">
        <v>432</v>
      </c>
      <c r="BA114" s="765"/>
      <c r="BB114" s="765"/>
      <c r="BC114" s="765"/>
      <c r="BD114" s="765"/>
      <c r="BE114" s="765"/>
      <c r="BF114" s="765"/>
      <c r="BG114" s="765"/>
      <c r="BH114" s="765"/>
      <c r="BI114" s="765"/>
      <c r="BJ114" s="765"/>
      <c r="BK114" s="765"/>
      <c r="BL114" s="765"/>
      <c r="BM114" s="765"/>
      <c r="BN114" s="765"/>
      <c r="BO114" s="765"/>
      <c r="BP114" s="766"/>
      <c r="BQ114" s="829">
        <v>413521</v>
      </c>
      <c r="BR114" s="830"/>
      <c r="BS114" s="830"/>
      <c r="BT114" s="830"/>
      <c r="BU114" s="830"/>
      <c r="BV114" s="830">
        <v>337398</v>
      </c>
      <c r="BW114" s="830"/>
      <c r="BX114" s="830"/>
      <c r="BY114" s="830"/>
      <c r="BZ114" s="830"/>
      <c r="CA114" s="830">
        <v>359420</v>
      </c>
      <c r="CB114" s="830"/>
      <c r="CC114" s="830"/>
      <c r="CD114" s="830"/>
      <c r="CE114" s="830"/>
      <c r="CF114" s="888">
        <v>15.8</v>
      </c>
      <c r="CG114" s="889"/>
      <c r="CH114" s="889"/>
      <c r="CI114" s="889"/>
      <c r="CJ114" s="889"/>
      <c r="CK114" s="940"/>
      <c r="CL114" s="834"/>
      <c r="CM114" s="828" t="s">
        <v>433</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124</v>
      </c>
      <c r="DH114" s="793"/>
      <c r="DI114" s="793"/>
      <c r="DJ114" s="793"/>
      <c r="DK114" s="794"/>
      <c r="DL114" s="795" t="s">
        <v>124</v>
      </c>
      <c r="DM114" s="793"/>
      <c r="DN114" s="793"/>
      <c r="DO114" s="793"/>
      <c r="DP114" s="794"/>
      <c r="DQ114" s="795" t="s">
        <v>124</v>
      </c>
      <c r="DR114" s="793"/>
      <c r="DS114" s="793"/>
      <c r="DT114" s="793"/>
      <c r="DU114" s="794"/>
      <c r="DV114" s="837" t="s">
        <v>124</v>
      </c>
      <c r="DW114" s="838"/>
      <c r="DX114" s="838"/>
      <c r="DY114" s="838"/>
      <c r="DZ114" s="839"/>
    </row>
    <row r="115" spans="1:130" s="224" customFormat="1" ht="26.25" customHeight="1" x14ac:dyDescent="0.2">
      <c r="A115" s="927"/>
      <c r="B115" s="928"/>
      <c r="C115" s="765" t="s">
        <v>434</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1792</v>
      </c>
      <c r="AB115" s="932"/>
      <c r="AC115" s="932"/>
      <c r="AD115" s="932"/>
      <c r="AE115" s="933"/>
      <c r="AF115" s="934">
        <v>1792</v>
      </c>
      <c r="AG115" s="932"/>
      <c r="AH115" s="932"/>
      <c r="AI115" s="932"/>
      <c r="AJ115" s="933"/>
      <c r="AK115" s="934">
        <v>1792</v>
      </c>
      <c r="AL115" s="932"/>
      <c r="AM115" s="932"/>
      <c r="AN115" s="932"/>
      <c r="AO115" s="933"/>
      <c r="AP115" s="935">
        <v>0.1</v>
      </c>
      <c r="AQ115" s="936"/>
      <c r="AR115" s="936"/>
      <c r="AS115" s="936"/>
      <c r="AT115" s="937"/>
      <c r="AU115" s="945"/>
      <c r="AV115" s="946"/>
      <c r="AW115" s="946"/>
      <c r="AX115" s="946"/>
      <c r="AY115" s="946"/>
      <c r="AZ115" s="828" t="s">
        <v>435</v>
      </c>
      <c r="BA115" s="765"/>
      <c r="BB115" s="765"/>
      <c r="BC115" s="765"/>
      <c r="BD115" s="765"/>
      <c r="BE115" s="765"/>
      <c r="BF115" s="765"/>
      <c r="BG115" s="765"/>
      <c r="BH115" s="765"/>
      <c r="BI115" s="765"/>
      <c r="BJ115" s="765"/>
      <c r="BK115" s="765"/>
      <c r="BL115" s="765"/>
      <c r="BM115" s="765"/>
      <c r="BN115" s="765"/>
      <c r="BO115" s="765"/>
      <c r="BP115" s="766"/>
      <c r="BQ115" s="829" t="s">
        <v>124</v>
      </c>
      <c r="BR115" s="830"/>
      <c r="BS115" s="830"/>
      <c r="BT115" s="830"/>
      <c r="BU115" s="830"/>
      <c r="BV115" s="830" t="s">
        <v>124</v>
      </c>
      <c r="BW115" s="830"/>
      <c r="BX115" s="830"/>
      <c r="BY115" s="830"/>
      <c r="BZ115" s="830"/>
      <c r="CA115" s="830" t="s">
        <v>124</v>
      </c>
      <c r="CB115" s="830"/>
      <c r="CC115" s="830"/>
      <c r="CD115" s="830"/>
      <c r="CE115" s="830"/>
      <c r="CF115" s="888" t="s">
        <v>124</v>
      </c>
      <c r="CG115" s="889"/>
      <c r="CH115" s="889"/>
      <c r="CI115" s="889"/>
      <c r="CJ115" s="889"/>
      <c r="CK115" s="940"/>
      <c r="CL115" s="834"/>
      <c r="CM115" s="828" t="s">
        <v>436</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124</v>
      </c>
      <c r="DH115" s="793"/>
      <c r="DI115" s="793"/>
      <c r="DJ115" s="793"/>
      <c r="DK115" s="794"/>
      <c r="DL115" s="795" t="s">
        <v>124</v>
      </c>
      <c r="DM115" s="793"/>
      <c r="DN115" s="793"/>
      <c r="DO115" s="793"/>
      <c r="DP115" s="794"/>
      <c r="DQ115" s="795" t="s">
        <v>124</v>
      </c>
      <c r="DR115" s="793"/>
      <c r="DS115" s="793"/>
      <c r="DT115" s="793"/>
      <c r="DU115" s="794"/>
      <c r="DV115" s="837" t="s">
        <v>124</v>
      </c>
      <c r="DW115" s="838"/>
      <c r="DX115" s="838"/>
      <c r="DY115" s="838"/>
      <c r="DZ115" s="839"/>
    </row>
    <row r="116" spans="1:130" s="224" customFormat="1" ht="26.25" customHeight="1" x14ac:dyDescent="0.2">
      <c r="A116" s="929"/>
      <c r="B116" s="930"/>
      <c r="C116" s="852" t="s">
        <v>437</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124</v>
      </c>
      <c r="AB116" s="793"/>
      <c r="AC116" s="793"/>
      <c r="AD116" s="793"/>
      <c r="AE116" s="794"/>
      <c r="AF116" s="795" t="s">
        <v>124</v>
      </c>
      <c r="AG116" s="793"/>
      <c r="AH116" s="793"/>
      <c r="AI116" s="793"/>
      <c r="AJ116" s="794"/>
      <c r="AK116" s="795" t="s">
        <v>124</v>
      </c>
      <c r="AL116" s="793"/>
      <c r="AM116" s="793"/>
      <c r="AN116" s="793"/>
      <c r="AO116" s="794"/>
      <c r="AP116" s="837" t="s">
        <v>124</v>
      </c>
      <c r="AQ116" s="838"/>
      <c r="AR116" s="838"/>
      <c r="AS116" s="838"/>
      <c r="AT116" s="839"/>
      <c r="AU116" s="945"/>
      <c r="AV116" s="946"/>
      <c r="AW116" s="946"/>
      <c r="AX116" s="946"/>
      <c r="AY116" s="946"/>
      <c r="AZ116" s="922" t="s">
        <v>438</v>
      </c>
      <c r="BA116" s="923"/>
      <c r="BB116" s="923"/>
      <c r="BC116" s="923"/>
      <c r="BD116" s="923"/>
      <c r="BE116" s="923"/>
      <c r="BF116" s="923"/>
      <c r="BG116" s="923"/>
      <c r="BH116" s="923"/>
      <c r="BI116" s="923"/>
      <c r="BJ116" s="923"/>
      <c r="BK116" s="923"/>
      <c r="BL116" s="923"/>
      <c r="BM116" s="923"/>
      <c r="BN116" s="923"/>
      <c r="BO116" s="923"/>
      <c r="BP116" s="924"/>
      <c r="BQ116" s="829" t="s">
        <v>124</v>
      </c>
      <c r="BR116" s="830"/>
      <c r="BS116" s="830"/>
      <c r="BT116" s="830"/>
      <c r="BU116" s="830"/>
      <c r="BV116" s="830" t="s">
        <v>124</v>
      </c>
      <c r="BW116" s="830"/>
      <c r="BX116" s="830"/>
      <c r="BY116" s="830"/>
      <c r="BZ116" s="830"/>
      <c r="CA116" s="830" t="s">
        <v>124</v>
      </c>
      <c r="CB116" s="830"/>
      <c r="CC116" s="830"/>
      <c r="CD116" s="830"/>
      <c r="CE116" s="830"/>
      <c r="CF116" s="888" t="s">
        <v>124</v>
      </c>
      <c r="CG116" s="889"/>
      <c r="CH116" s="889"/>
      <c r="CI116" s="889"/>
      <c r="CJ116" s="889"/>
      <c r="CK116" s="940"/>
      <c r="CL116" s="834"/>
      <c r="CM116" s="828" t="s">
        <v>439</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124</v>
      </c>
      <c r="DH116" s="793"/>
      <c r="DI116" s="793"/>
      <c r="DJ116" s="793"/>
      <c r="DK116" s="794"/>
      <c r="DL116" s="795" t="s">
        <v>124</v>
      </c>
      <c r="DM116" s="793"/>
      <c r="DN116" s="793"/>
      <c r="DO116" s="793"/>
      <c r="DP116" s="794"/>
      <c r="DQ116" s="795" t="s">
        <v>124</v>
      </c>
      <c r="DR116" s="793"/>
      <c r="DS116" s="793"/>
      <c r="DT116" s="793"/>
      <c r="DU116" s="794"/>
      <c r="DV116" s="837" t="s">
        <v>124</v>
      </c>
      <c r="DW116" s="838"/>
      <c r="DX116" s="838"/>
      <c r="DY116" s="838"/>
      <c r="DZ116" s="839"/>
    </row>
    <row r="117" spans="1:130" s="224" customFormat="1" ht="26.25" customHeight="1" x14ac:dyDescent="0.2">
      <c r="A117" s="908" t="s">
        <v>180</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440</v>
      </c>
      <c r="Z117" s="910"/>
      <c r="AA117" s="915">
        <v>425923</v>
      </c>
      <c r="AB117" s="916"/>
      <c r="AC117" s="916"/>
      <c r="AD117" s="916"/>
      <c r="AE117" s="917"/>
      <c r="AF117" s="918">
        <v>533371</v>
      </c>
      <c r="AG117" s="916"/>
      <c r="AH117" s="916"/>
      <c r="AI117" s="916"/>
      <c r="AJ117" s="917"/>
      <c r="AK117" s="918">
        <v>493861</v>
      </c>
      <c r="AL117" s="916"/>
      <c r="AM117" s="916"/>
      <c r="AN117" s="916"/>
      <c r="AO117" s="917"/>
      <c r="AP117" s="919"/>
      <c r="AQ117" s="920"/>
      <c r="AR117" s="920"/>
      <c r="AS117" s="920"/>
      <c r="AT117" s="921"/>
      <c r="AU117" s="945"/>
      <c r="AV117" s="946"/>
      <c r="AW117" s="946"/>
      <c r="AX117" s="946"/>
      <c r="AY117" s="946"/>
      <c r="AZ117" s="876" t="s">
        <v>441</v>
      </c>
      <c r="BA117" s="877"/>
      <c r="BB117" s="877"/>
      <c r="BC117" s="877"/>
      <c r="BD117" s="877"/>
      <c r="BE117" s="877"/>
      <c r="BF117" s="877"/>
      <c r="BG117" s="877"/>
      <c r="BH117" s="877"/>
      <c r="BI117" s="877"/>
      <c r="BJ117" s="877"/>
      <c r="BK117" s="877"/>
      <c r="BL117" s="877"/>
      <c r="BM117" s="877"/>
      <c r="BN117" s="877"/>
      <c r="BO117" s="877"/>
      <c r="BP117" s="878"/>
      <c r="BQ117" s="829" t="s">
        <v>124</v>
      </c>
      <c r="BR117" s="830"/>
      <c r="BS117" s="830"/>
      <c r="BT117" s="830"/>
      <c r="BU117" s="830"/>
      <c r="BV117" s="830" t="s">
        <v>124</v>
      </c>
      <c r="BW117" s="830"/>
      <c r="BX117" s="830"/>
      <c r="BY117" s="830"/>
      <c r="BZ117" s="830"/>
      <c r="CA117" s="830" t="s">
        <v>124</v>
      </c>
      <c r="CB117" s="830"/>
      <c r="CC117" s="830"/>
      <c r="CD117" s="830"/>
      <c r="CE117" s="830"/>
      <c r="CF117" s="888" t="s">
        <v>124</v>
      </c>
      <c r="CG117" s="889"/>
      <c r="CH117" s="889"/>
      <c r="CI117" s="889"/>
      <c r="CJ117" s="889"/>
      <c r="CK117" s="940"/>
      <c r="CL117" s="834"/>
      <c r="CM117" s="828" t="s">
        <v>442</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124</v>
      </c>
      <c r="DH117" s="793"/>
      <c r="DI117" s="793"/>
      <c r="DJ117" s="793"/>
      <c r="DK117" s="794"/>
      <c r="DL117" s="795" t="s">
        <v>124</v>
      </c>
      <c r="DM117" s="793"/>
      <c r="DN117" s="793"/>
      <c r="DO117" s="793"/>
      <c r="DP117" s="794"/>
      <c r="DQ117" s="795" t="s">
        <v>124</v>
      </c>
      <c r="DR117" s="793"/>
      <c r="DS117" s="793"/>
      <c r="DT117" s="793"/>
      <c r="DU117" s="794"/>
      <c r="DV117" s="837" t="s">
        <v>124</v>
      </c>
      <c r="DW117" s="838"/>
      <c r="DX117" s="838"/>
      <c r="DY117" s="838"/>
      <c r="DZ117" s="839"/>
    </row>
    <row r="118" spans="1:130" s="224" customFormat="1" ht="26.25" customHeight="1" x14ac:dyDescent="0.2">
      <c r="A118" s="908" t="s">
        <v>416</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413</v>
      </c>
      <c r="AB118" s="909"/>
      <c r="AC118" s="909"/>
      <c r="AD118" s="909"/>
      <c r="AE118" s="910"/>
      <c r="AF118" s="911" t="s">
        <v>414</v>
      </c>
      <c r="AG118" s="909"/>
      <c r="AH118" s="909"/>
      <c r="AI118" s="909"/>
      <c r="AJ118" s="910"/>
      <c r="AK118" s="911" t="s">
        <v>297</v>
      </c>
      <c r="AL118" s="909"/>
      <c r="AM118" s="909"/>
      <c r="AN118" s="909"/>
      <c r="AO118" s="910"/>
      <c r="AP118" s="912" t="s">
        <v>415</v>
      </c>
      <c r="AQ118" s="913"/>
      <c r="AR118" s="913"/>
      <c r="AS118" s="913"/>
      <c r="AT118" s="914"/>
      <c r="AU118" s="945"/>
      <c r="AV118" s="946"/>
      <c r="AW118" s="946"/>
      <c r="AX118" s="946"/>
      <c r="AY118" s="946"/>
      <c r="AZ118" s="851" t="s">
        <v>443</v>
      </c>
      <c r="BA118" s="852"/>
      <c r="BB118" s="852"/>
      <c r="BC118" s="852"/>
      <c r="BD118" s="852"/>
      <c r="BE118" s="852"/>
      <c r="BF118" s="852"/>
      <c r="BG118" s="852"/>
      <c r="BH118" s="852"/>
      <c r="BI118" s="852"/>
      <c r="BJ118" s="852"/>
      <c r="BK118" s="852"/>
      <c r="BL118" s="852"/>
      <c r="BM118" s="852"/>
      <c r="BN118" s="852"/>
      <c r="BO118" s="852"/>
      <c r="BP118" s="853"/>
      <c r="BQ118" s="892" t="s">
        <v>124</v>
      </c>
      <c r="BR118" s="858"/>
      <c r="BS118" s="858"/>
      <c r="BT118" s="858"/>
      <c r="BU118" s="858"/>
      <c r="BV118" s="858" t="s">
        <v>124</v>
      </c>
      <c r="BW118" s="858"/>
      <c r="BX118" s="858"/>
      <c r="BY118" s="858"/>
      <c r="BZ118" s="858"/>
      <c r="CA118" s="858" t="s">
        <v>124</v>
      </c>
      <c r="CB118" s="858"/>
      <c r="CC118" s="858"/>
      <c r="CD118" s="858"/>
      <c r="CE118" s="858"/>
      <c r="CF118" s="888" t="s">
        <v>124</v>
      </c>
      <c r="CG118" s="889"/>
      <c r="CH118" s="889"/>
      <c r="CI118" s="889"/>
      <c r="CJ118" s="889"/>
      <c r="CK118" s="940"/>
      <c r="CL118" s="834"/>
      <c r="CM118" s="828" t="s">
        <v>444</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124</v>
      </c>
      <c r="DH118" s="793"/>
      <c r="DI118" s="793"/>
      <c r="DJ118" s="793"/>
      <c r="DK118" s="794"/>
      <c r="DL118" s="795" t="s">
        <v>124</v>
      </c>
      <c r="DM118" s="793"/>
      <c r="DN118" s="793"/>
      <c r="DO118" s="793"/>
      <c r="DP118" s="794"/>
      <c r="DQ118" s="795" t="s">
        <v>124</v>
      </c>
      <c r="DR118" s="793"/>
      <c r="DS118" s="793"/>
      <c r="DT118" s="793"/>
      <c r="DU118" s="794"/>
      <c r="DV118" s="837" t="s">
        <v>124</v>
      </c>
      <c r="DW118" s="838"/>
      <c r="DX118" s="838"/>
      <c r="DY118" s="838"/>
      <c r="DZ118" s="839"/>
    </row>
    <row r="119" spans="1:130" s="224" customFormat="1" ht="26.25" customHeight="1" x14ac:dyDescent="0.2">
      <c r="A119" s="831" t="s">
        <v>419</v>
      </c>
      <c r="B119" s="832"/>
      <c r="C119" s="873" t="s">
        <v>420</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124</v>
      </c>
      <c r="AB119" s="902"/>
      <c r="AC119" s="902"/>
      <c r="AD119" s="902"/>
      <c r="AE119" s="903"/>
      <c r="AF119" s="904" t="s">
        <v>124</v>
      </c>
      <c r="AG119" s="902"/>
      <c r="AH119" s="902"/>
      <c r="AI119" s="902"/>
      <c r="AJ119" s="903"/>
      <c r="AK119" s="904" t="s">
        <v>124</v>
      </c>
      <c r="AL119" s="902"/>
      <c r="AM119" s="902"/>
      <c r="AN119" s="902"/>
      <c r="AO119" s="903"/>
      <c r="AP119" s="905" t="s">
        <v>124</v>
      </c>
      <c r="AQ119" s="906"/>
      <c r="AR119" s="906"/>
      <c r="AS119" s="906"/>
      <c r="AT119" s="907"/>
      <c r="AU119" s="947"/>
      <c r="AV119" s="948"/>
      <c r="AW119" s="948"/>
      <c r="AX119" s="948"/>
      <c r="AY119" s="948"/>
      <c r="AZ119" s="245" t="s">
        <v>180</v>
      </c>
      <c r="BA119" s="245"/>
      <c r="BB119" s="245"/>
      <c r="BC119" s="245"/>
      <c r="BD119" s="245"/>
      <c r="BE119" s="245"/>
      <c r="BF119" s="245"/>
      <c r="BG119" s="245"/>
      <c r="BH119" s="245"/>
      <c r="BI119" s="245"/>
      <c r="BJ119" s="245"/>
      <c r="BK119" s="245"/>
      <c r="BL119" s="245"/>
      <c r="BM119" s="245"/>
      <c r="BN119" s="245"/>
      <c r="BO119" s="890" t="s">
        <v>445</v>
      </c>
      <c r="BP119" s="891"/>
      <c r="BQ119" s="892">
        <v>5190483</v>
      </c>
      <c r="BR119" s="858"/>
      <c r="BS119" s="858"/>
      <c r="BT119" s="858"/>
      <c r="BU119" s="858"/>
      <c r="BV119" s="858">
        <v>4945475</v>
      </c>
      <c r="BW119" s="858"/>
      <c r="BX119" s="858"/>
      <c r="BY119" s="858"/>
      <c r="BZ119" s="858"/>
      <c r="CA119" s="858">
        <v>4946077</v>
      </c>
      <c r="CB119" s="858"/>
      <c r="CC119" s="858"/>
      <c r="CD119" s="858"/>
      <c r="CE119" s="858"/>
      <c r="CF119" s="761"/>
      <c r="CG119" s="762"/>
      <c r="CH119" s="762"/>
      <c r="CI119" s="762"/>
      <c r="CJ119" s="847"/>
      <c r="CK119" s="941"/>
      <c r="CL119" s="836"/>
      <c r="CM119" s="851" t="s">
        <v>446</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124</v>
      </c>
      <c r="DH119" s="777"/>
      <c r="DI119" s="777"/>
      <c r="DJ119" s="777"/>
      <c r="DK119" s="778"/>
      <c r="DL119" s="779" t="s">
        <v>124</v>
      </c>
      <c r="DM119" s="777"/>
      <c r="DN119" s="777"/>
      <c r="DO119" s="777"/>
      <c r="DP119" s="778"/>
      <c r="DQ119" s="779" t="s">
        <v>124</v>
      </c>
      <c r="DR119" s="777"/>
      <c r="DS119" s="777"/>
      <c r="DT119" s="777"/>
      <c r="DU119" s="778"/>
      <c r="DV119" s="861" t="s">
        <v>124</v>
      </c>
      <c r="DW119" s="862"/>
      <c r="DX119" s="862"/>
      <c r="DY119" s="862"/>
      <c r="DZ119" s="863"/>
    </row>
    <row r="120" spans="1:130" s="224" customFormat="1" ht="26.25" customHeight="1" x14ac:dyDescent="0.2">
      <c r="A120" s="833"/>
      <c r="B120" s="834"/>
      <c r="C120" s="828" t="s">
        <v>423</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124</v>
      </c>
      <c r="AB120" s="793"/>
      <c r="AC120" s="793"/>
      <c r="AD120" s="793"/>
      <c r="AE120" s="794"/>
      <c r="AF120" s="795" t="s">
        <v>124</v>
      </c>
      <c r="AG120" s="793"/>
      <c r="AH120" s="793"/>
      <c r="AI120" s="793"/>
      <c r="AJ120" s="794"/>
      <c r="AK120" s="795" t="s">
        <v>124</v>
      </c>
      <c r="AL120" s="793"/>
      <c r="AM120" s="793"/>
      <c r="AN120" s="793"/>
      <c r="AO120" s="794"/>
      <c r="AP120" s="837" t="s">
        <v>124</v>
      </c>
      <c r="AQ120" s="838"/>
      <c r="AR120" s="838"/>
      <c r="AS120" s="838"/>
      <c r="AT120" s="839"/>
      <c r="AU120" s="893" t="s">
        <v>447</v>
      </c>
      <c r="AV120" s="894"/>
      <c r="AW120" s="894"/>
      <c r="AX120" s="894"/>
      <c r="AY120" s="895"/>
      <c r="AZ120" s="873" t="s">
        <v>448</v>
      </c>
      <c r="BA120" s="821"/>
      <c r="BB120" s="821"/>
      <c r="BC120" s="821"/>
      <c r="BD120" s="821"/>
      <c r="BE120" s="821"/>
      <c r="BF120" s="821"/>
      <c r="BG120" s="821"/>
      <c r="BH120" s="821"/>
      <c r="BI120" s="821"/>
      <c r="BJ120" s="821"/>
      <c r="BK120" s="821"/>
      <c r="BL120" s="821"/>
      <c r="BM120" s="821"/>
      <c r="BN120" s="821"/>
      <c r="BO120" s="821"/>
      <c r="BP120" s="822"/>
      <c r="BQ120" s="874">
        <v>2646979</v>
      </c>
      <c r="BR120" s="855"/>
      <c r="BS120" s="855"/>
      <c r="BT120" s="855"/>
      <c r="BU120" s="855"/>
      <c r="BV120" s="855">
        <v>3193234</v>
      </c>
      <c r="BW120" s="855"/>
      <c r="BX120" s="855"/>
      <c r="BY120" s="855"/>
      <c r="BZ120" s="855"/>
      <c r="CA120" s="855">
        <v>3928460</v>
      </c>
      <c r="CB120" s="855"/>
      <c r="CC120" s="855"/>
      <c r="CD120" s="855"/>
      <c r="CE120" s="855"/>
      <c r="CF120" s="879">
        <v>172.4</v>
      </c>
      <c r="CG120" s="880"/>
      <c r="CH120" s="880"/>
      <c r="CI120" s="880"/>
      <c r="CJ120" s="880"/>
      <c r="CK120" s="881" t="s">
        <v>449</v>
      </c>
      <c r="CL120" s="865"/>
      <c r="CM120" s="865"/>
      <c r="CN120" s="865"/>
      <c r="CO120" s="866"/>
      <c r="CP120" s="885" t="s">
        <v>398</v>
      </c>
      <c r="CQ120" s="886"/>
      <c r="CR120" s="886"/>
      <c r="CS120" s="886"/>
      <c r="CT120" s="886"/>
      <c r="CU120" s="886"/>
      <c r="CV120" s="886"/>
      <c r="CW120" s="886"/>
      <c r="CX120" s="886"/>
      <c r="CY120" s="886"/>
      <c r="CZ120" s="886"/>
      <c r="DA120" s="886"/>
      <c r="DB120" s="886"/>
      <c r="DC120" s="886"/>
      <c r="DD120" s="886"/>
      <c r="DE120" s="886"/>
      <c r="DF120" s="887"/>
      <c r="DG120" s="874">
        <v>1105552</v>
      </c>
      <c r="DH120" s="855"/>
      <c r="DI120" s="855"/>
      <c r="DJ120" s="855"/>
      <c r="DK120" s="855"/>
      <c r="DL120" s="855">
        <v>1077163</v>
      </c>
      <c r="DM120" s="855"/>
      <c r="DN120" s="855"/>
      <c r="DO120" s="855"/>
      <c r="DP120" s="855"/>
      <c r="DQ120" s="855">
        <v>1036071</v>
      </c>
      <c r="DR120" s="855"/>
      <c r="DS120" s="855"/>
      <c r="DT120" s="855"/>
      <c r="DU120" s="855"/>
      <c r="DV120" s="856">
        <v>45.5</v>
      </c>
      <c r="DW120" s="856"/>
      <c r="DX120" s="856"/>
      <c r="DY120" s="856"/>
      <c r="DZ120" s="857"/>
    </row>
    <row r="121" spans="1:130" s="224" customFormat="1" ht="26.25" customHeight="1" x14ac:dyDescent="0.2">
      <c r="A121" s="833"/>
      <c r="B121" s="834"/>
      <c r="C121" s="876" t="s">
        <v>450</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124</v>
      </c>
      <c r="AB121" s="793"/>
      <c r="AC121" s="793"/>
      <c r="AD121" s="793"/>
      <c r="AE121" s="794"/>
      <c r="AF121" s="795" t="s">
        <v>124</v>
      </c>
      <c r="AG121" s="793"/>
      <c r="AH121" s="793"/>
      <c r="AI121" s="793"/>
      <c r="AJ121" s="794"/>
      <c r="AK121" s="795" t="s">
        <v>124</v>
      </c>
      <c r="AL121" s="793"/>
      <c r="AM121" s="793"/>
      <c r="AN121" s="793"/>
      <c r="AO121" s="794"/>
      <c r="AP121" s="837" t="s">
        <v>124</v>
      </c>
      <c r="AQ121" s="838"/>
      <c r="AR121" s="838"/>
      <c r="AS121" s="838"/>
      <c r="AT121" s="839"/>
      <c r="AU121" s="896"/>
      <c r="AV121" s="897"/>
      <c r="AW121" s="897"/>
      <c r="AX121" s="897"/>
      <c r="AY121" s="898"/>
      <c r="AZ121" s="828" t="s">
        <v>451</v>
      </c>
      <c r="BA121" s="765"/>
      <c r="BB121" s="765"/>
      <c r="BC121" s="765"/>
      <c r="BD121" s="765"/>
      <c r="BE121" s="765"/>
      <c r="BF121" s="765"/>
      <c r="BG121" s="765"/>
      <c r="BH121" s="765"/>
      <c r="BI121" s="765"/>
      <c r="BJ121" s="765"/>
      <c r="BK121" s="765"/>
      <c r="BL121" s="765"/>
      <c r="BM121" s="765"/>
      <c r="BN121" s="765"/>
      <c r="BO121" s="765"/>
      <c r="BP121" s="766"/>
      <c r="BQ121" s="829">
        <v>72219</v>
      </c>
      <c r="BR121" s="830"/>
      <c r="BS121" s="830"/>
      <c r="BT121" s="830"/>
      <c r="BU121" s="830"/>
      <c r="BV121" s="830">
        <v>46180</v>
      </c>
      <c r="BW121" s="830"/>
      <c r="BX121" s="830"/>
      <c r="BY121" s="830"/>
      <c r="BZ121" s="830"/>
      <c r="CA121" s="830">
        <v>29787</v>
      </c>
      <c r="CB121" s="830"/>
      <c r="CC121" s="830"/>
      <c r="CD121" s="830"/>
      <c r="CE121" s="830"/>
      <c r="CF121" s="888">
        <v>1.3</v>
      </c>
      <c r="CG121" s="889"/>
      <c r="CH121" s="889"/>
      <c r="CI121" s="889"/>
      <c r="CJ121" s="889"/>
      <c r="CK121" s="882"/>
      <c r="CL121" s="868"/>
      <c r="CM121" s="868"/>
      <c r="CN121" s="868"/>
      <c r="CO121" s="869"/>
      <c r="CP121" s="848" t="s">
        <v>394</v>
      </c>
      <c r="CQ121" s="849"/>
      <c r="CR121" s="849"/>
      <c r="CS121" s="849"/>
      <c r="CT121" s="849"/>
      <c r="CU121" s="849"/>
      <c r="CV121" s="849"/>
      <c r="CW121" s="849"/>
      <c r="CX121" s="849"/>
      <c r="CY121" s="849"/>
      <c r="CZ121" s="849"/>
      <c r="DA121" s="849"/>
      <c r="DB121" s="849"/>
      <c r="DC121" s="849"/>
      <c r="DD121" s="849"/>
      <c r="DE121" s="849"/>
      <c r="DF121" s="850"/>
      <c r="DG121" s="829">
        <v>184765</v>
      </c>
      <c r="DH121" s="830"/>
      <c r="DI121" s="830"/>
      <c r="DJ121" s="830"/>
      <c r="DK121" s="830"/>
      <c r="DL121" s="830">
        <v>187425</v>
      </c>
      <c r="DM121" s="830"/>
      <c r="DN121" s="830"/>
      <c r="DO121" s="830"/>
      <c r="DP121" s="830"/>
      <c r="DQ121" s="830">
        <v>158196</v>
      </c>
      <c r="DR121" s="830"/>
      <c r="DS121" s="830"/>
      <c r="DT121" s="830"/>
      <c r="DU121" s="830"/>
      <c r="DV121" s="807">
        <v>6.9</v>
      </c>
      <c r="DW121" s="807"/>
      <c r="DX121" s="807"/>
      <c r="DY121" s="807"/>
      <c r="DZ121" s="808"/>
    </row>
    <row r="122" spans="1:130" s="224" customFormat="1" ht="26.25" customHeight="1" x14ac:dyDescent="0.2">
      <c r="A122" s="833"/>
      <c r="B122" s="834"/>
      <c r="C122" s="828" t="s">
        <v>433</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124</v>
      </c>
      <c r="AB122" s="793"/>
      <c r="AC122" s="793"/>
      <c r="AD122" s="793"/>
      <c r="AE122" s="794"/>
      <c r="AF122" s="795" t="s">
        <v>124</v>
      </c>
      <c r="AG122" s="793"/>
      <c r="AH122" s="793"/>
      <c r="AI122" s="793"/>
      <c r="AJ122" s="794"/>
      <c r="AK122" s="795" t="s">
        <v>124</v>
      </c>
      <c r="AL122" s="793"/>
      <c r="AM122" s="793"/>
      <c r="AN122" s="793"/>
      <c r="AO122" s="794"/>
      <c r="AP122" s="837" t="s">
        <v>124</v>
      </c>
      <c r="AQ122" s="838"/>
      <c r="AR122" s="838"/>
      <c r="AS122" s="838"/>
      <c r="AT122" s="839"/>
      <c r="AU122" s="896"/>
      <c r="AV122" s="897"/>
      <c r="AW122" s="897"/>
      <c r="AX122" s="897"/>
      <c r="AY122" s="898"/>
      <c r="AZ122" s="851" t="s">
        <v>452</v>
      </c>
      <c r="BA122" s="852"/>
      <c r="BB122" s="852"/>
      <c r="BC122" s="852"/>
      <c r="BD122" s="852"/>
      <c r="BE122" s="852"/>
      <c r="BF122" s="852"/>
      <c r="BG122" s="852"/>
      <c r="BH122" s="852"/>
      <c r="BI122" s="852"/>
      <c r="BJ122" s="852"/>
      <c r="BK122" s="852"/>
      <c r="BL122" s="852"/>
      <c r="BM122" s="852"/>
      <c r="BN122" s="852"/>
      <c r="BO122" s="852"/>
      <c r="BP122" s="853"/>
      <c r="BQ122" s="892">
        <v>3198792</v>
      </c>
      <c r="BR122" s="858"/>
      <c r="BS122" s="858"/>
      <c r="BT122" s="858"/>
      <c r="BU122" s="858"/>
      <c r="BV122" s="858">
        <v>3092850</v>
      </c>
      <c r="BW122" s="858"/>
      <c r="BX122" s="858"/>
      <c r="BY122" s="858"/>
      <c r="BZ122" s="858"/>
      <c r="CA122" s="858">
        <v>3166690</v>
      </c>
      <c r="CB122" s="858"/>
      <c r="CC122" s="858"/>
      <c r="CD122" s="858"/>
      <c r="CE122" s="858"/>
      <c r="CF122" s="859">
        <v>139</v>
      </c>
      <c r="CG122" s="860"/>
      <c r="CH122" s="860"/>
      <c r="CI122" s="860"/>
      <c r="CJ122" s="860"/>
      <c r="CK122" s="882"/>
      <c r="CL122" s="868"/>
      <c r="CM122" s="868"/>
      <c r="CN122" s="868"/>
      <c r="CO122" s="869"/>
      <c r="CP122" s="848" t="s">
        <v>396</v>
      </c>
      <c r="CQ122" s="849"/>
      <c r="CR122" s="849"/>
      <c r="CS122" s="849"/>
      <c r="CT122" s="849"/>
      <c r="CU122" s="849"/>
      <c r="CV122" s="849"/>
      <c r="CW122" s="849"/>
      <c r="CX122" s="849"/>
      <c r="CY122" s="849"/>
      <c r="CZ122" s="849"/>
      <c r="DA122" s="849"/>
      <c r="DB122" s="849"/>
      <c r="DC122" s="849"/>
      <c r="DD122" s="849"/>
      <c r="DE122" s="849"/>
      <c r="DF122" s="850"/>
      <c r="DG122" s="829">
        <v>137275</v>
      </c>
      <c r="DH122" s="830"/>
      <c r="DI122" s="830"/>
      <c r="DJ122" s="830"/>
      <c r="DK122" s="830"/>
      <c r="DL122" s="830">
        <v>125398</v>
      </c>
      <c r="DM122" s="830"/>
      <c r="DN122" s="830"/>
      <c r="DO122" s="830"/>
      <c r="DP122" s="830"/>
      <c r="DQ122" s="830">
        <v>114874</v>
      </c>
      <c r="DR122" s="830"/>
      <c r="DS122" s="830"/>
      <c r="DT122" s="830"/>
      <c r="DU122" s="830"/>
      <c r="DV122" s="807">
        <v>5</v>
      </c>
      <c r="DW122" s="807"/>
      <c r="DX122" s="807"/>
      <c r="DY122" s="807"/>
      <c r="DZ122" s="808"/>
    </row>
    <row r="123" spans="1:130" s="224" customFormat="1" ht="26.25" customHeight="1" x14ac:dyDescent="0.2">
      <c r="A123" s="833"/>
      <c r="B123" s="834"/>
      <c r="C123" s="828" t="s">
        <v>439</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124</v>
      </c>
      <c r="AB123" s="793"/>
      <c r="AC123" s="793"/>
      <c r="AD123" s="793"/>
      <c r="AE123" s="794"/>
      <c r="AF123" s="795" t="s">
        <v>124</v>
      </c>
      <c r="AG123" s="793"/>
      <c r="AH123" s="793"/>
      <c r="AI123" s="793"/>
      <c r="AJ123" s="794"/>
      <c r="AK123" s="795" t="s">
        <v>124</v>
      </c>
      <c r="AL123" s="793"/>
      <c r="AM123" s="793"/>
      <c r="AN123" s="793"/>
      <c r="AO123" s="794"/>
      <c r="AP123" s="837" t="s">
        <v>124</v>
      </c>
      <c r="AQ123" s="838"/>
      <c r="AR123" s="838"/>
      <c r="AS123" s="838"/>
      <c r="AT123" s="839"/>
      <c r="AU123" s="899"/>
      <c r="AV123" s="900"/>
      <c r="AW123" s="900"/>
      <c r="AX123" s="900"/>
      <c r="AY123" s="900"/>
      <c r="AZ123" s="245" t="s">
        <v>180</v>
      </c>
      <c r="BA123" s="245"/>
      <c r="BB123" s="245"/>
      <c r="BC123" s="245"/>
      <c r="BD123" s="245"/>
      <c r="BE123" s="245"/>
      <c r="BF123" s="245"/>
      <c r="BG123" s="245"/>
      <c r="BH123" s="245"/>
      <c r="BI123" s="245"/>
      <c r="BJ123" s="245"/>
      <c r="BK123" s="245"/>
      <c r="BL123" s="245"/>
      <c r="BM123" s="245"/>
      <c r="BN123" s="245"/>
      <c r="BO123" s="890" t="s">
        <v>453</v>
      </c>
      <c r="BP123" s="891"/>
      <c r="BQ123" s="845">
        <v>5917990</v>
      </c>
      <c r="BR123" s="846"/>
      <c r="BS123" s="846"/>
      <c r="BT123" s="846"/>
      <c r="BU123" s="846"/>
      <c r="BV123" s="846">
        <v>6332264</v>
      </c>
      <c r="BW123" s="846"/>
      <c r="BX123" s="846"/>
      <c r="BY123" s="846"/>
      <c r="BZ123" s="846"/>
      <c r="CA123" s="846">
        <v>7124937</v>
      </c>
      <c r="CB123" s="846"/>
      <c r="CC123" s="846"/>
      <c r="CD123" s="846"/>
      <c r="CE123" s="846"/>
      <c r="CF123" s="761"/>
      <c r="CG123" s="762"/>
      <c r="CH123" s="762"/>
      <c r="CI123" s="762"/>
      <c r="CJ123" s="847"/>
      <c r="CK123" s="882"/>
      <c r="CL123" s="868"/>
      <c r="CM123" s="868"/>
      <c r="CN123" s="868"/>
      <c r="CO123" s="869"/>
      <c r="CP123" s="848" t="s">
        <v>397</v>
      </c>
      <c r="CQ123" s="849"/>
      <c r="CR123" s="849"/>
      <c r="CS123" s="849"/>
      <c r="CT123" s="849"/>
      <c r="CU123" s="849"/>
      <c r="CV123" s="849"/>
      <c r="CW123" s="849"/>
      <c r="CX123" s="849"/>
      <c r="CY123" s="849"/>
      <c r="CZ123" s="849"/>
      <c r="DA123" s="849"/>
      <c r="DB123" s="849"/>
      <c r="DC123" s="849"/>
      <c r="DD123" s="849"/>
      <c r="DE123" s="849"/>
      <c r="DF123" s="850"/>
      <c r="DG123" s="792">
        <v>29172</v>
      </c>
      <c r="DH123" s="793"/>
      <c r="DI123" s="793"/>
      <c r="DJ123" s="793"/>
      <c r="DK123" s="794"/>
      <c r="DL123" s="795">
        <v>30540</v>
      </c>
      <c r="DM123" s="793"/>
      <c r="DN123" s="793"/>
      <c r="DO123" s="793"/>
      <c r="DP123" s="794"/>
      <c r="DQ123" s="795">
        <v>31841</v>
      </c>
      <c r="DR123" s="793"/>
      <c r="DS123" s="793"/>
      <c r="DT123" s="793"/>
      <c r="DU123" s="794"/>
      <c r="DV123" s="837">
        <v>1.4</v>
      </c>
      <c r="DW123" s="838"/>
      <c r="DX123" s="838"/>
      <c r="DY123" s="838"/>
      <c r="DZ123" s="839"/>
    </row>
    <row r="124" spans="1:130" s="224" customFormat="1" ht="26.25" customHeight="1" thickBot="1" x14ac:dyDescent="0.25">
      <c r="A124" s="833"/>
      <c r="B124" s="834"/>
      <c r="C124" s="828" t="s">
        <v>442</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124</v>
      </c>
      <c r="AB124" s="793"/>
      <c r="AC124" s="793"/>
      <c r="AD124" s="793"/>
      <c r="AE124" s="794"/>
      <c r="AF124" s="795" t="s">
        <v>124</v>
      </c>
      <c r="AG124" s="793"/>
      <c r="AH124" s="793"/>
      <c r="AI124" s="793"/>
      <c r="AJ124" s="794"/>
      <c r="AK124" s="795" t="s">
        <v>124</v>
      </c>
      <c r="AL124" s="793"/>
      <c r="AM124" s="793"/>
      <c r="AN124" s="793"/>
      <c r="AO124" s="794"/>
      <c r="AP124" s="837" t="s">
        <v>124</v>
      </c>
      <c r="AQ124" s="838"/>
      <c r="AR124" s="838"/>
      <c r="AS124" s="838"/>
      <c r="AT124" s="839"/>
      <c r="AU124" s="840" t="s">
        <v>454</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124</v>
      </c>
      <c r="BR124" s="844"/>
      <c r="BS124" s="844"/>
      <c r="BT124" s="844"/>
      <c r="BU124" s="844"/>
      <c r="BV124" s="844" t="s">
        <v>124</v>
      </c>
      <c r="BW124" s="844"/>
      <c r="BX124" s="844"/>
      <c r="BY124" s="844"/>
      <c r="BZ124" s="844"/>
      <c r="CA124" s="844" t="s">
        <v>124</v>
      </c>
      <c r="CB124" s="844"/>
      <c r="CC124" s="844"/>
      <c r="CD124" s="844"/>
      <c r="CE124" s="844"/>
      <c r="CF124" s="739"/>
      <c r="CG124" s="740"/>
      <c r="CH124" s="740"/>
      <c r="CI124" s="740"/>
      <c r="CJ124" s="875"/>
      <c r="CK124" s="883"/>
      <c r="CL124" s="883"/>
      <c r="CM124" s="883"/>
      <c r="CN124" s="883"/>
      <c r="CO124" s="884"/>
      <c r="CP124" s="848" t="s">
        <v>455</v>
      </c>
      <c r="CQ124" s="849"/>
      <c r="CR124" s="849"/>
      <c r="CS124" s="849"/>
      <c r="CT124" s="849"/>
      <c r="CU124" s="849"/>
      <c r="CV124" s="849"/>
      <c r="CW124" s="849"/>
      <c r="CX124" s="849"/>
      <c r="CY124" s="849"/>
      <c r="CZ124" s="849"/>
      <c r="DA124" s="849"/>
      <c r="DB124" s="849"/>
      <c r="DC124" s="849"/>
      <c r="DD124" s="849"/>
      <c r="DE124" s="849"/>
      <c r="DF124" s="850"/>
      <c r="DG124" s="776" t="s">
        <v>124</v>
      </c>
      <c r="DH124" s="777"/>
      <c r="DI124" s="777"/>
      <c r="DJ124" s="777"/>
      <c r="DK124" s="778"/>
      <c r="DL124" s="779" t="s">
        <v>124</v>
      </c>
      <c r="DM124" s="777"/>
      <c r="DN124" s="777"/>
      <c r="DO124" s="777"/>
      <c r="DP124" s="778"/>
      <c r="DQ124" s="779" t="s">
        <v>124</v>
      </c>
      <c r="DR124" s="777"/>
      <c r="DS124" s="777"/>
      <c r="DT124" s="777"/>
      <c r="DU124" s="778"/>
      <c r="DV124" s="861" t="s">
        <v>124</v>
      </c>
      <c r="DW124" s="862"/>
      <c r="DX124" s="862"/>
      <c r="DY124" s="862"/>
      <c r="DZ124" s="863"/>
    </row>
    <row r="125" spans="1:130" s="224" customFormat="1" ht="26.25" customHeight="1" x14ac:dyDescent="0.2">
      <c r="A125" s="833"/>
      <c r="B125" s="834"/>
      <c r="C125" s="828" t="s">
        <v>444</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124</v>
      </c>
      <c r="AB125" s="793"/>
      <c r="AC125" s="793"/>
      <c r="AD125" s="793"/>
      <c r="AE125" s="794"/>
      <c r="AF125" s="795" t="s">
        <v>124</v>
      </c>
      <c r="AG125" s="793"/>
      <c r="AH125" s="793"/>
      <c r="AI125" s="793"/>
      <c r="AJ125" s="794"/>
      <c r="AK125" s="795" t="s">
        <v>124</v>
      </c>
      <c r="AL125" s="793"/>
      <c r="AM125" s="793"/>
      <c r="AN125" s="793"/>
      <c r="AO125" s="794"/>
      <c r="AP125" s="837" t="s">
        <v>124</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456</v>
      </c>
      <c r="CL125" s="865"/>
      <c r="CM125" s="865"/>
      <c r="CN125" s="865"/>
      <c r="CO125" s="866"/>
      <c r="CP125" s="873" t="s">
        <v>457</v>
      </c>
      <c r="CQ125" s="821"/>
      <c r="CR125" s="821"/>
      <c r="CS125" s="821"/>
      <c r="CT125" s="821"/>
      <c r="CU125" s="821"/>
      <c r="CV125" s="821"/>
      <c r="CW125" s="821"/>
      <c r="CX125" s="821"/>
      <c r="CY125" s="821"/>
      <c r="CZ125" s="821"/>
      <c r="DA125" s="821"/>
      <c r="DB125" s="821"/>
      <c r="DC125" s="821"/>
      <c r="DD125" s="821"/>
      <c r="DE125" s="821"/>
      <c r="DF125" s="822"/>
      <c r="DG125" s="874" t="s">
        <v>124</v>
      </c>
      <c r="DH125" s="855"/>
      <c r="DI125" s="855"/>
      <c r="DJ125" s="855"/>
      <c r="DK125" s="855"/>
      <c r="DL125" s="855" t="s">
        <v>124</v>
      </c>
      <c r="DM125" s="855"/>
      <c r="DN125" s="855"/>
      <c r="DO125" s="855"/>
      <c r="DP125" s="855"/>
      <c r="DQ125" s="855" t="s">
        <v>124</v>
      </c>
      <c r="DR125" s="855"/>
      <c r="DS125" s="855"/>
      <c r="DT125" s="855"/>
      <c r="DU125" s="855"/>
      <c r="DV125" s="856" t="s">
        <v>124</v>
      </c>
      <c r="DW125" s="856"/>
      <c r="DX125" s="856"/>
      <c r="DY125" s="856"/>
      <c r="DZ125" s="857"/>
    </row>
    <row r="126" spans="1:130" s="224" customFormat="1" ht="26.25" customHeight="1" thickBot="1" x14ac:dyDescent="0.25">
      <c r="A126" s="833"/>
      <c r="B126" s="834"/>
      <c r="C126" s="828" t="s">
        <v>446</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1792</v>
      </c>
      <c r="AB126" s="793"/>
      <c r="AC126" s="793"/>
      <c r="AD126" s="793"/>
      <c r="AE126" s="794"/>
      <c r="AF126" s="795">
        <v>1792</v>
      </c>
      <c r="AG126" s="793"/>
      <c r="AH126" s="793"/>
      <c r="AI126" s="793"/>
      <c r="AJ126" s="794"/>
      <c r="AK126" s="795">
        <v>1792</v>
      </c>
      <c r="AL126" s="793"/>
      <c r="AM126" s="793"/>
      <c r="AN126" s="793"/>
      <c r="AO126" s="794"/>
      <c r="AP126" s="837">
        <v>0.1</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458</v>
      </c>
      <c r="CQ126" s="765"/>
      <c r="CR126" s="765"/>
      <c r="CS126" s="765"/>
      <c r="CT126" s="765"/>
      <c r="CU126" s="765"/>
      <c r="CV126" s="765"/>
      <c r="CW126" s="765"/>
      <c r="CX126" s="765"/>
      <c r="CY126" s="765"/>
      <c r="CZ126" s="765"/>
      <c r="DA126" s="765"/>
      <c r="DB126" s="765"/>
      <c r="DC126" s="765"/>
      <c r="DD126" s="765"/>
      <c r="DE126" s="765"/>
      <c r="DF126" s="766"/>
      <c r="DG126" s="829" t="s">
        <v>124</v>
      </c>
      <c r="DH126" s="830"/>
      <c r="DI126" s="830"/>
      <c r="DJ126" s="830"/>
      <c r="DK126" s="830"/>
      <c r="DL126" s="830" t="s">
        <v>124</v>
      </c>
      <c r="DM126" s="830"/>
      <c r="DN126" s="830"/>
      <c r="DO126" s="830"/>
      <c r="DP126" s="830"/>
      <c r="DQ126" s="830" t="s">
        <v>124</v>
      </c>
      <c r="DR126" s="830"/>
      <c r="DS126" s="830"/>
      <c r="DT126" s="830"/>
      <c r="DU126" s="830"/>
      <c r="DV126" s="807" t="s">
        <v>124</v>
      </c>
      <c r="DW126" s="807"/>
      <c r="DX126" s="807"/>
      <c r="DY126" s="807"/>
      <c r="DZ126" s="808"/>
    </row>
    <row r="127" spans="1:130" s="224" customFormat="1" ht="26.25" customHeight="1" x14ac:dyDescent="0.2">
      <c r="A127" s="835"/>
      <c r="B127" s="836"/>
      <c r="C127" s="851" t="s">
        <v>459</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124</v>
      </c>
      <c r="AB127" s="793"/>
      <c r="AC127" s="793"/>
      <c r="AD127" s="793"/>
      <c r="AE127" s="794"/>
      <c r="AF127" s="795" t="s">
        <v>124</v>
      </c>
      <c r="AG127" s="793"/>
      <c r="AH127" s="793"/>
      <c r="AI127" s="793"/>
      <c r="AJ127" s="794"/>
      <c r="AK127" s="795" t="s">
        <v>124</v>
      </c>
      <c r="AL127" s="793"/>
      <c r="AM127" s="793"/>
      <c r="AN127" s="793"/>
      <c r="AO127" s="794"/>
      <c r="AP127" s="837" t="s">
        <v>124</v>
      </c>
      <c r="AQ127" s="838"/>
      <c r="AR127" s="838"/>
      <c r="AS127" s="838"/>
      <c r="AT127" s="839"/>
      <c r="AU127" s="226"/>
      <c r="AV127" s="226"/>
      <c r="AW127" s="226"/>
      <c r="AX127" s="854" t="s">
        <v>460</v>
      </c>
      <c r="AY127" s="825"/>
      <c r="AZ127" s="825"/>
      <c r="BA127" s="825"/>
      <c r="BB127" s="825"/>
      <c r="BC127" s="825"/>
      <c r="BD127" s="825"/>
      <c r="BE127" s="826"/>
      <c r="BF127" s="824" t="s">
        <v>461</v>
      </c>
      <c r="BG127" s="825"/>
      <c r="BH127" s="825"/>
      <c r="BI127" s="825"/>
      <c r="BJ127" s="825"/>
      <c r="BK127" s="825"/>
      <c r="BL127" s="826"/>
      <c r="BM127" s="824" t="s">
        <v>462</v>
      </c>
      <c r="BN127" s="825"/>
      <c r="BO127" s="825"/>
      <c r="BP127" s="825"/>
      <c r="BQ127" s="825"/>
      <c r="BR127" s="825"/>
      <c r="BS127" s="826"/>
      <c r="BT127" s="824" t="s">
        <v>463</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464</v>
      </c>
      <c r="CQ127" s="765"/>
      <c r="CR127" s="765"/>
      <c r="CS127" s="765"/>
      <c r="CT127" s="765"/>
      <c r="CU127" s="765"/>
      <c r="CV127" s="765"/>
      <c r="CW127" s="765"/>
      <c r="CX127" s="765"/>
      <c r="CY127" s="765"/>
      <c r="CZ127" s="765"/>
      <c r="DA127" s="765"/>
      <c r="DB127" s="765"/>
      <c r="DC127" s="765"/>
      <c r="DD127" s="765"/>
      <c r="DE127" s="765"/>
      <c r="DF127" s="766"/>
      <c r="DG127" s="829" t="s">
        <v>124</v>
      </c>
      <c r="DH127" s="830"/>
      <c r="DI127" s="830"/>
      <c r="DJ127" s="830"/>
      <c r="DK127" s="830"/>
      <c r="DL127" s="830" t="s">
        <v>124</v>
      </c>
      <c r="DM127" s="830"/>
      <c r="DN127" s="830"/>
      <c r="DO127" s="830"/>
      <c r="DP127" s="830"/>
      <c r="DQ127" s="830" t="s">
        <v>124</v>
      </c>
      <c r="DR127" s="830"/>
      <c r="DS127" s="830"/>
      <c r="DT127" s="830"/>
      <c r="DU127" s="830"/>
      <c r="DV127" s="807" t="s">
        <v>124</v>
      </c>
      <c r="DW127" s="807"/>
      <c r="DX127" s="807"/>
      <c r="DY127" s="807"/>
      <c r="DZ127" s="808"/>
    </row>
    <row r="128" spans="1:130" s="224" customFormat="1" ht="26.25" customHeight="1" thickBot="1" x14ac:dyDescent="0.25">
      <c r="A128" s="809" t="s">
        <v>465</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466</v>
      </c>
      <c r="X128" s="811"/>
      <c r="Y128" s="811"/>
      <c r="Z128" s="812"/>
      <c r="AA128" s="813">
        <v>34923</v>
      </c>
      <c r="AB128" s="814"/>
      <c r="AC128" s="814"/>
      <c r="AD128" s="814"/>
      <c r="AE128" s="815"/>
      <c r="AF128" s="816">
        <v>26928</v>
      </c>
      <c r="AG128" s="814"/>
      <c r="AH128" s="814"/>
      <c r="AI128" s="814"/>
      <c r="AJ128" s="815"/>
      <c r="AK128" s="816">
        <v>16991</v>
      </c>
      <c r="AL128" s="814"/>
      <c r="AM128" s="814"/>
      <c r="AN128" s="814"/>
      <c r="AO128" s="815"/>
      <c r="AP128" s="817"/>
      <c r="AQ128" s="818"/>
      <c r="AR128" s="818"/>
      <c r="AS128" s="818"/>
      <c r="AT128" s="819"/>
      <c r="AU128" s="226"/>
      <c r="AV128" s="226"/>
      <c r="AW128" s="226"/>
      <c r="AX128" s="820" t="s">
        <v>467</v>
      </c>
      <c r="AY128" s="821"/>
      <c r="AZ128" s="821"/>
      <c r="BA128" s="821"/>
      <c r="BB128" s="821"/>
      <c r="BC128" s="821"/>
      <c r="BD128" s="821"/>
      <c r="BE128" s="822"/>
      <c r="BF128" s="799" t="s">
        <v>124</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468</v>
      </c>
      <c r="CQ128" s="743"/>
      <c r="CR128" s="743"/>
      <c r="CS128" s="743"/>
      <c r="CT128" s="743"/>
      <c r="CU128" s="743"/>
      <c r="CV128" s="743"/>
      <c r="CW128" s="743"/>
      <c r="CX128" s="743"/>
      <c r="CY128" s="743"/>
      <c r="CZ128" s="743"/>
      <c r="DA128" s="743"/>
      <c r="DB128" s="743"/>
      <c r="DC128" s="743"/>
      <c r="DD128" s="743"/>
      <c r="DE128" s="743"/>
      <c r="DF128" s="744"/>
      <c r="DG128" s="803" t="s">
        <v>124</v>
      </c>
      <c r="DH128" s="804"/>
      <c r="DI128" s="804"/>
      <c r="DJ128" s="804"/>
      <c r="DK128" s="804"/>
      <c r="DL128" s="804" t="s">
        <v>124</v>
      </c>
      <c r="DM128" s="804"/>
      <c r="DN128" s="804"/>
      <c r="DO128" s="804"/>
      <c r="DP128" s="804"/>
      <c r="DQ128" s="804" t="s">
        <v>124</v>
      </c>
      <c r="DR128" s="804"/>
      <c r="DS128" s="804"/>
      <c r="DT128" s="804"/>
      <c r="DU128" s="804"/>
      <c r="DV128" s="805" t="s">
        <v>124</v>
      </c>
      <c r="DW128" s="805"/>
      <c r="DX128" s="805"/>
      <c r="DY128" s="805"/>
      <c r="DZ128" s="806"/>
    </row>
    <row r="129" spans="1:131" s="224" customFormat="1" ht="26.25" customHeight="1" x14ac:dyDescent="0.2">
      <c r="A129" s="787" t="s">
        <v>104</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469</v>
      </c>
      <c r="X129" s="790"/>
      <c r="Y129" s="790"/>
      <c r="Z129" s="791"/>
      <c r="AA129" s="792">
        <v>2631910</v>
      </c>
      <c r="AB129" s="793"/>
      <c r="AC129" s="793"/>
      <c r="AD129" s="793"/>
      <c r="AE129" s="794"/>
      <c r="AF129" s="795">
        <v>2614576</v>
      </c>
      <c r="AG129" s="793"/>
      <c r="AH129" s="793"/>
      <c r="AI129" s="793"/>
      <c r="AJ129" s="794"/>
      <c r="AK129" s="795">
        <v>2588813</v>
      </c>
      <c r="AL129" s="793"/>
      <c r="AM129" s="793"/>
      <c r="AN129" s="793"/>
      <c r="AO129" s="794"/>
      <c r="AP129" s="796"/>
      <c r="AQ129" s="797"/>
      <c r="AR129" s="797"/>
      <c r="AS129" s="797"/>
      <c r="AT129" s="798"/>
      <c r="AU129" s="227"/>
      <c r="AV129" s="227"/>
      <c r="AW129" s="227"/>
      <c r="AX129" s="764" t="s">
        <v>470</v>
      </c>
      <c r="AY129" s="765"/>
      <c r="AZ129" s="765"/>
      <c r="BA129" s="765"/>
      <c r="BB129" s="765"/>
      <c r="BC129" s="765"/>
      <c r="BD129" s="765"/>
      <c r="BE129" s="766"/>
      <c r="BF129" s="783" t="s">
        <v>124</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471</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472</v>
      </c>
      <c r="X130" s="790"/>
      <c r="Y130" s="790"/>
      <c r="Z130" s="791"/>
      <c r="AA130" s="792">
        <v>278524</v>
      </c>
      <c r="AB130" s="793"/>
      <c r="AC130" s="793"/>
      <c r="AD130" s="793"/>
      <c r="AE130" s="794"/>
      <c r="AF130" s="795">
        <v>324217</v>
      </c>
      <c r="AG130" s="793"/>
      <c r="AH130" s="793"/>
      <c r="AI130" s="793"/>
      <c r="AJ130" s="794"/>
      <c r="AK130" s="795">
        <v>309886</v>
      </c>
      <c r="AL130" s="793"/>
      <c r="AM130" s="793"/>
      <c r="AN130" s="793"/>
      <c r="AO130" s="794"/>
      <c r="AP130" s="796"/>
      <c r="AQ130" s="797"/>
      <c r="AR130" s="797"/>
      <c r="AS130" s="797"/>
      <c r="AT130" s="798"/>
      <c r="AU130" s="227"/>
      <c r="AV130" s="227"/>
      <c r="AW130" s="227"/>
      <c r="AX130" s="764" t="s">
        <v>473</v>
      </c>
      <c r="AY130" s="765"/>
      <c r="AZ130" s="765"/>
      <c r="BA130" s="765"/>
      <c r="BB130" s="765"/>
      <c r="BC130" s="765"/>
      <c r="BD130" s="765"/>
      <c r="BE130" s="766"/>
      <c r="BF130" s="767">
        <v>6.6</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474</v>
      </c>
      <c r="X131" s="774"/>
      <c r="Y131" s="774"/>
      <c r="Z131" s="775"/>
      <c r="AA131" s="776">
        <v>2353386</v>
      </c>
      <c r="AB131" s="777"/>
      <c r="AC131" s="777"/>
      <c r="AD131" s="777"/>
      <c r="AE131" s="778"/>
      <c r="AF131" s="779">
        <v>2290359</v>
      </c>
      <c r="AG131" s="777"/>
      <c r="AH131" s="777"/>
      <c r="AI131" s="777"/>
      <c r="AJ131" s="778"/>
      <c r="AK131" s="779">
        <v>2278927</v>
      </c>
      <c r="AL131" s="777"/>
      <c r="AM131" s="777"/>
      <c r="AN131" s="777"/>
      <c r="AO131" s="778"/>
      <c r="AP131" s="780"/>
      <c r="AQ131" s="781"/>
      <c r="AR131" s="781"/>
      <c r="AS131" s="781"/>
      <c r="AT131" s="782"/>
      <c r="AU131" s="227"/>
      <c r="AV131" s="227"/>
      <c r="AW131" s="227"/>
      <c r="AX131" s="742" t="s">
        <v>475</v>
      </c>
      <c r="AY131" s="743"/>
      <c r="AZ131" s="743"/>
      <c r="BA131" s="743"/>
      <c r="BB131" s="743"/>
      <c r="BC131" s="743"/>
      <c r="BD131" s="743"/>
      <c r="BE131" s="744"/>
      <c r="BF131" s="745" t="s">
        <v>124</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476</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477</v>
      </c>
      <c r="W132" s="755"/>
      <c r="X132" s="755"/>
      <c r="Y132" s="755"/>
      <c r="Z132" s="756"/>
      <c r="AA132" s="757">
        <v>4.7793264679999998</v>
      </c>
      <c r="AB132" s="758"/>
      <c r="AC132" s="758"/>
      <c r="AD132" s="758"/>
      <c r="AE132" s="759"/>
      <c r="AF132" s="760">
        <v>7.9562199639999998</v>
      </c>
      <c r="AG132" s="758"/>
      <c r="AH132" s="758"/>
      <c r="AI132" s="758"/>
      <c r="AJ132" s="759"/>
      <c r="AK132" s="760">
        <v>7.3273079829999999</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478</v>
      </c>
      <c r="W133" s="734"/>
      <c r="X133" s="734"/>
      <c r="Y133" s="734"/>
      <c r="Z133" s="735"/>
      <c r="AA133" s="736">
        <v>5.7</v>
      </c>
      <c r="AB133" s="737"/>
      <c r="AC133" s="737"/>
      <c r="AD133" s="737"/>
      <c r="AE133" s="738"/>
      <c r="AF133" s="736">
        <v>6.5</v>
      </c>
      <c r="AG133" s="737"/>
      <c r="AH133" s="737"/>
      <c r="AI133" s="737"/>
      <c r="AJ133" s="738"/>
      <c r="AK133" s="736">
        <v>6.6</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IFvPAXwtsrtLo9qlTC8LHyvPa/UI8yWgfoa38hYuPHRWxxT+oNPqkeDk2bSWsxqgxk8h4zaC9N0YcsrBrgKAIA==" saltValue="9Vo6GbzeY6gDqPASIlpj8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479</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t+60rj0lEXRLEdsECgOw/nDfpMidkfizHK3hLN2sduQQme3vhGndfjJlJpZEeZT+SUALGDxiLQ2zZgsFw+l/Bw==" saltValue="xdKK0ZxpbJLiJ5a726nAk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8"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pgiy0MmP+ElDGKE+ZmJo0tzcDJtj4zuWbaATVZ840U0ejW4ifqAegots3+3dk9hvt1QlbO5up1UEMKub81XIUg==" saltValue="h3OBQg9Jz3jmfIACBpbDA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481</v>
      </c>
      <c r="AL6" s="260"/>
      <c r="AM6" s="260"/>
      <c r="AN6" s="260"/>
    </row>
    <row r="7" spans="1:46" ht="13.5" customHeight="1" x14ac:dyDescent="0.2">
      <c r="A7" s="259"/>
      <c r="AK7" s="262"/>
      <c r="AL7" s="263"/>
      <c r="AM7" s="263"/>
      <c r="AN7" s="264"/>
      <c r="AO7" s="1132" t="s">
        <v>482</v>
      </c>
      <c r="AP7" s="265"/>
      <c r="AQ7" s="266" t="s">
        <v>483</v>
      </c>
      <c r="AR7" s="267"/>
    </row>
    <row r="8" spans="1:46" ht="13" x14ac:dyDescent="0.2">
      <c r="A8" s="259"/>
      <c r="AK8" s="268"/>
      <c r="AL8" s="269"/>
      <c r="AM8" s="269"/>
      <c r="AN8" s="270"/>
      <c r="AO8" s="1133"/>
      <c r="AP8" s="271" t="s">
        <v>484</v>
      </c>
      <c r="AQ8" s="272" t="s">
        <v>485</v>
      </c>
      <c r="AR8" s="273" t="s">
        <v>486</v>
      </c>
    </row>
    <row r="9" spans="1:46" ht="13" x14ac:dyDescent="0.2">
      <c r="A9" s="259"/>
      <c r="AK9" s="1144" t="s">
        <v>487</v>
      </c>
      <c r="AL9" s="1145"/>
      <c r="AM9" s="1145"/>
      <c r="AN9" s="1146"/>
      <c r="AO9" s="274">
        <v>748858</v>
      </c>
      <c r="AP9" s="274">
        <v>193254</v>
      </c>
      <c r="AQ9" s="275">
        <v>273733</v>
      </c>
      <c r="AR9" s="276">
        <v>-29.4</v>
      </c>
    </row>
    <row r="10" spans="1:46" ht="13.5" customHeight="1" x14ac:dyDescent="0.2">
      <c r="A10" s="259"/>
      <c r="AK10" s="1144" t="s">
        <v>488</v>
      </c>
      <c r="AL10" s="1145"/>
      <c r="AM10" s="1145"/>
      <c r="AN10" s="1146"/>
      <c r="AO10" s="277">
        <v>98639</v>
      </c>
      <c r="AP10" s="277">
        <v>25455</v>
      </c>
      <c r="AQ10" s="278">
        <v>30345</v>
      </c>
      <c r="AR10" s="279">
        <v>-16.100000000000001</v>
      </c>
    </row>
    <row r="11" spans="1:46" ht="13.5" customHeight="1" x14ac:dyDescent="0.2">
      <c r="A11" s="259"/>
      <c r="AK11" s="1144" t="s">
        <v>489</v>
      </c>
      <c r="AL11" s="1145"/>
      <c r="AM11" s="1145"/>
      <c r="AN11" s="1146"/>
      <c r="AO11" s="277">
        <v>3035</v>
      </c>
      <c r="AP11" s="277">
        <v>783</v>
      </c>
      <c r="AQ11" s="278">
        <v>4149</v>
      </c>
      <c r="AR11" s="279">
        <v>-81.099999999999994</v>
      </c>
    </row>
    <row r="12" spans="1:46" ht="13.5" customHeight="1" x14ac:dyDescent="0.2">
      <c r="A12" s="259"/>
      <c r="AK12" s="1144" t="s">
        <v>490</v>
      </c>
      <c r="AL12" s="1145"/>
      <c r="AM12" s="1145"/>
      <c r="AN12" s="1146"/>
      <c r="AO12" s="277" t="s">
        <v>491</v>
      </c>
      <c r="AP12" s="277" t="s">
        <v>491</v>
      </c>
      <c r="AQ12" s="278" t="s">
        <v>491</v>
      </c>
      <c r="AR12" s="279" t="s">
        <v>491</v>
      </c>
    </row>
    <row r="13" spans="1:46" ht="13.5" customHeight="1" x14ac:dyDescent="0.2">
      <c r="A13" s="259"/>
      <c r="AK13" s="1144" t="s">
        <v>492</v>
      </c>
      <c r="AL13" s="1145"/>
      <c r="AM13" s="1145"/>
      <c r="AN13" s="1146"/>
      <c r="AO13" s="277">
        <v>17212</v>
      </c>
      <c r="AP13" s="277">
        <v>4442</v>
      </c>
      <c r="AQ13" s="278">
        <v>9494</v>
      </c>
      <c r="AR13" s="279">
        <v>-53.2</v>
      </c>
    </row>
    <row r="14" spans="1:46" ht="13.5" customHeight="1" x14ac:dyDescent="0.2">
      <c r="A14" s="259"/>
      <c r="AK14" s="1144" t="s">
        <v>493</v>
      </c>
      <c r="AL14" s="1145"/>
      <c r="AM14" s="1145"/>
      <c r="AN14" s="1146"/>
      <c r="AO14" s="277" t="s">
        <v>491</v>
      </c>
      <c r="AP14" s="277" t="s">
        <v>491</v>
      </c>
      <c r="AQ14" s="278">
        <v>5033</v>
      </c>
      <c r="AR14" s="279" t="s">
        <v>491</v>
      </c>
    </row>
    <row r="15" spans="1:46" ht="13.5" customHeight="1" x14ac:dyDescent="0.2">
      <c r="A15" s="259"/>
      <c r="AK15" s="1147" t="s">
        <v>494</v>
      </c>
      <c r="AL15" s="1148"/>
      <c r="AM15" s="1148"/>
      <c r="AN15" s="1149"/>
      <c r="AO15" s="277">
        <v>-13903</v>
      </c>
      <c r="AP15" s="277">
        <v>-3588</v>
      </c>
      <c r="AQ15" s="278">
        <v>-17000</v>
      </c>
      <c r="AR15" s="279">
        <v>-78.900000000000006</v>
      </c>
    </row>
    <row r="16" spans="1:46" ht="13" x14ac:dyDescent="0.2">
      <c r="A16" s="259"/>
      <c r="AK16" s="1147" t="s">
        <v>180</v>
      </c>
      <c r="AL16" s="1148"/>
      <c r="AM16" s="1148"/>
      <c r="AN16" s="1149"/>
      <c r="AO16" s="277">
        <v>853841</v>
      </c>
      <c r="AP16" s="277">
        <v>220346</v>
      </c>
      <c r="AQ16" s="278">
        <v>305754</v>
      </c>
      <c r="AR16" s="279">
        <v>-27.9</v>
      </c>
    </row>
    <row r="17" spans="1:46" ht="13" x14ac:dyDescent="0.2">
      <c r="A17" s="259"/>
    </row>
    <row r="18" spans="1:46" ht="13" x14ac:dyDescent="0.2">
      <c r="A18" s="259"/>
      <c r="AQ18" s="280"/>
      <c r="AR18" s="280"/>
    </row>
    <row r="19" spans="1:46" ht="13" x14ac:dyDescent="0.2">
      <c r="A19" s="259"/>
      <c r="AK19" s="255" t="s">
        <v>495</v>
      </c>
    </row>
    <row r="20" spans="1:46" ht="13" x14ac:dyDescent="0.2">
      <c r="A20" s="259"/>
      <c r="AK20" s="281"/>
      <c r="AL20" s="282"/>
      <c r="AM20" s="282"/>
      <c r="AN20" s="283"/>
      <c r="AO20" s="284" t="s">
        <v>496</v>
      </c>
      <c r="AP20" s="285" t="s">
        <v>497</v>
      </c>
      <c r="AQ20" s="286" t="s">
        <v>498</v>
      </c>
      <c r="AR20" s="287"/>
    </row>
    <row r="21" spans="1:46" s="260" customFormat="1" ht="13" x14ac:dyDescent="0.2">
      <c r="A21" s="288"/>
      <c r="AK21" s="1150" t="s">
        <v>499</v>
      </c>
      <c r="AL21" s="1151"/>
      <c r="AM21" s="1151"/>
      <c r="AN21" s="1152"/>
      <c r="AO21" s="289">
        <v>20.9</v>
      </c>
      <c r="AP21" s="290">
        <v>26.54</v>
      </c>
      <c r="AQ21" s="291">
        <v>-5.64</v>
      </c>
      <c r="AS21" s="292"/>
      <c r="AT21" s="288"/>
    </row>
    <row r="22" spans="1:46" s="260" customFormat="1" ht="13" x14ac:dyDescent="0.2">
      <c r="A22" s="288"/>
      <c r="AK22" s="1150" t="s">
        <v>500</v>
      </c>
      <c r="AL22" s="1151"/>
      <c r="AM22" s="1151"/>
      <c r="AN22" s="1152"/>
      <c r="AO22" s="293">
        <v>95.9</v>
      </c>
      <c r="AP22" s="294">
        <v>93.9</v>
      </c>
      <c r="AQ22" s="295">
        <v>2</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3" t="s">
        <v>501</v>
      </c>
      <c r="B26" s="1143"/>
      <c r="C26" s="1143"/>
      <c r="D26" s="1143"/>
      <c r="E26" s="1143"/>
      <c r="F26" s="1143"/>
      <c r="G26" s="1143"/>
      <c r="H26" s="1143"/>
      <c r="I26" s="1143"/>
      <c r="J26" s="1143"/>
      <c r="K26" s="1143"/>
      <c r="L26" s="1143"/>
      <c r="M26" s="1143"/>
      <c r="N26" s="1143"/>
      <c r="O26" s="1143"/>
      <c r="P26" s="1143"/>
      <c r="Q26" s="1143"/>
      <c r="R26" s="1143"/>
      <c r="S26" s="1143"/>
      <c r="T26" s="1143"/>
      <c r="U26" s="1143"/>
      <c r="V26" s="1143"/>
      <c r="W26" s="1143"/>
      <c r="X26" s="1143"/>
      <c r="Y26" s="1143"/>
      <c r="Z26" s="1143"/>
      <c r="AA26" s="1143"/>
      <c r="AB26" s="1143"/>
      <c r="AC26" s="1143"/>
      <c r="AD26" s="1143"/>
      <c r="AE26" s="1143"/>
      <c r="AF26" s="1143"/>
      <c r="AG26" s="1143"/>
      <c r="AH26" s="1143"/>
      <c r="AI26" s="1143"/>
      <c r="AJ26" s="1143"/>
      <c r="AK26" s="1143"/>
      <c r="AL26" s="1143"/>
      <c r="AM26" s="1143"/>
      <c r="AN26" s="1143"/>
      <c r="AO26" s="1143"/>
      <c r="AP26" s="1143"/>
      <c r="AQ26" s="1143"/>
      <c r="AR26" s="1143"/>
      <c r="AS26" s="1143"/>
    </row>
    <row r="27" spans="1:46" ht="13" x14ac:dyDescent="0.2">
      <c r="A27" s="300"/>
      <c r="AS27" s="255"/>
      <c r="AT27" s="255"/>
    </row>
    <row r="28" spans="1:46" ht="16.5" x14ac:dyDescent="0.2">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503</v>
      </c>
      <c r="AL29" s="260"/>
      <c r="AM29" s="260"/>
      <c r="AN29" s="260"/>
      <c r="AS29" s="302"/>
    </row>
    <row r="30" spans="1:46" ht="13.5" customHeight="1" x14ac:dyDescent="0.2">
      <c r="A30" s="259"/>
      <c r="AK30" s="262"/>
      <c r="AL30" s="263"/>
      <c r="AM30" s="263"/>
      <c r="AN30" s="264"/>
      <c r="AO30" s="1132" t="s">
        <v>482</v>
      </c>
      <c r="AP30" s="265"/>
      <c r="AQ30" s="266" t="s">
        <v>483</v>
      </c>
      <c r="AR30" s="267"/>
    </row>
    <row r="31" spans="1:46" ht="13" x14ac:dyDescent="0.2">
      <c r="A31" s="259"/>
      <c r="AK31" s="268"/>
      <c r="AL31" s="269"/>
      <c r="AM31" s="269"/>
      <c r="AN31" s="270"/>
      <c r="AO31" s="1133"/>
      <c r="AP31" s="271" t="s">
        <v>484</v>
      </c>
      <c r="AQ31" s="272" t="s">
        <v>485</v>
      </c>
      <c r="AR31" s="273" t="s">
        <v>486</v>
      </c>
    </row>
    <row r="32" spans="1:46" ht="27" customHeight="1" x14ac:dyDescent="0.2">
      <c r="A32" s="259"/>
      <c r="AK32" s="1134" t="s">
        <v>504</v>
      </c>
      <c r="AL32" s="1135"/>
      <c r="AM32" s="1135"/>
      <c r="AN32" s="1136"/>
      <c r="AO32" s="303">
        <v>362428</v>
      </c>
      <c r="AP32" s="303">
        <v>93530</v>
      </c>
      <c r="AQ32" s="304">
        <v>170830</v>
      </c>
      <c r="AR32" s="305">
        <v>-45.2</v>
      </c>
    </row>
    <row r="33" spans="1:46" ht="13.5" customHeight="1" x14ac:dyDescent="0.2">
      <c r="A33" s="259"/>
      <c r="AK33" s="1134" t="s">
        <v>505</v>
      </c>
      <c r="AL33" s="1135"/>
      <c r="AM33" s="1135"/>
      <c r="AN33" s="1136"/>
      <c r="AO33" s="303" t="s">
        <v>491</v>
      </c>
      <c r="AP33" s="303" t="s">
        <v>491</v>
      </c>
      <c r="AQ33" s="304" t="s">
        <v>491</v>
      </c>
      <c r="AR33" s="305" t="s">
        <v>491</v>
      </c>
    </row>
    <row r="34" spans="1:46" ht="27" customHeight="1" x14ac:dyDescent="0.2">
      <c r="A34" s="259"/>
      <c r="AK34" s="1134" t="s">
        <v>506</v>
      </c>
      <c r="AL34" s="1135"/>
      <c r="AM34" s="1135"/>
      <c r="AN34" s="1136"/>
      <c r="AO34" s="303" t="s">
        <v>491</v>
      </c>
      <c r="AP34" s="303" t="s">
        <v>491</v>
      </c>
      <c r="AQ34" s="304" t="s">
        <v>491</v>
      </c>
      <c r="AR34" s="305" t="s">
        <v>491</v>
      </c>
    </row>
    <row r="35" spans="1:46" ht="27" customHeight="1" x14ac:dyDescent="0.2">
      <c r="A35" s="259"/>
      <c r="AK35" s="1134" t="s">
        <v>507</v>
      </c>
      <c r="AL35" s="1135"/>
      <c r="AM35" s="1135"/>
      <c r="AN35" s="1136"/>
      <c r="AO35" s="303">
        <v>89985</v>
      </c>
      <c r="AP35" s="303">
        <v>23222</v>
      </c>
      <c r="AQ35" s="304">
        <v>32606</v>
      </c>
      <c r="AR35" s="305">
        <v>-28.8</v>
      </c>
    </row>
    <row r="36" spans="1:46" ht="27" customHeight="1" x14ac:dyDescent="0.2">
      <c r="A36" s="259"/>
      <c r="AK36" s="1134" t="s">
        <v>508</v>
      </c>
      <c r="AL36" s="1135"/>
      <c r="AM36" s="1135"/>
      <c r="AN36" s="1136"/>
      <c r="AO36" s="303">
        <v>39656</v>
      </c>
      <c r="AP36" s="303">
        <v>10234</v>
      </c>
      <c r="AQ36" s="304">
        <v>4875</v>
      </c>
      <c r="AR36" s="305">
        <v>109.9</v>
      </c>
    </row>
    <row r="37" spans="1:46" ht="13.5" customHeight="1" x14ac:dyDescent="0.2">
      <c r="A37" s="259"/>
      <c r="AK37" s="1134" t="s">
        <v>509</v>
      </c>
      <c r="AL37" s="1135"/>
      <c r="AM37" s="1135"/>
      <c r="AN37" s="1136"/>
      <c r="AO37" s="303">
        <v>1792</v>
      </c>
      <c r="AP37" s="303">
        <v>462</v>
      </c>
      <c r="AQ37" s="304">
        <v>993</v>
      </c>
      <c r="AR37" s="305">
        <v>-53.5</v>
      </c>
    </row>
    <row r="38" spans="1:46" ht="27" customHeight="1" x14ac:dyDescent="0.2">
      <c r="A38" s="259"/>
      <c r="AK38" s="1137" t="s">
        <v>510</v>
      </c>
      <c r="AL38" s="1138"/>
      <c r="AM38" s="1138"/>
      <c r="AN38" s="1139"/>
      <c r="AO38" s="306" t="s">
        <v>491</v>
      </c>
      <c r="AP38" s="306" t="s">
        <v>491</v>
      </c>
      <c r="AQ38" s="307">
        <v>50</v>
      </c>
      <c r="AR38" s="295" t="s">
        <v>491</v>
      </c>
      <c r="AS38" s="302"/>
    </row>
    <row r="39" spans="1:46" ht="13" x14ac:dyDescent="0.2">
      <c r="A39" s="259"/>
      <c r="AK39" s="1137" t="s">
        <v>511</v>
      </c>
      <c r="AL39" s="1138"/>
      <c r="AM39" s="1138"/>
      <c r="AN39" s="1139"/>
      <c r="AO39" s="303">
        <v>-16991</v>
      </c>
      <c r="AP39" s="303">
        <v>-4385</v>
      </c>
      <c r="AQ39" s="304">
        <v>-6626</v>
      </c>
      <c r="AR39" s="305">
        <v>-33.799999999999997</v>
      </c>
      <c r="AS39" s="302"/>
    </row>
    <row r="40" spans="1:46" ht="27" customHeight="1" x14ac:dyDescent="0.2">
      <c r="A40" s="259"/>
      <c r="AK40" s="1134" t="s">
        <v>512</v>
      </c>
      <c r="AL40" s="1135"/>
      <c r="AM40" s="1135"/>
      <c r="AN40" s="1136"/>
      <c r="AO40" s="303">
        <v>-309886</v>
      </c>
      <c r="AP40" s="303">
        <v>-79971</v>
      </c>
      <c r="AQ40" s="304">
        <v>-145454</v>
      </c>
      <c r="AR40" s="305">
        <v>-45</v>
      </c>
      <c r="AS40" s="302"/>
    </row>
    <row r="41" spans="1:46" ht="13" x14ac:dyDescent="0.2">
      <c r="A41" s="259"/>
      <c r="AK41" s="1140" t="s">
        <v>290</v>
      </c>
      <c r="AL41" s="1141"/>
      <c r="AM41" s="1141"/>
      <c r="AN41" s="1142"/>
      <c r="AO41" s="303">
        <v>166984</v>
      </c>
      <c r="AP41" s="303">
        <v>43093</v>
      </c>
      <c r="AQ41" s="304">
        <v>57274</v>
      </c>
      <c r="AR41" s="305">
        <v>-24.8</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513</v>
      </c>
    </row>
    <row r="48" spans="1:46" ht="13" x14ac:dyDescent="0.2">
      <c r="A48" s="259"/>
      <c r="AK48" s="313" t="s">
        <v>514</v>
      </c>
      <c r="AL48" s="313"/>
      <c r="AM48" s="313"/>
      <c r="AN48" s="313"/>
      <c r="AO48" s="313"/>
      <c r="AP48" s="313"/>
      <c r="AQ48" s="314"/>
      <c r="AR48" s="313"/>
    </row>
    <row r="49" spans="1:44" ht="13.5" customHeight="1" x14ac:dyDescent="0.2">
      <c r="A49" s="259"/>
      <c r="AK49" s="315"/>
      <c r="AL49" s="316"/>
      <c r="AM49" s="1127" t="s">
        <v>482</v>
      </c>
      <c r="AN49" s="1129" t="s">
        <v>515</v>
      </c>
      <c r="AO49" s="1130"/>
      <c r="AP49" s="1130"/>
      <c r="AQ49" s="1130"/>
      <c r="AR49" s="1131"/>
    </row>
    <row r="50" spans="1:44" ht="13" x14ac:dyDescent="0.2">
      <c r="A50" s="259"/>
      <c r="AK50" s="317"/>
      <c r="AL50" s="318"/>
      <c r="AM50" s="1128"/>
      <c r="AN50" s="319" t="s">
        <v>516</v>
      </c>
      <c r="AO50" s="320" t="s">
        <v>517</v>
      </c>
      <c r="AP50" s="321" t="s">
        <v>518</v>
      </c>
      <c r="AQ50" s="322" t="s">
        <v>519</v>
      </c>
      <c r="AR50" s="323" t="s">
        <v>520</v>
      </c>
    </row>
    <row r="51" spans="1:44" ht="13" x14ac:dyDescent="0.2">
      <c r="A51" s="259"/>
      <c r="AK51" s="315" t="s">
        <v>521</v>
      </c>
      <c r="AL51" s="316"/>
      <c r="AM51" s="324">
        <v>367750</v>
      </c>
      <c r="AN51" s="325">
        <v>91503</v>
      </c>
      <c r="AO51" s="326">
        <v>-41.7</v>
      </c>
      <c r="AP51" s="327">
        <v>268375</v>
      </c>
      <c r="AQ51" s="328">
        <v>-1.2</v>
      </c>
      <c r="AR51" s="329">
        <v>-40.5</v>
      </c>
    </row>
    <row r="52" spans="1:44" ht="13" x14ac:dyDescent="0.2">
      <c r="A52" s="259"/>
      <c r="AK52" s="330"/>
      <c r="AL52" s="331" t="s">
        <v>522</v>
      </c>
      <c r="AM52" s="332">
        <v>150244</v>
      </c>
      <c r="AN52" s="333">
        <v>37383</v>
      </c>
      <c r="AO52" s="334">
        <v>-66.599999999999994</v>
      </c>
      <c r="AP52" s="335">
        <v>119602</v>
      </c>
      <c r="AQ52" s="336">
        <v>1.5</v>
      </c>
      <c r="AR52" s="337">
        <v>-68.099999999999994</v>
      </c>
    </row>
    <row r="53" spans="1:44" ht="13" x14ac:dyDescent="0.2">
      <c r="A53" s="259"/>
      <c r="AK53" s="315" t="s">
        <v>523</v>
      </c>
      <c r="AL53" s="316"/>
      <c r="AM53" s="324">
        <v>289284</v>
      </c>
      <c r="AN53" s="325">
        <v>73665</v>
      </c>
      <c r="AO53" s="326">
        <v>-19.5</v>
      </c>
      <c r="AP53" s="327">
        <v>301035</v>
      </c>
      <c r="AQ53" s="328">
        <v>12.2</v>
      </c>
      <c r="AR53" s="329">
        <v>-31.7</v>
      </c>
    </row>
    <row r="54" spans="1:44" ht="13" x14ac:dyDescent="0.2">
      <c r="A54" s="259"/>
      <c r="AK54" s="330"/>
      <c r="AL54" s="331" t="s">
        <v>522</v>
      </c>
      <c r="AM54" s="332">
        <v>134140</v>
      </c>
      <c r="AN54" s="333">
        <v>34158</v>
      </c>
      <c r="AO54" s="334">
        <v>-8.6</v>
      </c>
      <c r="AP54" s="335">
        <v>154376</v>
      </c>
      <c r="AQ54" s="336">
        <v>29.1</v>
      </c>
      <c r="AR54" s="337">
        <v>-37.700000000000003</v>
      </c>
    </row>
    <row r="55" spans="1:44" ht="13" x14ac:dyDescent="0.2">
      <c r="A55" s="259"/>
      <c r="AK55" s="315" t="s">
        <v>524</v>
      </c>
      <c r="AL55" s="316"/>
      <c r="AM55" s="324">
        <v>489044</v>
      </c>
      <c r="AN55" s="325">
        <v>126140</v>
      </c>
      <c r="AO55" s="326">
        <v>71.2</v>
      </c>
      <c r="AP55" s="327">
        <v>362690</v>
      </c>
      <c r="AQ55" s="328">
        <v>20.5</v>
      </c>
      <c r="AR55" s="329">
        <v>50.7</v>
      </c>
    </row>
    <row r="56" spans="1:44" ht="13" x14ac:dyDescent="0.2">
      <c r="A56" s="259"/>
      <c r="AK56" s="330"/>
      <c r="AL56" s="331" t="s">
        <v>522</v>
      </c>
      <c r="AM56" s="332">
        <v>343715</v>
      </c>
      <c r="AN56" s="333">
        <v>88655</v>
      </c>
      <c r="AO56" s="334">
        <v>159.5</v>
      </c>
      <c r="AP56" s="335">
        <v>172580</v>
      </c>
      <c r="AQ56" s="336">
        <v>11.8</v>
      </c>
      <c r="AR56" s="337">
        <v>147.69999999999999</v>
      </c>
    </row>
    <row r="57" spans="1:44" ht="13" x14ac:dyDescent="0.2">
      <c r="A57" s="259"/>
      <c r="AK57" s="315" t="s">
        <v>525</v>
      </c>
      <c r="AL57" s="316"/>
      <c r="AM57" s="324">
        <v>303907</v>
      </c>
      <c r="AN57" s="325">
        <v>78937</v>
      </c>
      <c r="AO57" s="326">
        <v>-37.4</v>
      </c>
      <c r="AP57" s="327">
        <v>296093</v>
      </c>
      <c r="AQ57" s="328">
        <v>-18.399999999999999</v>
      </c>
      <c r="AR57" s="329">
        <v>-19</v>
      </c>
    </row>
    <row r="58" spans="1:44" ht="13" x14ac:dyDescent="0.2">
      <c r="A58" s="259"/>
      <c r="AK58" s="330"/>
      <c r="AL58" s="331" t="s">
        <v>522</v>
      </c>
      <c r="AM58" s="332">
        <v>141377</v>
      </c>
      <c r="AN58" s="333">
        <v>36721</v>
      </c>
      <c r="AO58" s="334">
        <v>-58.6</v>
      </c>
      <c r="AP58" s="335">
        <v>140545</v>
      </c>
      <c r="AQ58" s="336">
        <v>-18.600000000000001</v>
      </c>
      <c r="AR58" s="337">
        <v>-40</v>
      </c>
    </row>
    <row r="59" spans="1:44" ht="13" x14ac:dyDescent="0.2">
      <c r="A59" s="259"/>
      <c r="AK59" s="315" t="s">
        <v>526</v>
      </c>
      <c r="AL59" s="316"/>
      <c r="AM59" s="324">
        <v>587813</v>
      </c>
      <c r="AN59" s="325">
        <v>151694</v>
      </c>
      <c r="AO59" s="326">
        <v>92.2</v>
      </c>
      <c r="AP59" s="327">
        <v>308655</v>
      </c>
      <c r="AQ59" s="328">
        <v>4.2</v>
      </c>
      <c r="AR59" s="329">
        <v>88</v>
      </c>
    </row>
    <row r="60" spans="1:44" ht="13" x14ac:dyDescent="0.2">
      <c r="A60" s="259"/>
      <c r="AK60" s="330"/>
      <c r="AL60" s="331" t="s">
        <v>522</v>
      </c>
      <c r="AM60" s="332">
        <v>92848</v>
      </c>
      <c r="AN60" s="333">
        <v>23961</v>
      </c>
      <c r="AO60" s="334">
        <v>-34.700000000000003</v>
      </c>
      <c r="AP60" s="335">
        <v>169887</v>
      </c>
      <c r="AQ60" s="336">
        <v>20.9</v>
      </c>
      <c r="AR60" s="337">
        <v>-55.6</v>
      </c>
    </row>
    <row r="61" spans="1:44" ht="13" x14ac:dyDescent="0.2">
      <c r="A61" s="259"/>
      <c r="AK61" s="315" t="s">
        <v>527</v>
      </c>
      <c r="AL61" s="338"/>
      <c r="AM61" s="324">
        <v>407560</v>
      </c>
      <c r="AN61" s="325">
        <v>104388</v>
      </c>
      <c r="AO61" s="326">
        <v>13</v>
      </c>
      <c r="AP61" s="327">
        <v>307370</v>
      </c>
      <c r="AQ61" s="339">
        <v>3.5</v>
      </c>
      <c r="AR61" s="329">
        <v>9.5</v>
      </c>
    </row>
    <row r="62" spans="1:44" ht="13" x14ac:dyDescent="0.2">
      <c r="A62" s="259"/>
      <c r="AK62" s="330"/>
      <c r="AL62" s="331" t="s">
        <v>522</v>
      </c>
      <c r="AM62" s="332">
        <v>172465</v>
      </c>
      <c r="AN62" s="333">
        <v>44176</v>
      </c>
      <c r="AO62" s="334">
        <v>-1.8</v>
      </c>
      <c r="AP62" s="335">
        <v>151398</v>
      </c>
      <c r="AQ62" s="336">
        <v>8.9</v>
      </c>
      <c r="AR62" s="337">
        <v>-10.7</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kKTd3PxKQKJBhVuS4d4tgyqyssDgts2XM5TvWgl6V1Q8ZvJ1DiLRu9KasdhajyldbcIai5XIquhtPuuQk77dw==" saltValue="EKBjXaHtIdkQQIOa8teM3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479</v>
      </c>
    </row>
    <row r="121" spans="125:125" ht="13.5" hidden="1" customHeight="1" x14ac:dyDescent="0.2">
      <c r="DU121" s="253"/>
    </row>
  </sheetData>
  <sheetProtection algorithmName="SHA-512" hashValue="BWURWOYSw4pTo9oDDsfBFxlgAtiFwe+HHkq5gYv22qwkSrAiOYO8RDX4D2CWwST6iPUa6cC67GLGPkqQpmrh1w==" saltValue="WvXPXfCLJYpT6WVMqxQ71Q==" spinCount="100000" sheet="1" objects="1" scenarios="1"/>
  <dataConsolidate link="1"/>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479</v>
      </c>
    </row>
  </sheetData>
  <sheetProtection algorithmName="SHA-512" hashValue="uSZdp/5WQoSQaSvjCJc9HFrFRRAhnbLY0b8DzP/ECpF552Xm88aVdLeGxjzoSME45wHsoMr1dd5m9NgaKUWKMQ==" saltValue="HTOP4wnFZPQ9Qfs2Z8H9Nw==" spinCount="100000" sheet="1" objects="1" scenarios="1"/>
  <dataConsolidate link="1"/>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53" t="s">
        <v>3</v>
      </c>
      <c r="D47" s="1153"/>
      <c r="E47" s="1154"/>
      <c r="F47" s="11">
        <v>40.090000000000003</v>
      </c>
      <c r="G47" s="12">
        <v>36.92</v>
      </c>
      <c r="H47" s="12">
        <v>54.41</v>
      </c>
      <c r="I47" s="12">
        <v>61.69</v>
      </c>
      <c r="J47" s="13">
        <v>72.84</v>
      </c>
    </row>
    <row r="48" spans="2:10" ht="57.75" customHeight="1" x14ac:dyDescent="0.2">
      <c r="B48" s="14"/>
      <c r="C48" s="1155" t="s">
        <v>4</v>
      </c>
      <c r="D48" s="1155"/>
      <c r="E48" s="1156"/>
      <c r="F48" s="15">
        <v>27.19</v>
      </c>
      <c r="G48" s="16">
        <v>23.01</v>
      </c>
      <c r="H48" s="16">
        <v>17.37</v>
      </c>
      <c r="I48" s="16">
        <v>16.98</v>
      </c>
      <c r="J48" s="17">
        <v>14.4</v>
      </c>
    </row>
    <row r="49" spans="2:10" ht="57.75" customHeight="1" thickBot="1" x14ac:dyDescent="0.25">
      <c r="B49" s="18"/>
      <c r="C49" s="1157" t="s">
        <v>5</v>
      </c>
      <c r="D49" s="1157"/>
      <c r="E49" s="1158"/>
      <c r="F49" s="19">
        <v>21.63</v>
      </c>
      <c r="G49" s="20" t="s">
        <v>534</v>
      </c>
      <c r="H49" s="20">
        <v>17.8</v>
      </c>
      <c r="I49" s="20">
        <v>6.4</v>
      </c>
      <c r="J49" s="21">
        <v>7.8</v>
      </c>
    </row>
    <row r="50" spans="2:10" ht="13" x14ac:dyDescent="0.2"/>
  </sheetData>
  <sheetProtection algorithmName="SHA-512" hashValue="4TDUQ2p9aPnffvckHkaJKSOx5y/h+1KQp8zFcB67hLr0YwC7WALlYlPVGNlITAnl/GkETMmGzKITHF58x/h6IA==" saltValue="/+S05RFwrl4PNOCtds83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2550181</cp:lastModifiedBy>
  <cp:lastPrinted>2025-09-25T07:18:57Z</cp:lastPrinted>
  <dcterms:created xsi:type="dcterms:W3CDTF">2025-02-19T05:15:25Z</dcterms:created>
  <dcterms:modified xsi:type="dcterms:W3CDTF">2025-09-26T01:22:26Z</dcterms:modified>
  <cp:category/>
</cp:coreProperties>
</file>