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90457\Desktop\"/>
    </mc:Choice>
  </mc:AlternateContent>
  <xr:revisionPtr revIDLastSave="0" documentId="8_{F1A6454A-D4C0-4021-8FC4-1C80BF9975D6}" xr6:coauthVersionLast="36" xr6:coauthVersionMax="36" xr10:uidLastSave="{00000000-0000-0000-0000-000000000000}"/>
  <bookViews>
    <workbookView xWindow="-120" yWindow="-16320" windowWidth="29040" windowHeight="15720" tabRatio="88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AM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BW34" i="10" l="1"/>
  <c r="BW35" i="10" s="1"/>
  <c r="BW36" i="10" s="1"/>
  <c r="BW37" i="10" s="1"/>
  <c r="BW38" i="10" s="1"/>
  <c r="BW39" i="10" s="1"/>
  <c r="AM35" i="10"/>
  <c r="BE34" i="10"/>
  <c r="CO34" i="10" l="1"/>
  <c r="CO35" i="10" s="1"/>
  <c r="CO36" i="10" s="1"/>
  <c r="CO37" i="10" s="1"/>
  <c r="CO38" i="10" s="1"/>
</calcChain>
</file>

<file path=xl/sharedStrings.xml><?xml version="1.0" encoding="utf-8"?>
<sst xmlns="http://schemas.openxmlformats.org/spreadsheetml/2006/main" count="1147" uniqueCount="584">
  <si>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</si>
  <si>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</si>
  <si>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</si>
  <si>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</si>
  <si>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</si>
  <si>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</si>
  <si>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</si>
  <si>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</si>
  <si>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</si>
  <si>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</si>
  <si>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</si>
  <si>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</si>
  <si>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</si>
  <si>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</si>
  <si>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</si>
  <si>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</si>
  <si>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</si>
  <si>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</si>
  <si>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</si>
  <si>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</si>
  <si>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</si>
  <si>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</si>
  <si>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</si>
  <si>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</si>
  <si>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</si>
  <si>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</si>
  <si>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</si>
  <si>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</si>
  <si>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</si>
  <si>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</si>
  <si>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</si>
  <si>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</si>
  <si>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</si>
  <si>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</si>
  <si>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</si>
  <si>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</si>
  <si>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</si>
  <si>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</si>
  <si>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</si>
  <si>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</si>
  <si>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</si>
  <si>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</si>
  <si>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</si>
  <si>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</si>
  <si>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</si>
  <si>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</si>
  <si>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</si>
  <si>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</si>
  <si>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</si>
  <si>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</si>
  <si>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</si>
  <si>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</si>
  <si>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</si>
  <si>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</si>
  <si>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</si>
  <si>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</si>
  <si>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</si>
  <si>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</si>
  <si>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</si>
  <si>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</si>
  <si>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</si>
  <si>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</si>
  <si>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</si>
  <si>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</si>
  <si>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</si>
  <si>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</si>
  <si>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</si>
  <si>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</si>
  <si>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</si>
  <si>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</si>
  <si>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</si>
  <si>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</si>
  <si>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</si>
  <si>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</si>
  <si>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</si>
  <si>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</si>
  <si>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</si>
  <si>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</si>
  <si>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</si>
  <si>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</si>
  <si>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</si>
  <si>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</si>
  <si>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</si>
  <si>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</si>
  <si>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</si>
  <si>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</si>
  <si>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</si>
  <si>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</si>
  <si>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</si>
  <si>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</si>
  <si>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</si>
  <si>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</si>
  <si>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</si>
  <si>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</si>
  <si>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阿蘇市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</si>
  <si>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</si>
  <si>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</si>
  <si>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</si>
  <si>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</si>
  <si>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</si>
  <si>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</si>
  <si>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</si>
  <si>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</si>
  <si>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</si>
  <si>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</si>
  <si>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</si>
  <si>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</si>
  <si>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</si>
  <si>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</si>
  <si>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</si>
  <si>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</si>
  <si>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</si>
  <si>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</si>
  <si>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</si>
  <si>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</si>
  <si>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</si>
  <si>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</si>
  <si>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</si>
  <si>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</si>
  <si>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</si>
  <si>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</si>
  <si>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</si>
  <si>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</si>
  <si>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</si>
  <si>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</si>
  <si>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</si>
  <si>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</si>
  <si>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</si>
  <si>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</si>
  <si>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</si>
  <si>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</si>
  <si>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</si>
  <si>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</si>
  <si>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</si>
  <si>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</si>
  <si>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</si>
  <si>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</si>
  <si>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</si>
  <si>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</si>
  <si>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</si>
  <si>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</si>
  <si>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</si>
  <si>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</si>
  <si>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</si>
  <si>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</si>
  <si>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</si>
  <si>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</si>
  <si>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</si>
  <si>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</si>
  <si>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</si>
  <si>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</si>
  <si>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</si>
  <si>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</si>
  <si>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</si>
  <si>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</si>
  <si>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</si>
  <si>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</si>
  <si>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</si>
  <si>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</si>
  <si>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</si>
  <si>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</si>
  <si>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</si>
  <si>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</si>
  <si>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</si>
  <si>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</si>
  <si>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</si>
  <si>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</si>
  <si>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</si>
  <si>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</si>
  <si>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</si>
  <si>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</si>
  <si>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</si>
  <si>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</si>
  <si>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</si>
  <si>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</si>
  <si>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</si>
  <si>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</si>
  <si>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</si>
  <si>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</si>
  <si>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</si>
  <si>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</si>
  <si>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</si>
  <si>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</si>
  <si>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</si>
  <si>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</si>
  <si>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</si>
  <si>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</si>
  <si>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</si>
  <si>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</si>
  <si>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</si>
  <si>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</si>
  <si>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</si>
  <si>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</si>
  <si>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</si>
  <si>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</si>
  <si>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</si>
  <si>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</si>
  <si>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</si>
  <si>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</si>
  <si>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</si>
  <si>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</si>
  <si>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</si>
  <si>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</si>
  <si>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熊本県阿蘇市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</si>
  <si>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</si>
  <si>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</si>
  <si>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</si>
  <si>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</si>
  <si>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</si>
  <si>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</si>
  <si>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</si>
  <si>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</si>
  <si>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</si>
  <si>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</si>
  <si>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</si>
  <si>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</si>
  <si>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</si>
  <si>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</si>
  <si>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</si>
  <si>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</si>
  <si>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</si>
  <si>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</si>
  <si>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</si>
  <si>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</si>
  <si>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</si>
  <si>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</si>
  <si>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</si>
  <si>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</si>
  <si>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</si>
  <si>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</si>
  <si>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</si>
  <si>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</si>
  <si>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</si>
  <si>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</si>
  <si>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</si>
  <si>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</si>
  <si>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</si>
  <si>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</si>
  <si>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</si>
  <si>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</si>
  <si>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</si>
  <si>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</si>
  <si>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</si>
  <si>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</si>
  <si>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</si>
  <si>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</si>
  <si>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</si>
  <si>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</si>
  <si>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</si>
  <si>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</si>
  <si>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</si>
  <si>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</si>
  <si>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</si>
  <si>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</si>
  <si>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</si>
  <si>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</si>
  <si>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</si>
  <si>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</si>
  <si>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</si>
  <si>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</si>
  <si>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</si>
  <si>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</si>
  <si>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</si>
  <si>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</si>
  <si>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</si>
  <si>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</si>
  <si>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</si>
  <si>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</si>
  <si>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</si>
  <si>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</si>
  <si>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</si>
  <si>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</si>
  <si>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</si>
  <si>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</si>
  <si>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</si>
  <si>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</si>
  <si>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</si>
  <si>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</si>
  <si>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</si>
  <si>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</si>
  <si>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</si>
  <si>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</si>
  <si>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</si>
  <si>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</si>
  <si>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</si>
  <si>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</si>
  <si>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</si>
  <si>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</si>
  <si>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</si>
  <si>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</si>
  <si>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</si>
  <si>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</si>
  <si>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</si>
  <si>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</si>
  <si>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</si>
  <si>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</si>
  <si>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</si>
  <si>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</si>
  <si>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</si>
  <si>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</si>
  <si>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</si>
  <si>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</si>
  <si>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</si>
  <si>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</si>
  <si>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</si>
  <si>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</si>
  <si>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</si>
  <si>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</si>
  <si>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</si>
  <si>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</si>
  <si>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</si>
  <si>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</si>
  <si>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</si>
  <si>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</si>
  <si>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</si>
  <si>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</si>
  <si>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</si>
  <si>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</si>
  <si>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</si>
  <si>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</si>
  <si>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</si>
  <si>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</si>
  <si>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</si>
  <si>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</si>
  <si>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</si>
  <si>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</si>
  <si>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</si>
  <si>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</si>
  <si>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</si>
  <si>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</si>
  <si>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</si>
  <si>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</si>
  <si>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</si>
  <si>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</si>
  <si>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</si>
  <si>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</si>
  <si>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</si>
  <si>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</si>
  <si>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</si>
  <si>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</si>
  <si>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</si>
  <si>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</si>
  <si>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</si>
  <si>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</si>
  <si>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</si>
  <si>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</si>
  <si>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</si>
  <si>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</si>
  <si>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</si>
  <si>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</si>
  <si>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</si>
  <si>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</si>
  <si>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</si>
  <si>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</si>
  <si>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熊本県阿蘇市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</si>
  <si>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</si>
  <si>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</si>
  <si>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</si>
  <si>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</si>
  <si>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</si>
  <si>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</si>
  <si>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</si>
  <si>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</si>
  <si>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</si>
  <si>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</si>
  <si>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</si>
  <si>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</si>
  <si>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</si>
  <si>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</si>
  <si>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</si>
  <si>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</si>
  <si>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</si>
  <si>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</si>
  <si>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</si>
  <si>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</si>
  <si>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</si>
  <si>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</si>
  <si>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</si>
  <si>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</si>
  <si>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</si>
  <si>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</si>
  <si>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</si>
  <si>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</si>
  <si>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</si>
  <si>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</si>
  <si>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</si>
  <si>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</si>
  <si>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</si>
  <si>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</si>
  <si>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</si>
  <si>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</si>
  <si>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阿蘇山観光事業特別会計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</si>
  <si>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</si>
  <si>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</si>
  <si>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</si>
  <si>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</si>
  <si>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</si>
  <si>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</si>
  <si>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</si>
  <si>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</si>
  <si>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</si>
  <si>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</si>
  <si>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</si>
  <si>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</si>
  <si>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</si>
  <si>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</si>
  <si>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</si>
  <si>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</si>
  <si>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</si>
  <si>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</si>
  <si>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</si>
  <si>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</si>
  <si>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</si>
  <si>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</si>
  <si>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</si>
  <si>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</si>
  <si>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</si>
  <si>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</si>
  <si>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</si>
  <si>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</si>
  <si>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</si>
  <si>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</si>
  <si>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</si>
  <si>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</si>
  <si>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</si>
  <si>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</si>
  <si>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</si>
  <si>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</si>
  <si>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</si>
  <si>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</si>
  <si>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</si>
  <si>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</si>
  <si>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</si>
  <si>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</si>
  <si>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</si>
  <si>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</si>
  <si>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</si>
  <si>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</si>
  <si>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</si>
  <si>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</si>
  <si>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</si>
  <si>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</si>
  <si>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</si>
  <si>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</si>
  <si>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</si>
  <si>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</si>
  <si>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</si>
  <si>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</si>
  <si>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</si>
  <si>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</si>
  <si>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</si>
  <si>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</si>
  <si>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</si>
  <si>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</si>
  <si>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</si>
  <si>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</si>
  <si>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</si>
  <si>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</si>
  <si>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</si>
  <si>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</si>
  <si>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</si>
  <si>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</si>
  <si>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</si>
  <si>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</si>
  <si>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</si>
  <si>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</si>
  <si>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</si>
  <si>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</si>
  <si>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</si>
  <si>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</si>
  <si>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</si>
  <si>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</si>
  <si>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</si>
  <si>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</si>
  <si>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</si>
  <si>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</si>
  <si>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</si>
  <si>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</si>
  <si>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</si>
  <si>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</si>
  <si>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</si>
  <si>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</si>
  <si>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</si>
  <si>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</si>
  <si>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</si>
  <si>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</si>
  <si>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</si>
  <si>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</si>
  <si>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</si>
  <si>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</si>
  <si>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</si>
  <si>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</si>
  <si>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</si>
  <si>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</si>
  <si>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</si>
  <si>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</si>
  <si>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</si>
  <si>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</si>
  <si>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</si>
  <si>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</si>
  <si>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</si>
  <si>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</si>
  <si>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</si>
  <si>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</si>
  <si>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</si>
  <si>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</si>
  <si>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</si>
  <si>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</si>
  <si>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</si>
  <si>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</si>
  <si>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</si>
  <si>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</si>
  <si>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</si>
  <si>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</si>
  <si>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</si>
  <si>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</si>
  <si>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</si>
  <si>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</si>
  <si>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</si>
  <si>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</si>
  <si>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</si>
  <si>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</si>
  <si>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</si>
  <si>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</si>
  <si>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</si>
  <si>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</si>
  <si>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</si>
  <si>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</si>
  <si>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</si>
  <si>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</si>
  <si>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</si>
  <si>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</si>
  <si>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6.07</t>
  </si>
  <si>
    <t>▲ 1.71</t>
  </si>
  <si>
    <t>一般会計</t>
  </si>
  <si>
    <t>水道事業会計</t>
  </si>
  <si>
    <t>病院事業会計</t>
  </si>
  <si>
    <t>介護保険事業特別会計</t>
  </si>
  <si>
    <t>国民健康保険事業特別会計</t>
  </si>
  <si>
    <t>下水道事業特別会計</t>
  </si>
  <si>
    <t>▲ 0.06</t>
  </si>
  <si>
    <t>後期高齢者医療事業特別会計</t>
  </si>
  <si>
    <t>阿蘇山観光事業特別会計</t>
  </si>
  <si>
    <t>その他会計（赤字）</t>
  </si>
  <si>
    <t>その他会計（黒字）</t>
  </si>
  <si>
    <t>R01</t>
    <phoneticPr fontId="5"/>
  </si>
  <si>
    <t>R02</t>
    <phoneticPr fontId="5"/>
  </si>
  <si>
    <t>R03</t>
    <phoneticPr fontId="5"/>
  </si>
  <si>
    <t>R04</t>
    <phoneticPr fontId="5"/>
  </si>
  <si>
    <t>R05</t>
    <phoneticPr fontId="5"/>
  </si>
  <si>
    <t>東阿蘇観光開発株式会社</t>
    <rPh sb="0" eb="1">
      <t>ヒガシ</t>
    </rPh>
    <rPh sb="1" eb="3">
      <t>アソ</t>
    </rPh>
    <rPh sb="3" eb="7">
      <t>カンコウカイハツ</t>
    </rPh>
    <rPh sb="7" eb="11">
      <t>カブシキガイシャ</t>
    </rPh>
    <phoneticPr fontId="2"/>
  </si>
  <si>
    <t>一般財団法人阿蘇テレワークセンター</t>
    <rPh sb="0" eb="6">
      <t>イッパンザイダンホウジン</t>
    </rPh>
    <rPh sb="6" eb="8">
      <t>アソ</t>
    </rPh>
    <phoneticPr fontId="2"/>
  </si>
  <si>
    <t>公益財団法人阿蘇グリーンストック</t>
    <rPh sb="0" eb="6">
      <t>コウエキザイダンホウジン</t>
    </rPh>
    <rPh sb="6" eb="8">
      <t>アソ</t>
    </rPh>
    <phoneticPr fontId="2"/>
  </si>
  <si>
    <t>株式会社まちづくり阿蘇一の宮</t>
    <rPh sb="0" eb="4">
      <t>カブシキガイシャ</t>
    </rPh>
    <rPh sb="9" eb="11">
      <t>アソ</t>
    </rPh>
    <rPh sb="11" eb="12">
      <t>イチ</t>
    </rPh>
    <rPh sb="13" eb="14">
      <t>ミヤ</t>
    </rPh>
    <phoneticPr fontId="2"/>
  </si>
  <si>
    <t>株式会社ASOワークネット</t>
    <rPh sb="0" eb="4">
      <t>カブシキガイシャ</t>
    </rPh>
    <phoneticPr fontId="2"/>
  </si>
  <si>
    <t>熊本県市町村総合事務組合</t>
    <rPh sb="0" eb="3">
      <t>クマモトケン</t>
    </rPh>
    <rPh sb="3" eb="6">
      <t>シチョウソン</t>
    </rPh>
    <rPh sb="6" eb="8">
      <t>ソウゴウ</t>
    </rPh>
    <rPh sb="8" eb="12">
      <t>ジムクミアイ</t>
    </rPh>
    <phoneticPr fontId="2"/>
  </si>
  <si>
    <t>阿蘇広域行政事務組合（一般会計）</t>
    <rPh sb="0" eb="10">
      <t>アソコウイキギョウセイジムクミアイ</t>
    </rPh>
    <rPh sb="11" eb="13">
      <t>イッパン</t>
    </rPh>
    <rPh sb="13" eb="15">
      <t>カイケイ</t>
    </rPh>
    <phoneticPr fontId="2"/>
  </si>
  <si>
    <t>阿蘇広域行政事務組合（養護老人ホーム湯の里荘特別会計）</t>
    <rPh sb="0" eb="10">
      <t>アソコウイキギョウセイジムクミアイ</t>
    </rPh>
    <rPh sb="11" eb="18">
      <t>ヨウゴロウジンホームホゴ</t>
    </rPh>
    <rPh sb="18" eb="19">
      <t>ユ</t>
    </rPh>
    <rPh sb="20" eb="21">
      <t>サト</t>
    </rPh>
    <rPh sb="21" eb="22">
      <t>ソウ</t>
    </rPh>
    <rPh sb="22" eb="26">
      <t>トクベツカイケイ</t>
    </rPh>
    <phoneticPr fontId="2"/>
  </si>
  <si>
    <t>阿蘇広域行政事務組合（特別養護老人ホーム阿蘇みやま荘特別会計）</t>
    <rPh sb="0" eb="10">
      <t>アソコウイキギョウセイジムクミアイ</t>
    </rPh>
    <rPh sb="11" eb="13">
      <t>トクベツ</t>
    </rPh>
    <rPh sb="13" eb="15">
      <t>ヨウゴ</t>
    </rPh>
    <rPh sb="15" eb="17">
      <t>ロウジン</t>
    </rPh>
    <rPh sb="20" eb="22">
      <t>アソ</t>
    </rPh>
    <rPh sb="25" eb="26">
      <t>ソウ</t>
    </rPh>
    <rPh sb="26" eb="28">
      <t>トクベツ</t>
    </rPh>
    <rPh sb="28" eb="30">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</si>
  <si>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</si>
  <si>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8">
      <t>コウキコウレイシャ</t>
    </rPh>
    <rPh sb="8" eb="10">
      <t>イリョウ</t>
    </rPh>
    <rPh sb="10" eb="12">
      <t>コウイキ</t>
    </rPh>
    <rPh sb="12" eb="14">
      <t>レンゴウ</t>
    </rPh>
    <rPh sb="15" eb="22">
      <t>コウキコウレイシャイリョウ</t>
    </rPh>
    <rPh sb="22" eb="24">
      <t>トクベツ</t>
    </rPh>
    <rPh sb="24" eb="26">
      <t>カイケイ</t>
    </rPh>
    <phoneticPr fontId="2"/>
  </si>
  <si>
    <t>-</t>
    <phoneticPr fontId="2"/>
  </si>
  <si>
    <t>-</t>
    <phoneticPr fontId="2"/>
  </si>
  <si>
    <t>地域振興基金</t>
    <rPh sb="0" eb="6">
      <t>チイキシンコウキキン</t>
    </rPh>
    <phoneticPr fontId="5"/>
  </si>
  <si>
    <t>地域情報化基盤整備基金</t>
    <rPh sb="0" eb="2">
      <t>チイキ</t>
    </rPh>
    <rPh sb="2" eb="5">
      <t>ジョウホウカ</t>
    </rPh>
    <rPh sb="5" eb="7">
      <t>キバン</t>
    </rPh>
    <rPh sb="7" eb="9">
      <t>セイビ</t>
    </rPh>
    <rPh sb="9" eb="11">
      <t>キキン</t>
    </rPh>
    <phoneticPr fontId="2"/>
  </si>
  <si>
    <t>教育施設整備基金</t>
    <rPh sb="0" eb="2">
      <t>キョウイク</t>
    </rPh>
    <rPh sb="2" eb="4">
      <t>シセツ</t>
    </rPh>
    <rPh sb="4" eb="8">
      <t>セイビキキン</t>
    </rPh>
    <phoneticPr fontId="2"/>
  </si>
  <si>
    <t>公共施設管理基金</t>
    <rPh sb="0" eb="2">
      <t>コウキョウ</t>
    </rPh>
    <rPh sb="2" eb="4">
      <t>シセツ</t>
    </rPh>
    <rPh sb="4" eb="6">
      <t>カンリ</t>
    </rPh>
    <rPh sb="6" eb="8">
      <t>キキン</t>
    </rPh>
    <phoneticPr fontId="2"/>
  </si>
  <si>
    <t>熊本地震復興基金</t>
    <rPh sb="0" eb="8">
      <t>クマモトジシンフッコウキキン</t>
    </rPh>
    <phoneticPr fontId="2"/>
  </si>
  <si>
    <t>-</t>
    <phoneticPr fontId="2"/>
  </si>
  <si>
    <t>特別会計（交通災害共済事業）分を含む</t>
    <phoneticPr fontId="2"/>
  </si>
  <si>
    <t>法非適用企業</t>
    <phoneticPr fontId="2"/>
  </si>
  <si>
    <t>-</t>
    <phoneticPr fontId="2"/>
  </si>
  <si>
    <t>▲0</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</si>
  <si>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</si>
  <si>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</si>
  <si>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年度の熊本地震による地方債の起債により、将来負担比率は類似団体と比べて高い水準が続いている。令和5年度においては第三セクターの清算したことによる将来負担額が減少したが、基準財政需要額算入見込額の減少や標準財政規模が減少したため、将来負担比率が1.3%増加した。公営住宅、屋内運動場の解体や二次避難施設の建設等施設に対する投資も行っており有形固定資産減価償却率に増減がない事から、類似団体平均値と比較すると有形固定資産減価償却率は低い水準にある。起債のバランスも見ながら引き続き今後も必要な投資を行いつつ老朽化対策を先送りにせず施設マネジメントを実施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</si>
  <si>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</si>
  <si>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</si>
  <si>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</si>
  <si>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</si>
  <si>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</si>
  <si>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</si>
  <si>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阿蘇市における将来負担比率は、R01年度以降、熊本地震に伴う地方債の起債の影響により類似団体と比較して高い水準で推移している。特にR01年度からは、元利償還額の増加に起因して実質公債費比率が上昇傾向を示しており、防災行政無線デジタル化事業の元金償還開始が主要因と確認される。R05年度においては、将来負担比率54.2％、実質公債費比率8.9％となり、いずれも前年度を上回る数値を示しており、債務負担の影響が継続している状況が見られる。さらに、阿蘇小学校屋内運動場建設工事や坊中南団地棟建設工事といった新規投資的事業の実施が予定されていることから、将来にわたる公債費負担の増加が見込まれる。このため、将来負担比率および実質公債費比率の推移については、引き続き注視が必要であると考えら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</si>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</sst>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DF36B7B-FF9C-44F5-9A66-E2ED29CF9EC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36CD-48D4-8977-7D28DB980E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166266</c:v>
                </c:pt>
                <c:pt idx="1">
                  <c:v>124546</c:v>
                </c:pt>
                <c:pt idx="2">
                  <c:v>78910</c:v>
                </c:pt>
                <c:pt idx="3">
                  <c:v>98596</c:v>
                </c:pt>
                <c:pt idx="4">
                  <c:v>82332</c:v>
                </c:pt>
              </c:numCache>
            </c:numRef>
          </c:val>
          <c:smooth val="0"/>
          <c:extLst>
            <c:ext xmlns:c16="http://schemas.microsoft.com/office/drawing/2014/chart" uri="{C3380CC4-5D6E-409C-BE32-E72D297353CC}">
              <c16:uniqueId val="{00000001-36CD-48D4-8977-7D28DB980E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8.49</c:v>
                </c:pt>
                <c:pt idx="1">
                  <c:v>11.25</c:v>
                </c:pt>
                <c:pt idx="2">
                  <c:v>13.02</c:v>
                </c:pt>
                <c:pt idx="3">
                  <c:v>14.17</c:v>
                </c:pt>
                <c:pt idx="4">
                  <c:v>10.84</c:v>
                </c:pt>
              </c:numCache>
            </c:numRef>
          </c:val>
          <c:extLst>
            <c:ext xmlns:c16="http://schemas.microsoft.com/office/drawing/2014/chart" uri="{C3380CC4-5D6E-409C-BE32-E72D297353CC}">
              <c16:uniqueId val="{00000000-5B51-44D1-9D63-AD30159FF3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16.28</c:v>
                </c:pt>
                <c:pt idx="1">
                  <c:v>15.91</c:v>
                </c:pt>
                <c:pt idx="2">
                  <c:v>17.059999999999999</c:v>
                </c:pt>
                <c:pt idx="3">
                  <c:v>19.399999999999999</c:v>
                </c:pt>
                <c:pt idx="4">
                  <c:v>20.69</c:v>
                </c:pt>
              </c:numCache>
            </c:numRef>
          </c:val>
          <c:extLst>
            <c:ext xmlns:c16="http://schemas.microsoft.com/office/drawing/2014/chart" uri="{C3380CC4-5D6E-409C-BE32-E72D297353CC}">
              <c16:uniqueId val="{00000001-5B51-44D1-9D63-AD30159FF3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-6.07</c:v>
                </c:pt>
                <c:pt idx="1">
                  <c:v>2.96</c:v>
                </c:pt>
                <c:pt idx="2">
                  <c:v>4.3</c:v>
                </c:pt>
                <c:pt idx="3">
                  <c:v>2.88</c:v>
                </c:pt>
                <c:pt idx="4">
                  <c:v>-1.71</c:v>
                </c:pt>
              </c:numCache>
            </c:numRef>
          </c:val>
          <c:smooth val="0"/>
          <c:extLst>
            <c:ext xmlns:c16="http://schemas.microsoft.com/office/drawing/2014/chart" uri="{C3380CC4-5D6E-409C-BE32-E72D297353CC}">
              <c16:uniqueId val="{00000002-5B51-44D1-9D63-AD30159FF3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51B-450E-A085-D2D4F799F4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1B-450E-A085-D2D4F799F4CB}"/>
            </c:ext>
          </c:extLst>
        </c:ser>
        <c:ser>
          <c:idx val="2"/>
          <c:order val="2"/>
          <c:tx>
            <c:strRef>
              <c:f>データシート!$A$29</c:f>
              <c:strCache>
                <c:ptCount val="1"/>
                <c:pt idx="0">
                  <c:v>阿蘇山観光事業特別会計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151B-450E-A085-D2D4F799F4CB}"/>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0.1</c:v>
                </c:pt>
                <c:pt idx="4">
                  <c:v>#N/A</c:v>
                </c:pt>
                <c:pt idx="5">
                  <c:v>0.09</c:v>
                </c:pt>
                <c:pt idx="6">
                  <c:v>#N/A</c:v>
                </c:pt>
                <c:pt idx="7">
                  <c:v>0.14000000000000001</c:v>
                </c:pt>
                <c:pt idx="8">
                  <c:v>#N/A</c:v>
                </c:pt>
                <c:pt idx="9">
                  <c:v>0.13</c:v>
                </c:pt>
              </c:numCache>
            </c:numRef>
          </c:val>
          <c:extLst>
            <c:ext xmlns:c16="http://schemas.microsoft.com/office/drawing/2014/chart" uri="{C3380CC4-5D6E-409C-BE32-E72D297353CC}">
              <c16:uniqueId val="{00000003-151B-450E-A085-D2D4F799F4CB}"/>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0.88</c:v>
                </c:pt>
                <c:pt idx="2">
                  <c:v>#N/A</c:v>
                </c:pt>
                <c:pt idx="3">
                  <c:v>0.41</c:v>
                </c:pt>
                <c:pt idx="4">
                  <c:v>0.06</c:v>
                </c:pt>
                <c:pt idx="5">
                  <c:v>#N/A</c:v>
                </c:pt>
                <c:pt idx="6">
                  <c:v>#N/A</c:v>
                </c:pt>
                <c:pt idx="7">
                  <c:v>0.16</c:v>
                </c:pt>
                <c:pt idx="8">
                  <c:v>#N/A</c:v>
                </c:pt>
                <c:pt idx="9">
                  <c:v>0.35</c:v>
                </c:pt>
              </c:numCache>
            </c:numRef>
          </c:val>
          <c:extLst>
            <c:ext xmlns:c16="http://schemas.microsoft.com/office/drawing/2014/chart" uri="{C3380CC4-5D6E-409C-BE32-E72D297353CC}">
              <c16:uniqueId val="{00000004-151B-450E-A085-D2D4F799F4C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1.63</c:v>
                </c:pt>
                <c:pt idx="2">
                  <c:v>#N/A</c:v>
                </c:pt>
                <c:pt idx="3">
                  <c:v>0.85</c:v>
                </c:pt>
                <c:pt idx="4">
                  <c:v>#N/A</c:v>
                </c:pt>
                <c:pt idx="5">
                  <c:v>0.81</c:v>
                </c:pt>
                <c:pt idx="6">
                  <c:v>#N/A</c:v>
                </c:pt>
                <c:pt idx="7">
                  <c:v>0.72</c:v>
                </c:pt>
                <c:pt idx="8">
                  <c:v>#N/A</c:v>
                </c:pt>
                <c:pt idx="9">
                  <c:v>0.35</c:v>
                </c:pt>
              </c:numCache>
            </c:numRef>
          </c:val>
          <c:extLst>
            <c:ext xmlns:c16="http://schemas.microsoft.com/office/drawing/2014/chart" uri="{C3380CC4-5D6E-409C-BE32-E72D297353CC}">
              <c16:uniqueId val="{00000005-151B-450E-A085-D2D4F799F4C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2.68</c:v>
                </c:pt>
                <c:pt idx="2">
                  <c:v>#N/A</c:v>
                </c:pt>
                <c:pt idx="3">
                  <c:v>2.54</c:v>
                </c:pt>
                <c:pt idx="4">
                  <c:v>#N/A</c:v>
                </c:pt>
                <c:pt idx="5">
                  <c:v>1.38</c:v>
                </c:pt>
                <c:pt idx="6">
                  <c:v>#N/A</c:v>
                </c:pt>
                <c:pt idx="7">
                  <c:v>2.98</c:v>
                </c:pt>
                <c:pt idx="8">
                  <c:v>#N/A</c:v>
                </c:pt>
                <c:pt idx="9">
                  <c:v>3.73</c:v>
                </c:pt>
              </c:numCache>
            </c:numRef>
          </c:val>
          <c:extLst>
            <c:ext xmlns:c16="http://schemas.microsoft.com/office/drawing/2014/chart" uri="{C3380CC4-5D6E-409C-BE32-E72D297353CC}">
              <c16:uniqueId val="{00000006-151B-450E-A085-D2D4F799F4CB}"/>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0.48</c:v>
                </c:pt>
                <c:pt idx="2">
                  <c:v>#N/A</c:v>
                </c:pt>
                <c:pt idx="3">
                  <c:v>5.29</c:v>
                </c:pt>
                <c:pt idx="4">
                  <c:v>#N/A</c:v>
                </c:pt>
                <c:pt idx="5">
                  <c:v>10.28</c:v>
                </c:pt>
                <c:pt idx="6">
                  <c:v>#N/A</c:v>
                </c:pt>
                <c:pt idx="7">
                  <c:v>10.67</c:v>
                </c:pt>
                <c:pt idx="8">
                  <c:v>#N/A</c:v>
                </c:pt>
                <c:pt idx="9">
                  <c:v>6.15</c:v>
                </c:pt>
              </c:numCache>
            </c:numRef>
          </c:val>
          <c:extLst>
            <c:ext xmlns:c16="http://schemas.microsoft.com/office/drawing/2014/chart" uri="{C3380CC4-5D6E-409C-BE32-E72D297353CC}">
              <c16:uniqueId val="{00000007-151B-450E-A085-D2D4F799F4C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8.2799999999999994</c:v>
                </c:pt>
                <c:pt idx="2">
                  <c:v>#N/A</c:v>
                </c:pt>
                <c:pt idx="3">
                  <c:v>8.1300000000000008</c:v>
                </c:pt>
                <c:pt idx="4">
                  <c:v>#N/A</c:v>
                </c:pt>
                <c:pt idx="5">
                  <c:v>7.64</c:v>
                </c:pt>
                <c:pt idx="6">
                  <c:v>#N/A</c:v>
                </c:pt>
                <c:pt idx="7">
                  <c:v>8.06</c:v>
                </c:pt>
                <c:pt idx="8">
                  <c:v>#N/A</c:v>
                </c:pt>
                <c:pt idx="9">
                  <c:v>8.1300000000000008</c:v>
                </c:pt>
              </c:numCache>
            </c:numRef>
          </c:val>
          <c:extLst>
            <c:ext xmlns:c16="http://schemas.microsoft.com/office/drawing/2014/chart" uri="{C3380CC4-5D6E-409C-BE32-E72D297353CC}">
              <c16:uniqueId val="{00000008-151B-450E-A085-D2D4F799F4C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c:v>
                </c:pt>
                <c:pt idx="2">
                  <c:v>#N/A</c:v>
                </c:pt>
                <c:pt idx="3">
                  <c:v>11.24</c:v>
                </c:pt>
                <c:pt idx="4">
                  <c:v>#N/A</c:v>
                </c:pt>
                <c:pt idx="5">
                  <c:v>13.02</c:v>
                </c:pt>
                <c:pt idx="6">
                  <c:v>#N/A</c:v>
                </c:pt>
                <c:pt idx="7">
                  <c:v>14.17</c:v>
                </c:pt>
                <c:pt idx="8">
                  <c:v>#N/A</c:v>
                </c:pt>
                <c:pt idx="9">
                  <c:v>10.84</c:v>
                </c:pt>
              </c:numCache>
            </c:numRef>
          </c:val>
          <c:extLst>
            <c:ext xmlns:c16="http://schemas.microsoft.com/office/drawing/2014/chart" uri="{C3380CC4-5D6E-409C-BE32-E72D297353CC}">
              <c16:uniqueId val="{00000009-151B-450E-A085-D2D4F799F4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1693</c:v>
                </c:pt>
                <c:pt idx="5">
                  <c:v>1670</c:v>
                </c:pt>
                <c:pt idx="8">
                  <c:v>1808</c:v>
                </c:pt>
                <c:pt idx="11">
                  <c:v>1789</c:v>
                </c:pt>
                <c:pt idx="14">
                  <c:v>1782</c:v>
                </c:pt>
              </c:numCache>
            </c:numRef>
          </c:val>
          <c:extLst>
            <c:ext xmlns:c16="http://schemas.microsoft.com/office/drawing/2014/chart" uri="{C3380CC4-5D6E-409C-BE32-E72D297353CC}">
              <c16:uniqueId val="{00000000-EC47-4CCA-962E-ADF748BABC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47-4CCA-962E-ADF748BABC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24</c:v>
                </c:pt>
                <c:pt idx="3">
                  <c:v>24</c:v>
                </c:pt>
                <c:pt idx="6">
                  <c:v>23</c:v>
                </c:pt>
                <c:pt idx="9">
                  <c:v>23</c:v>
                </c:pt>
                <c:pt idx="12">
                  <c:v>27</c:v>
                </c:pt>
              </c:numCache>
            </c:numRef>
          </c:val>
          <c:extLst>
            <c:ext xmlns:c16="http://schemas.microsoft.com/office/drawing/2014/chart" uri="{C3380CC4-5D6E-409C-BE32-E72D297353CC}">
              <c16:uniqueId val="{00000002-EC47-4CCA-962E-ADF748BABC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192</c:v>
                </c:pt>
                <c:pt idx="3">
                  <c:v>225</c:v>
                </c:pt>
                <c:pt idx="6">
                  <c:v>192</c:v>
                </c:pt>
                <c:pt idx="9">
                  <c:v>139</c:v>
                </c:pt>
                <c:pt idx="12">
                  <c:v>136</c:v>
                </c:pt>
              </c:numCache>
            </c:numRef>
          </c:val>
          <c:extLst>
            <c:ext xmlns:c16="http://schemas.microsoft.com/office/drawing/2014/chart" uri="{C3380CC4-5D6E-409C-BE32-E72D297353CC}">
              <c16:uniqueId val="{00000003-EC47-4CCA-962E-ADF748BABC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325</c:v>
                </c:pt>
                <c:pt idx="3">
                  <c:v>347</c:v>
                </c:pt>
                <c:pt idx="6">
                  <c:v>358</c:v>
                </c:pt>
                <c:pt idx="9">
                  <c:v>365</c:v>
                </c:pt>
                <c:pt idx="12">
                  <c:v>350</c:v>
                </c:pt>
              </c:numCache>
            </c:numRef>
          </c:val>
          <c:extLst>
            <c:ext xmlns:c16="http://schemas.microsoft.com/office/drawing/2014/chart" uri="{C3380CC4-5D6E-409C-BE32-E72D297353CC}">
              <c16:uniqueId val="{00000004-EC47-4CCA-962E-ADF748BABC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47-4CCA-962E-ADF748BABC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47-4CCA-962E-ADF748BABC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1794</c:v>
                </c:pt>
                <c:pt idx="3">
                  <c:v>1743</c:v>
                </c:pt>
                <c:pt idx="6">
                  <c:v>1940</c:v>
                </c:pt>
                <c:pt idx="9">
                  <c:v>2017</c:v>
                </c:pt>
                <c:pt idx="12">
                  <c:v>2065</c:v>
                </c:pt>
              </c:numCache>
            </c:numRef>
          </c:val>
          <c:extLst>
            <c:ext xmlns:c16="http://schemas.microsoft.com/office/drawing/2014/chart" uri="{C3380CC4-5D6E-409C-BE32-E72D297353CC}">
              <c16:uniqueId val="{00000007-EC47-4CCA-962E-ADF748BABC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642</c:v>
                </c:pt>
                <c:pt idx="2">
                  <c:v>#N/A</c:v>
                </c:pt>
                <c:pt idx="3">
                  <c:v>#N/A</c:v>
                </c:pt>
                <c:pt idx="4">
                  <c:v>669</c:v>
                </c:pt>
                <c:pt idx="5">
                  <c:v>#N/A</c:v>
                </c:pt>
                <c:pt idx="6">
                  <c:v>#N/A</c:v>
                </c:pt>
                <c:pt idx="7">
                  <c:v>705</c:v>
                </c:pt>
                <c:pt idx="8">
                  <c:v>#N/A</c:v>
                </c:pt>
                <c:pt idx="9">
                  <c:v>#N/A</c:v>
                </c:pt>
                <c:pt idx="10">
                  <c:v>755</c:v>
                </c:pt>
                <c:pt idx="11">
                  <c:v>#N/A</c:v>
                </c:pt>
                <c:pt idx="12">
                  <c:v>#N/A</c:v>
                </c:pt>
                <c:pt idx="13">
                  <c:v>796</c:v>
                </c:pt>
                <c:pt idx="14">
                  <c:v>#N/A</c:v>
                </c:pt>
              </c:numCache>
            </c:numRef>
          </c:val>
          <c:smooth val="0"/>
          <c:extLst>
            <c:ext xmlns:c16="http://schemas.microsoft.com/office/drawing/2014/chart" uri="{C3380CC4-5D6E-409C-BE32-E72D297353CC}">
              <c16:uniqueId val="{00000008-EC47-4CCA-962E-ADF748BABC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18627</c:v>
                </c:pt>
                <c:pt idx="5">
                  <c:v>19952</c:v>
                </c:pt>
                <c:pt idx="8">
                  <c:v>19187</c:v>
                </c:pt>
                <c:pt idx="11">
                  <c:v>18199</c:v>
                </c:pt>
                <c:pt idx="14">
                  <c:v>17160</c:v>
                </c:pt>
              </c:numCache>
            </c:numRef>
          </c:val>
          <c:extLst>
            <c:ext xmlns:c16="http://schemas.microsoft.com/office/drawing/2014/chart" uri="{C3380CC4-5D6E-409C-BE32-E72D297353CC}">
              <c16:uniqueId val="{00000000-F932-4745-8F81-0B1704E28C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1744</c:v>
                </c:pt>
                <c:pt idx="5">
                  <c:v>1822</c:v>
                </c:pt>
                <c:pt idx="8">
                  <c:v>2048</c:v>
                </c:pt>
                <c:pt idx="11">
                  <c:v>1702</c:v>
                </c:pt>
                <c:pt idx="14">
                  <c:v>1329</c:v>
                </c:pt>
              </c:numCache>
            </c:numRef>
          </c:val>
          <c:extLst>
            <c:ext xmlns:c16="http://schemas.microsoft.com/office/drawing/2014/chart" uri="{C3380CC4-5D6E-409C-BE32-E72D297353CC}">
              <c16:uniqueId val="{00000001-F932-4745-8F81-0B1704E28C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3396</c:v>
                </c:pt>
                <c:pt idx="5">
                  <c:v>3456</c:v>
                </c:pt>
                <c:pt idx="8">
                  <c:v>3739</c:v>
                </c:pt>
                <c:pt idx="11">
                  <c:v>4300</c:v>
                </c:pt>
                <c:pt idx="14">
                  <c:v>4812</c:v>
                </c:pt>
              </c:numCache>
            </c:numRef>
          </c:val>
          <c:extLst>
            <c:ext xmlns:c16="http://schemas.microsoft.com/office/drawing/2014/chart" uri="{C3380CC4-5D6E-409C-BE32-E72D297353CC}">
              <c16:uniqueId val="{00000002-F932-4745-8F81-0B1704E28C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32-4745-8F81-0B1704E28C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32-4745-8F81-0B1704E28C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124</c:v>
                </c:pt>
                <c:pt idx="3">
                  <c:v>105</c:v>
                </c:pt>
                <c:pt idx="6">
                  <c:v>85</c:v>
                </c:pt>
                <c:pt idx="9">
                  <c:v>85</c:v>
                </c:pt>
                <c:pt idx="12">
                  <c:v>0</c:v>
                </c:pt>
              </c:numCache>
            </c:numRef>
          </c:val>
          <c:extLst>
            <c:ext xmlns:c16="http://schemas.microsoft.com/office/drawing/2014/chart" uri="{C3380CC4-5D6E-409C-BE32-E72D297353CC}">
              <c16:uniqueId val="{00000005-F932-4745-8F81-0B1704E28C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2653</c:v>
                </c:pt>
                <c:pt idx="3">
                  <c:v>2324</c:v>
                </c:pt>
                <c:pt idx="6">
                  <c:v>1932</c:v>
                </c:pt>
                <c:pt idx="9">
                  <c:v>1871</c:v>
                </c:pt>
                <c:pt idx="12">
                  <c:v>2319</c:v>
                </c:pt>
              </c:numCache>
            </c:numRef>
          </c:val>
          <c:extLst>
            <c:ext xmlns:c16="http://schemas.microsoft.com/office/drawing/2014/chart" uri="{C3380CC4-5D6E-409C-BE32-E72D297353CC}">
              <c16:uniqueId val="{00000006-F932-4745-8F81-0B1704E28C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1340</c:v>
                </c:pt>
                <c:pt idx="3">
                  <c:v>1082</c:v>
                </c:pt>
                <c:pt idx="6">
                  <c:v>1164</c:v>
                </c:pt>
                <c:pt idx="9">
                  <c:v>1336</c:v>
                </c:pt>
                <c:pt idx="12">
                  <c:v>1289</c:v>
                </c:pt>
              </c:numCache>
            </c:numRef>
          </c:val>
          <c:extLst>
            <c:ext xmlns:c16="http://schemas.microsoft.com/office/drawing/2014/chart" uri="{C3380CC4-5D6E-409C-BE32-E72D297353CC}">
              <c16:uniqueId val="{00000007-F932-4745-8F81-0B1704E28C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4407</c:v>
                </c:pt>
                <c:pt idx="3">
                  <c:v>4537</c:v>
                </c:pt>
                <c:pt idx="6">
                  <c:v>4458</c:v>
                </c:pt>
                <c:pt idx="9">
                  <c:v>4346</c:v>
                </c:pt>
                <c:pt idx="12">
                  <c:v>4227</c:v>
                </c:pt>
              </c:numCache>
            </c:numRef>
          </c:val>
          <c:extLst>
            <c:ext xmlns:c16="http://schemas.microsoft.com/office/drawing/2014/chart" uri="{C3380CC4-5D6E-409C-BE32-E72D297353CC}">
              <c16:uniqueId val="{00000008-F932-4745-8F81-0B1704E28C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932-4745-8F81-0B1704E28C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21521</c:v>
                </c:pt>
                <c:pt idx="3">
                  <c:v>22163</c:v>
                </c:pt>
                <c:pt idx="6">
                  <c:v>21381</c:v>
                </c:pt>
                <c:pt idx="9">
                  <c:v>20969</c:v>
                </c:pt>
                <c:pt idx="12">
                  <c:v>20034</c:v>
                </c:pt>
              </c:numCache>
            </c:numRef>
          </c:val>
          <c:extLst>
            <c:ext xmlns:c16="http://schemas.microsoft.com/office/drawing/2014/chart" uri="{C3380CC4-5D6E-409C-BE32-E72D297353CC}">
              <c16:uniqueId val="{0000000A-F932-4745-8F81-0B1704E28C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6277</c:v>
                </c:pt>
                <c:pt idx="2">
                  <c:v>#N/A</c:v>
                </c:pt>
                <c:pt idx="3">
                  <c:v>#N/A</c:v>
                </c:pt>
                <c:pt idx="4">
                  <c:v>4981</c:v>
                </c:pt>
                <c:pt idx="5">
                  <c:v>#N/A</c:v>
                </c:pt>
                <c:pt idx="6">
                  <c:v>#N/A</c:v>
                </c:pt>
                <c:pt idx="7">
                  <c:v>4047</c:v>
                </c:pt>
                <c:pt idx="8">
                  <c:v>#N/A</c:v>
                </c:pt>
                <c:pt idx="9">
                  <c:v>#N/A</c:v>
                </c:pt>
                <c:pt idx="10">
                  <c:v>4405</c:v>
                </c:pt>
                <c:pt idx="11">
                  <c:v>#N/A</c:v>
                </c:pt>
                <c:pt idx="12">
                  <c:v>#N/A</c:v>
                </c:pt>
                <c:pt idx="13">
                  <c:v>4570</c:v>
                </c:pt>
                <c:pt idx="14">
                  <c:v>#N/A</c:v>
                </c:pt>
              </c:numCache>
            </c:numRef>
          </c:val>
          <c:smooth val="0"/>
          <c:extLst>
            <c:ext xmlns:c16="http://schemas.microsoft.com/office/drawing/2014/chart" uri="{C3380CC4-5D6E-409C-BE32-E72D297353CC}">
              <c16:uniqueId val="{0000000B-F932-4745-8F81-0B1704E28C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1748</c:v>
                </c:pt>
                <c:pt idx="1">
                  <c:v>1948</c:v>
                </c:pt>
                <c:pt idx="2">
                  <c:v>2098</c:v>
                </c:pt>
              </c:numCache>
            </c:numRef>
          </c:val>
          <c:extLst>
            <c:ext xmlns:c16="http://schemas.microsoft.com/office/drawing/2014/chart" uri="{C3380CC4-5D6E-409C-BE32-E72D297353CC}">
              <c16:uniqueId val="{00000000-C758-4D10-9C02-6D919F41E6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120</c:v>
                </c:pt>
                <c:pt idx="1">
                  <c:v>120</c:v>
                </c:pt>
                <c:pt idx="2">
                  <c:v>155</c:v>
                </c:pt>
              </c:numCache>
            </c:numRef>
          </c:val>
          <c:extLst>
            <c:ext xmlns:c16="http://schemas.microsoft.com/office/drawing/2014/chart" uri="{C3380CC4-5D6E-409C-BE32-E72D297353CC}">
              <c16:uniqueId val="{00000001-C758-4D10-9C02-6D919F41E6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2787</c:v>
                </c:pt>
                <c:pt idx="1">
                  <c:v>2949</c:v>
                </c:pt>
                <c:pt idx="2">
                  <c:v>3285</c:v>
                </c:pt>
              </c:numCache>
            </c:numRef>
          </c:val>
          <c:extLst>
            <c:ext xmlns:c16="http://schemas.microsoft.com/office/drawing/2014/chart" uri="{C3380CC4-5D6E-409C-BE32-E72D297353CC}">
              <c16:uniqueId val="{00000002-C758-4D10-9C02-6D919F41E6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{CF7EFD8E-1662-4B52-82A2-E78391D25A52}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DA8-492E-8AAD-D3C746D0B8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{49C329BB-17ED-4D6B-8D94-09FF4D68D8CC}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A8-492E-8AAD-D3C746D0B8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{3AF8284E-E639-4959-9A9E-D1839D30B763}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A8-492E-8AAD-D3C746D0B8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{2DDDDA5D-C00F-4E97-B11D-7F5945C42DFB}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A8-492E-8AAD-D3C746D0B8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{E635E44B-679A-4DBE-93A2-3DE0BE70494C}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A8-492E-8AAD-D3C746D0B8A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{866466A2-DDC9-4699-85B8-4453D7EE7D4B}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DA8-492E-8AAD-D3C746D0B8A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{006F8534-727C-4A91-A43D-497255571F5F}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DA8-492E-8AAD-D3C746D0B8AA}"/>
                </c:ext>
              </c:extLst>
            </c:dLbl>
            <c:dLbl>
              <c:idx val="24"/>
              <c:layout>
                <c:manualLayout>
                  <c:x val="-4.553866996644789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{4B241E2C-C576-4E7D-A48C-D88E0356B662}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DA8-492E-8AAD-D3C746D0B8AA}"/>
                </c:ext>
              </c:extLst>
            </c:dLbl>
            <c:dLbl>
              <c:idx val="32"/>
              <c:layout>
                <c:manualLayout>
                  <c:x val="-1.849283133402043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{4C713F04-521B-4031-A4B3-02C617922A9D}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DA8-492E-8AAD-D3C746D0B8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61.7</c:v>
                </c:pt>
                <c:pt idx="16">
                  <c:v>62.4</c:v>
                </c:pt>
                <c:pt idx="24">
                  <c:v>62</c:v>
                </c:pt>
                <c:pt idx="32">
                  <c:v>62</c:v>
                </c:pt>
              </c:numCache>
            </c:numRef>
          </c:xVal>
          <c:yVal>
            <c:numRef>
              <c:f>公会計指標分析・財政指標組合せ分析表!$BP$51:$DC$51</c:f>
              <c:numCache>
                <c:formatCode>#,##0.0;"▲ "#,##0.0</c:formatCode>
                <c:ptCount val="40"/>
                <c:pt idx="0">
                  <c:v>79.3</c:v>
                </c:pt>
                <c:pt idx="8">
                  <c:v>61.1</c:v>
                </c:pt>
                <c:pt idx="16">
                  <c:v>47.4</c:v>
                </c:pt>
                <c:pt idx="24">
                  <c:v>52.9</c:v>
                </c:pt>
                <c:pt idx="32">
                  <c:v>54.2</c:v>
                </c:pt>
              </c:numCache>
            </c:numRef>
          </c:yVal>
          <c:smooth val="0"/>
          <c:extLst>
            <c:ext xmlns:c16="http://schemas.microsoft.com/office/drawing/2014/chart" uri="{C3380CC4-5D6E-409C-BE32-E72D297353CC}">
              <c16:uniqueId val="{00000009-CDA8-492E-8AAD-D3C746D0B8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{04406ACD-F052-489A-BA4D-AE633E83E242}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DA8-492E-8AAD-D3C746D0B8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{7BCB4350-28F7-4179-A941-0EF83C5261B3}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A8-492E-8AAD-D3C746D0B8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{0ACC8207-BA48-41EC-A5A3-A36F724542E4}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A8-492E-8AAD-D3C746D0B8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{07CE97C9-DE2C-4EB3-B414-6663DE14FA34}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A8-492E-8AAD-D3C746D0B8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{0B0D84CC-3F46-41C0-BC09-D3A36ACE8870}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A8-492E-8AAD-D3C746D0B8A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{8A264375-9BE8-4D50-831E-2342E2C237A3}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DA8-492E-8AAD-D3C746D0B8A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{FDB8B3A9-429F-4A57-9C02-47086F73F2CD}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DA8-492E-8AAD-D3C746D0B8A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{165A07BA-A5B9-47B9-9EA1-F5A267A85153}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DA8-492E-8AAD-D3C746D0B8A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{1999B6BF-CD79-475F-B71F-C4BC94B70B37}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DA8-492E-8AAD-D3C746D0B8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DA8-492E-8AAD-D3C746D0B8AA}"/>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{A39B0945-422F-4057-AFD5-C1C03AD43C9A}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26B-49B4-81CB-CE842C9691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{8BC96EFE-B51D-4590-9810-81FA7530F94C}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6B-49B4-81CB-CE842C9691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{654679DB-A60C-49B6-8079-9D875F4E8948}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6B-49B4-81CB-CE842C9691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{95BDC889-596B-4C6F-906F-839C63AC98AD}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6B-49B4-81CB-CE842C9691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{D20B4464-8436-4822-A89C-24714D46F184}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6B-49B4-81CB-CE842C96911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{2C14D131-054C-410A-B733-9C2A680BD12B}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26B-49B4-81CB-CE842C96911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{A8D50E54-D53E-45F6-8E80-A3D00A62C3D8}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26B-49B4-81CB-CE842C96911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{72E1D863-7CA9-4116-8963-97841DA34A83}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26B-49B4-81CB-CE842C96911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{E2228E79-98E8-4F61-AC90-1B68AA854EF9}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26B-49B4-81CB-CE842C9691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7.8</c:v>
                </c:pt>
                <c:pt idx="16">
                  <c:v>8.1</c:v>
                </c:pt>
                <c:pt idx="24">
                  <c:v>8.5</c:v>
                </c:pt>
                <c:pt idx="32">
                  <c:v>8.9</c:v>
                </c:pt>
              </c:numCache>
            </c:numRef>
          </c:xVal>
          <c:yVal>
            <c:numRef>
              <c:f>公会計指標分析・財政指標組合せ分析表!$BP$73:$DC$73</c:f>
              <c:numCache>
                <c:formatCode>#,##0.0;"▲ "#,##0.0</c:formatCode>
                <c:ptCount val="40"/>
                <c:pt idx="0">
                  <c:v>79.3</c:v>
                </c:pt>
                <c:pt idx="8">
                  <c:v>61.1</c:v>
                </c:pt>
                <c:pt idx="16">
                  <c:v>47.4</c:v>
                </c:pt>
                <c:pt idx="24">
                  <c:v>52.9</c:v>
                </c:pt>
                <c:pt idx="32">
                  <c:v>54.2</c:v>
                </c:pt>
              </c:numCache>
            </c:numRef>
          </c:yVal>
          <c:smooth val="0"/>
          <c:extLst>
            <c:ext xmlns:c16="http://schemas.microsoft.com/office/drawing/2014/chart" uri="{C3380CC4-5D6E-409C-BE32-E72D297353CC}">
              <c16:uniqueId val="{00000009-F26B-49B4-81CB-CE842C9691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{F197D331-FCBC-4F9E-AD49-236A6F0F1742}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26B-49B4-81CB-CE842C9691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{62ED48DD-8037-4943-8A06-08608F23AF6C}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6B-49B4-81CB-CE842C9691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{A0E9CD5E-84FE-481E-861F-BC5995FAC8BA}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6B-49B4-81CB-CE842C9691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{4C13D077-EA2B-4C6C-80A8-306165D1412A}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6B-49B4-81CB-CE842C9691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{280EEDBE-6B4E-45B9-8150-4042C9120C42}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6B-49B4-81CB-CE842C96911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{5450DFA1-6B66-455E-AC4D-B3B0751F6E67}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26B-49B4-81CB-CE842C96911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{2F964315-3B17-48C7-8942-B2BA8B143647}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26B-49B4-81CB-CE842C96911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{98F426A7-4887-4DB7-9C4C-C613D000031D}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26B-49B4-81CB-CE842C96911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{0B894D21-E314-400F-B6F4-8DB10139C2F1}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26B-49B4-81CB-CE842C9691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F26B-49B4-81CB-CE842C96911C}"/>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防災行政無線デジタル化更新事業に係る市債の元金償還の開始等による元利償還金の増加が主な要因となり、実質公債費比率の分子が</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今後も公共施設の大規模改修事業等に係る元金償還の開始が控えており、実質公債費比率の分子は増加する見込みである。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減債基金は、実質公債費比率の算定に用いる満期一括償還地方債の償還の財源として利用していない。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が減少し、第３セクター法人の清算結了による設立法人等の負債額等負担見込額が０となったことにより、将来負担額が減少した。また、地方債現在高の減少による基準財政需要額算入見込額の減少等により、充当可能財源等が将来負担額の減少以上に減少し、将来負担比率の分子が増加した。</a:t>
          </a:r>
        </a:p>
        <a:p>
          <a:r>
            <a:rPr kumimoji="1" lang="ja-JP" altLang="en-US" sz="1400">
              <a:latin typeface="ＭＳ ゴシック" pitchFamily="49" charset="-128"/>
              <a:ea typeface="ＭＳ ゴシック" pitchFamily="49" charset="-128"/>
            </a:rPr>
            <a:t>　今後は老朽化した公共施設等の更新等が控えているため、償還状況及び財政状況を勘案しながら市債を発行することにより、公債費の抑制に努める。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熊本県阿蘇市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万円、熊本地震復興基金を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万円及び教育施設整備基金を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万円積み立て、熊本地震復興基金を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万円取り崩したこと等により、基金残高合計は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財政調整基金については一定の残高を確保しつつ、状況に応じて積み増すこととしており、その他特定目的基金については今後予定されている事業等に備え積み増すとともに、必要に応じて取り崩す予定。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地域振興基金：地域振興に係るソフト事業に要する財源。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地域情報化基盤整備基金：情報化基盤整備に要する財源。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熊本地震復興基金：熊本県から交付された平成２８年熊本地震復興基金交付金の一部を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教育施設整備基金：老朽化する教育施設及び整備の更新等に備えるため、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地域情報化整備基金：お知らせ端末更新事業に充当するため、令和６、７年度で取り崩す予定。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熊本地震復興基金：熊本地震関連事業に充当するため、令和８年１２月までに全額取り崩す予定。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平成２４年九州北部豪雨災害及び平成２８年熊本地震の経験を踏まえ、災害や緊急事態発生時の備えるため積み増す予定。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普通交付税追加交付分の一部を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満期一括償還による起債がないため大きな減少の予定はないが、普通交付税の追加交付によって積み立てた基金については、令和６、７年度に取り崩す予定。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D9D3AD-E8AD-4531-86A5-A942FFDA60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7857264-9B0E-4552-9A75-DBFE8003E3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93B2925-4E5B-45D4-B98F-D8E9E62E2CA6}"/>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33C1C0A-E4CA-45BF-BC8A-503ADDF118BE}"/>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2F561B1-BC5C-4AC7-BDF2-C8E7F4F7F084}"/>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067B9FC-6B2D-49C1-9BD9-B2037E3B7FDD}"/>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054748D-6F64-4DB6-B923-FD5829AB81FD}"/>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3A2AF86-ACE9-410D-96BF-2D908AE10662}"/>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A3A6CFC-ECA5-423F-8A57-97169FA1CB92}"/>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36399AF-F688-49C7-912C-CA8F72CAAAE4}"/>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B4CE6FE-BB5B-4D5D-848B-A382A96C1F05}"/>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103AA92-0849-4901-ADC4-023BC262FB7F}"/>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24,526
23,824
376.30
19,692,304
17,971,639
1,099,800
10,142,532
20,034,385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DA9357D-27D0-4771-8AE5-561A92422DCA}"/>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AF70331-ED68-4EF5-96B6-F692B718B169}"/>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4094EAE-1D63-44AD-A84C-CEA7F66758C8}"/>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D5D0563-4A1C-421E-BA25-0D88DC5F100B}"/>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BBF0D47-D731-4075-B3DF-6C64D92C139E}"/>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8CF7FE4-950A-4DA5-A86B-D60DDB8918AA}"/>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2E2EF17-0315-407A-AFE2-2740C0593215}"/>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9CE6042-F243-4170-9145-60000663C19C}"/>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3D5E6C0-6B4C-4F7C-8F8A-9FF0B934C9B4}"/>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DFEC28E-850D-4F06-B659-43C7F13CA34E}"/>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8FA37E8-C6B0-47B7-8634-5769383FA49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6CC5BF9-8094-4F03-BC01-D1977560277E}"/>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22D749-0438-47A0-BF5F-9AB7823781F5}"/>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ADEEEC5-436A-4F5E-9A2D-CE4A71DA86D2}"/>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63C6FA4-5D5E-44EA-88C0-CC3C2DC71EA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8B5446F-630B-4CB3-85D8-A8497802FBFA}"/>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D32DA31-9BD1-49AB-9282-13B977265834}"/>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C9E185D-6C3E-4190-A35D-5049CBD20524}"/>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17104BA-490C-49E4-ACF1-75447BCA2C02}"/>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1A0E140-AD49-4173-9E00-212C1983F8A7}"/>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C7AA051-2865-48EB-A0C8-B9C3CA3594FE}"/>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BD5D6AF-544D-41C2-A7C7-426326CB6E80}"/>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BC20F9B-13F9-4432-84C5-540DED75BB92}"/>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E64220A-6C68-409E-B20E-3BC7233033A2}"/>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D93714C-F6D7-4165-A220-60123AF47452}"/>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B062A02-214A-4856-9C03-FE619A3E06F8}"/>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FD13BB8-26DE-4F70-BC48-BDC380203DDD}"/>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BB7EE98-A5E0-46C4-B375-BF94F67DEB97}"/>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22D1A68-FA29-44FE-9513-E1D35D1C6239}"/>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A53607B-A587-460C-8CEF-BB4E63256117}"/>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1E43A92-86FF-4DEF-869E-5EE8ACD66401}"/>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FB126CA-DDF8-4AE9-8AF5-2195AD364F3D}"/>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0F1875C-C33D-408D-A788-E21920C89D3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652217C-DF77-422B-8DF4-253FA8DC2128}"/>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4A6EAF4-C0C8-4D8E-8087-877DB0530911}"/>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有形固定資産減価償却率は類似団体と比較して、同水準で推移しているが令和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年度は前年比</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ポイント増。坊中南団地の阿蘇小学校屋内運動場の解体や阿蘇山火口二次避難施設の建設による投資が老朽化に伴う減価償却をやや下回った。令和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年度は阿蘇小学校屋内運動場の改築工事や坊中南団地棟の建設工事が控えている。令和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年度に公共施設等総合管理計画の改訂も予定されており、現状に沿った施設マネジメントを推進していく。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F97533E-43B8-4DDB-99C2-E9200CF5614D}"/>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A5D2BD0-D205-4EFB-B55F-4AAC0E1FFA8B}"/>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C0FDB78-FD4A-4679-A770-5753AF5003E8}"/>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9903759-84E3-4D42-AEA8-FAA75D356622}"/>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6288F72D-AB57-439C-AAF0-C5D237759326}"/>
            </a:ext>
          </a:extLst>
        </xdr:cNvPr>
        <xdr:cNvSpPr txBox="1"/>
      </xdr:nvSpPr>
      <xdr:spPr>
        <a:xfrm>
          <a:off x="73548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735197E-D62B-4E5E-A0EA-344C612D9A5C}"/>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B1A8A32-F571-42E4-8105-3DE701D5CE4D}"/>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63B3FA3-AB10-42C3-A848-1A16E12AF540}"/>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BC8A961-4C4E-443A-B441-6056BE5845DA}"/>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0FB56A9-5B22-4E25-B218-F622182FC873}"/>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4D0AC9B-42E9-4DA1-B33B-5057EA5C43E9}"/>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61D6F55-63DA-4362-9B3D-27C95FA6ED1D}"/>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D2F892F-EE2C-4ABE-A32C-0D1CCCC4F139}"/>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104F6AD-AA2B-46EA-B9EE-4F07087BBFAF}"/>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84879465-B806-41AB-AD02-6AC07F908ABD}"/>
            </a:ext>
          </a:extLst>
        </xdr:cNvPr>
        <xdr:cNvSpPr txBox="1"/>
      </xdr:nvSpPr>
      <xdr:spPr>
        <a:xfrm>
          <a:off x="8190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D8A1841-602F-4172-A49B-9C62EF0C3195}"/>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C288EF5-BB22-4124-ACEE-DBAD02235F3E}"/>
            </a:ext>
          </a:extLst>
        </xdr:cNvPr>
        <xdr:cNvCxnSpPr/>
      </xdr:nvCxnSpPr>
      <xdr:spPr>
        <a:xfrm flipV="1">
          <a:off x="4300220" y="5110586"/>
          <a:ext cx="1270" cy="12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57A2C56B-E732-4412-A571-E0DA8A843DD0}"/>
            </a:ext>
          </a:extLst>
        </xdr:cNvPr>
        <xdr:cNvSpPr txBox="1"/>
      </xdr:nvSpPr>
      <xdr:spPr>
        <a:xfrm>
          <a:off x="4352925" y="632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8CC470D9-821B-4990-90CA-8FD3E64B5D2E}"/>
            </a:ext>
          </a:extLst>
        </xdr:cNvPr>
        <xdr:cNvCxnSpPr/>
      </xdr:nvCxnSpPr>
      <xdr:spPr>
        <a:xfrm>
          <a:off x="4213225" y="63237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5E8B1E3E-7640-429F-A504-DE3062F57DA1}"/>
            </a:ext>
          </a:extLst>
        </xdr:cNvPr>
        <xdr:cNvSpPr txBox="1"/>
      </xdr:nvSpPr>
      <xdr:spPr>
        <a:xfrm>
          <a:off x="4352925" y="489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1890219E-158D-470F-876E-49156829D56F}"/>
            </a:ext>
          </a:extLst>
        </xdr:cNvPr>
        <xdr:cNvCxnSpPr/>
      </xdr:nvCxnSpPr>
      <xdr:spPr>
        <a:xfrm>
          <a:off x="4213225" y="51105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98F52423-8E99-469C-8A56-532D94FCD920}"/>
            </a:ext>
          </a:extLst>
        </xdr:cNvPr>
        <xdr:cNvSpPr txBox="1"/>
      </xdr:nvSpPr>
      <xdr:spPr>
        <a:xfrm>
          <a:off x="4352925" y="5876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EC26F38C-657F-47BF-BDFB-4F301CE76D2D}"/>
            </a:ext>
          </a:extLst>
        </xdr:cNvPr>
        <xdr:cNvSpPr/>
      </xdr:nvSpPr>
      <xdr:spPr>
        <a:xfrm>
          <a:off x="4251325" y="5897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703084AD-DE83-4C76-9230-CE50BAADD27C}"/>
            </a:ext>
          </a:extLst>
        </xdr:cNvPr>
        <xdr:cNvSpPr/>
      </xdr:nvSpPr>
      <xdr:spPr>
        <a:xfrm>
          <a:off x="3616325" y="58907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F8A98C-D5B1-45E3-B4D0-BBF608329C4F}"/>
            </a:ext>
          </a:extLst>
        </xdr:cNvPr>
        <xdr:cNvSpPr/>
      </xdr:nvSpPr>
      <xdr:spPr>
        <a:xfrm>
          <a:off x="2930525" y="5858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602D22DA-FE09-4FD1-AFBD-7D9E3BCBC435}"/>
            </a:ext>
          </a:extLst>
        </xdr:cNvPr>
        <xdr:cNvSpPr/>
      </xdr:nvSpPr>
      <xdr:spPr>
        <a:xfrm>
          <a:off x="2244725" y="58440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4F4174F3-6E58-4B7F-947E-456739393AB6}"/>
            </a:ext>
          </a:extLst>
        </xdr:cNvPr>
        <xdr:cNvSpPr/>
      </xdr:nvSpPr>
      <xdr:spPr>
        <a:xfrm>
          <a:off x="1558925" y="58314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D7F7213-70F8-46C6-8D25-EA58DF3E2FB3}"/>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FC8DB78-8C18-408A-B994-91D54530FA89}"/>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AB31A4C-07AE-4E0B-BD5A-4239ACB13F3B}"/>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418FEA5-9326-4181-9784-804BCDA3BE3B}"/>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1DE9055-9BCB-4E3C-8658-1186A04E17C3}"/>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楕円 80">
          <a:extLst>
            <a:ext uri="{FF2B5EF4-FFF2-40B4-BE49-F238E27FC236}">
              <a16:creationId xmlns:a16="http://schemas.microsoft.com/office/drawing/2014/main" id="{A3472C99-3D0C-4BF0-A6A4-406BE3DB1310}"/>
            </a:ext>
          </a:extLst>
        </xdr:cNvPr>
        <xdr:cNvSpPr/>
      </xdr:nvSpPr>
      <xdr:spPr>
        <a:xfrm>
          <a:off x="4251325" y="58494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82" name="有形固定資産減価償却率該当値テキスト">
          <a:extLst>
            <a:ext uri="{FF2B5EF4-FFF2-40B4-BE49-F238E27FC236}">
              <a16:creationId xmlns:a16="http://schemas.microsoft.com/office/drawing/2014/main" id="{0801EB8F-F84C-4023-8F7F-3CD2A1351CCF}"/>
            </a:ext>
          </a:extLst>
        </xdr:cNvPr>
        <xdr:cNvSpPr txBox="1"/>
      </xdr:nvSpPr>
      <xdr:spPr>
        <a:xfrm>
          <a:off x="4352925" y="57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83" name="楕円 82">
          <a:extLst>
            <a:ext uri="{FF2B5EF4-FFF2-40B4-BE49-F238E27FC236}">
              <a16:creationId xmlns:a16="http://schemas.microsoft.com/office/drawing/2014/main" id="{A390FE4B-5654-45DE-9E59-C4609F450188}"/>
            </a:ext>
          </a:extLst>
        </xdr:cNvPr>
        <xdr:cNvSpPr/>
      </xdr:nvSpPr>
      <xdr:spPr>
        <a:xfrm>
          <a:off x="3616325" y="58494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30</xdr:row>
      <xdr:rowOff>153458</xdr:rowOff>
    </xdr:to>
    <xdr:cxnSp macro="">
      <xdr:nvCxnSpPr>
        <xdr:cNvPr id="84" name="直線コネクタ 83">
          <a:extLst>
            <a:ext uri="{FF2B5EF4-FFF2-40B4-BE49-F238E27FC236}">
              <a16:creationId xmlns:a16="http://schemas.microsoft.com/office/drawing/2014/main" id="{F4C81F3C-FF21-411D-B01A-BEF0183C604E}"/>
            </a:ext>
          </a:extLst>
        </xdr:cNvPr>
        <xdr:cNvCxnSpPr/>
      </xdr:nvCxnSpPr>
      <xdr:spPr>
        <a:xfrm>
          <a:off x="3667125" y="5900208"/>
          <a:ext cx="635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5" name="楕円 84">
          <a:extLst>
            <a:ext uri="{FF2B5EF4-FFF2-40B4-BE49-F238E27FC236}">
              <a16:creationId xmlns:a16="http://schemas.microsoft.com/office/drawing/2014/main" id="{944658CA-2671-40AB-BF1E-7546C369A1DE}"/>
            </a:ext>
          </a:extLst>
        </xdr:cNvPr>
        <xdr:cNvSpPr/>
      </xdr:nvSpPr>
      <xdr:spPr>
        <a:xfrm>
          <a:off x="2930525" y="58566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30</xdr:row>
      <xdr:rowOff>160655</xdr:rowOff>
    </xdr:to>
    <xdr:cxnSp macro="">
      <xdr:nvCxnSpPr>
        <xdr:cNvPr id="86" name="直線コネクタ 85">
          <a:extLst>
            <a:ext uri="{FF2B5EF4-FFF2-40B4-BE49-F238E27FC236}">
              <a16:creationId xmlns:a16="http://schemas.microsoft.com/office/drawing/2014/main" id="{BF848997-5799-45D3-A0D5-F64E65E1AEBD}"/>
            </a:ext>
          </a:extLst>
        </xdr:cNvPr>
        <xdr:cNvCxnSpPr/>
      </xdr:nvCxnSpPr>
      <xdr:spPr>
        <a:xfrm flipV="1">
          <a:off x="2981325" y="5900208"/>
          <a:ext cx="6858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97261</xdr:rowOff>
    </xdr:from>
    <xdr:to>
      <xdr:col>11</xdr:col>
      <xdr:colOff>187325</xdr:colOff>
      <xdr:row>31</xdr:row>
      <xdr:rowOff>27411</xdr:rowOff>
    </xdr:to>
    <xdr:sp macro="" textlink="">
      <xdr:nvSpPr>
        <xdr:cNvPr id="87" name="楕円 86">
          <a:extLst>
            <a:ext uri="{FF2B5EF4-FFF2-40B4-BE49-F238E27FC236}">
              <a16:creationId xmlns:a16="http://schemas.microsoft.com/office/drawing/2014/main" id="{3623A7E9-3065-4DE5-AD00-0612EEF69ACB}"/>
            </a:ext>
          </a:extLst>
        </xdr:cNvPr>
        <xdr:cNvSpPr/>
      </xdr:nvSpPr>
      <xdr:spPr>
        <a:xfrm>
          <a:off x="2244725" y="5844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148061</xdr:rowOff>
    </xdr:from>
    <xdr:to>
      <xdr:col>15</xdr:col>
      <xdr:colOff>136525</xdr:colOff>
      <xdr:row>30</xdr:row>
      <xdr:rowOff>160655</xdr:rowOff>
    </xdr:to>
    <xdr:cxnSp macro="">
      <xdr:nvCxnSpPr>
        <xdr:cNvPr id="88" name="直線コネクタ 87">
          <a:extLst>
            <a:ext uri="{FF2B5EF4-FFF2-40B4-BE49-F238E27FC236}">
              <a16:creationId xmlns:a16="http://schemas.microsoft.com/office/drawing/2014/main" id="{6508C584-0DD6-4658-8308-FD95DE63B635}"/>
            </a:ext>
          </a:extLst>
        </xdr:cNvPr>
        <xdr:cNvCxnSpPr/>
      </xdr:nvCxnSpPr>
      <xdr:spPr>
        <a:xfrm>
          <a:off x="2295525" y="5894811"/>
          <a:ext cx="6858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72072</xdr:rowOff>
    </xdr:from>
    <xdr:to>
      <xdr:col>7</xdr:col>
      <xdr:colOff>187325</xdr:colOff>
      <xdr:row>31</xdr:row>
      <xdr:rowOff>2222</xdr:rowOff>
    </xdr:to>
    <xdr:sp macro="" textlink="">
      <xdr:nvSpPr>
        <xdr:cNvPr id="89" name="楕円 88">
          <a:extLst>
            <a:ext uri="{FF2B5EF4-FFF2-40B4-BE49-F238E27FC236}">
              <a16:creationId xmlns:a16="http://schemas.microsoft.com/office/drawing/2014/main" id="{D099E8B3-1A6F-4C28-9277-29E05BA96554}"/>
            </a:ext>
          </a:extLst>
        </xdr:cNvPr>
        <xdr:cNvSpPr/>
      </xdr:nvSpPr>
      <xdr:spPr>
        <a:xfrm>
          <a:off x="1558925" y="58188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122872</xdr:rowOff>
    </xdr:from>
    <xdr:to>
      <xdr:col>11</xdr:col>
      <xdr:colOff>136525</xdr:colOff>
      <xdr:row>30</xdr:row>
      <xdr:rowOff>148061</xdr:rowOff>
    </xdr:to>
    <xdr:cxnSp macro="">
      <xdr:nvCxnSpPr>
        <xdr:cNvPr id="90" name="直線コネクタ 89">
          <a:extLst>
            <a:ext uri="{FF2B5EF4-FFF2-40B4-BE49-F238E27FC236}">
              <a16:creationId xmlns:a16="http://schemas.microsoft.com/office/drawing/2014/main" id="{78307A2F-7E21-4BAA-AE21-0D825DBCFCDB}"/>
            </a:ext>
          </a:extLst>
        </xdr:cNvPr>
        <xdr:cNvCxnSpPr/>
      </xdr:nvCxnSpPr>
      <xdr:spPr>
        <a:xfrm>
          <a:off x="1609725" y="5869622"/>
          <a:ext cx="6858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7B63FCF8-79B7-49D0-9501-92ABF88604A3}"/>
            </a:ext>
          </a:extLst>
        </xdr:cNvPr>
        <xdr:cNvSpPr txBox="1"/>
      </xdr:nvSpPr>
      <xdr:spPr>
        <a:xfrm>
          <a:off x="3470919" y="597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4CB2C62A-9594-4289-B242-AA77F112E5BF}"/>
            </a:ext>
          </a:extLst>
        </xdr:cNvPr>
        <xdr:cNvSpPr txBox="1"/>
      </xdr:nvSpPr>
      <xdr:spPr>
        <a:xfrm>
          <a:off x="2797819" y="594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C84ACDB5-BAB3-42EC-8BFB-218EC7B98615}"/>
            </a:ext>
          </a:extLst>
        </xdr:cNvPr>
        <xdr:cNvSpPr txBox="1"/>
      </xdr:nvSpPr>
      <xdr:spPr>
        <a:xfrm>
          <a:off x="2112019" y="5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FFB1E696-BEDE-43C2-B280-F6399712DDC8}"/>
            </a:ext>
          </a:extLst>
        </xdr:cNvPr>
        <xdr:cNvSpPr txBox="1"/>
      </xdr:nvSpPr>
      <xdr:spPr>
        <a:xfrm>
          <a:off x="1426219" y="591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49335</xdr:rowOff>
    </xdr:from>
    <xdr:ext cx="405111" cy="259045"/>
    <xdr:sp macro="" textlink="">
      <xdr:nvSpPr>
        <xdr:cNvPr id="95" name="n_1mainValue有形固定資産減価償却率">
          <a:extLst>
            <a:ext uri="{FF2B5EF4-FFF2-40B4-BE49-F238E27FC236}">
              <a16:creationId xmlns:a16="http://schemas.microsoft.com/office/drawing/2014/main" id="{28DF5D59-59C0-4DD0-AD19-E0AE105D5D92}"/>
            </a:ext>
          </a:extLst>
        </xdr:cNvPr>
        <xdr:cNvSpPr txBox="1"/>
      </xdr:nvSpPr>
      <xdr:spPr>
        <a:xfrm>
          <a:off x="3470919"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96" name="n_2mainValue有形固定資産減価償却率">
          <a:extLst>
            <a:ext uri="{FF2B5EF4-FFF2-40B4-BE49-F238E27FC236}">
              <a16:creationId xmlns:a16="http://schemas.microsoft.com/office/drawing/2014/main" id="{5402B639-8475-4FDB-946C-7A630EBB0CBA}"/>
            </a:ext>
          </a:extLst>
        </xdr:cNvPr>
        <xdr:cNvSpPr txBox="1"/>
      </xdr:nvSpPr>
      <xdr:spPr>
        <a:xfrm>
          <a:off x="2797819"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7" name="n_3mainValue有形固定資産減価償却率">
          <a:extLst>
            <a:ext uri="{FF2B5EF4-FFF2-40B4-BE49-F238E27FC236}">
              <a16:creationId xmlns:a16="http://schemas.microsoft.com/office/drawing/2014/main" id="{A3C8F617-2BD3-4CE7-BAFD-095B254CA14E}"/>
            </a:ext>
          </a:extLst>
        </xdr:cNvPr>
        <xdr:cNvSpPr txBox="1"/>
      </xdr:nvSpPr>
      <xdr:spPr>
        <a:xfrm>
          <a:off x="2112019" y="562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18749</xdr:rowOff>
    </xdr:from>
    <xdr:ext cx="405111" cy="259045"/>
    <xdr:sp macro="" textlink="">
      <xdr:nvSpPr>
        <xdr:cNvPr id="98" name="n_4mainValue有形固定資産減価償却率">
          <a:extLst>
            <a:ext uri="{FF2B5EF4-FFF2-40B4-BE49-F238E27FC236}">
              <a16:creationId xmlns:a16="http://schemas.microsoft.com/office/drawing/2014/main" id="{EDDE49A1-A416-4424-88E7-1509F13512BA}"/>
            </a:ext>
          </a:extLst>
        </xdr:cNvPr>
        <xdr:cNvSpPr txBox="1"/>
      </xdr:nvSpPr>
      <xdr:spPr>
        <a:xfrm>
          <a:off x="1426219" y="560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E46DC6B-35CD-40BB-80D7-F9A60043D37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B046A67-6F13-4ECE-AE57-CE0172ACBD08}"/>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66B8F6F-13D7-4483-B83C-018014288F28}"/>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2DF3DE6-E942-4629-B547-1E43386E4E1E}"/>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7DFFCDB-CA0E-46B7-905D-24098AF7C335}"/>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786E718-15EA-46BD-A1EA-DE81D7B82DB8}"/>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B7BD86D-8B41-4F26-ACD5-3F717546AD94}"/>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CC1E392-59E1-4D3A-881D-3DBE8C1F7DA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FDF6C4E-E7B2-4065-8454-5DAD0BBA7AFF}"/>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3BCA825-C6B7-40AC-AA24-797E1D53A38B}"/>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9ADB457-65F4-4E43-9D92-F6B9EAB680A9}"/>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3A96D37-2E1E-45E8-8B95-40CB2BC19D6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E1F63A1-9D9A-4039-A1F4-E8F6F4C79F3A}"/>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債務償還比率においては、類似団体と同じ推移や傾向がみられるが平成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年度の熊本地震の起債により高い水準にある。令和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年度においては第三セクターの清算が完了したことによる将来負担額の減少と計上一般財源等の地方交付税が増加したことにより、債務償還比率が</a:t>
          </a:r>
          <a:r>
            <a:rPr kumimoji="1" lang="en-US" altLang="ja-JP" sz="1100">
              <a:latin typeface="ＭＳ Ｐゴシック" panose="020B0600070205080204" pitchFamily="50" charset="-128"/>
              <a:ea typeface="ＭＳ Ｐゴシック" panose="020B0600070205080204" pitchFamily="50" charset="-128"/>
            </a:rPr>
            <a:t>33.9%</a:t>
          </a:r>
          <a:r>
            <a:rPr kumimoji="1" lang="ja-JP" altLang="en-US" sz="1100">
              <a:latin typeface="ＭＳ Ｐゴシック" panose="020B0600070205080204" pitchFamily="50" charset="-128"/>
              <a:ea typeface="ＭＳ Ｐゴシック" panose="020B0600070205080204" pitchFamily="50" charset="-128"/>
            </a:rPr>
            <a:t>減少した。将来負担額を減らすために適切な地方債発行や事業費の圧縮に努めていく。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8E2B8C2-EA75-4960-89D5-E2C222F7DC78}"/>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480B392-E8E8-4BD4-A40A-E3F22EA1BC04}"/>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252AEB6-D374-41F7-AC06-6C7FF85E83E5}"/>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A142D46-B5E3-4213-A289-88740FD27AC7}"/>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4FE8757-037B-4A60-9129-A2B02340B36B}"/>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8B92B1E-AA76-4159-983D-AD671DBAA6E5}"/>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1F07B32-8F83-4FF3-8901-7E24982B2DFD}"/>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8854B1F-3C09-4200-98DC-92C10930BA3B}"/>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95BC253-1786-4F62-A248-7C04B41D2AB7}"/>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C122B37-5CBD-4347-A974-E045FCD5CFE3}"/>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B960BA2-8F17-4146-BA3D-3F5E2CA83935}"/>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CDAD01D-FD10-47E8-9A0B-CD957C766A42}"/>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BDCD233-63CD-45C2-87A2-AD13F90937E5}"/>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DAE5489-CE9F-4118-B26A-1B5539939987}"/>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3B7C550-CE1D-4996-B1D9-91496E9722AC}"/>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6720A48A-55F4-4714-A8B0-3DC3D2895324}"/>
            </a:ext>
          </a:extLst>
        </xdr:cNvPr>
        <xdr:cNvCxnSpPr/>
      </xdr:nvCxnSpPr>
      <xdr:spPr>
        <a:xfrm flipV="1">
          <a:off x="13323570" y="5169958"/>
          <a:ext cx="1269" cy="136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132F892F-CC1D-4987-8E3A-EEB619E5A932}"/>
            </a:ext>
          </a:extLst>
        </xdr:cNvPr>
        <xdr:cNvSpPr txBox="1"/>
      </xdr:nvSpPr>
      <xdr:spPr>
        <a:xfrm>
          <a:off x="13376275" y="65348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E80AC0DC-FFA4-4B96-AE51-E48E621482C8}"/>
            </a:ext>
          </a:extLst>
        </xdr:cNvPr>
        <xdr:cNvCxnSpPr/>
      </xdr:nvCxnSpPr>
      <xdr:spPr>
        <a:xfrm>
          <a:off x="13255625" y="6531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AE53FEA0-5929-4CCB-ACB3-A0CD0D11F837}"/>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8A6A645-42B3-40E1-B3E6-DC62D3A42457}"/>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F9B12171-ACE9-4906-A483-3BC08424AA40}"/>
            </a:ext>
          </a:extLst>
        </xdr:cNvPr>
        <xdr:cNvSpPr txBox="1"/>
      </xdr:nvSpPr>
      <xdr:spPr>
        <a:xfrm>
          <a:off x="13376275" y="560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063A5A18-7D6C-4410-810B-24AFF8A618D0}"/>
            </a:ext>
          </a:extLst>
        </xdr:cNvPr>
        <xdr:cNvSpPr/>
      </xdr:nvSpPr>
      <xdr:spPr>
        <a:xfrm>
          <a:off x="13293725" y="5749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66BF2068-D964-4D82-97F2-0540EF4FD4B9}"/>
            </a:ext>
          </a:extLst>
        </xdr:cNvPr>
        <xdr:cNvSpPr/>
      </xdr:nvSpPr>
      <xdr:spPr>
        <a:xfrm>
          <a:off x="12639675" y="575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A57CD5FB-3B5F-4C6B-8FDD-A064496EF824}"/>
            </a:ext>
          </a:extLst>
        </xdr:cNvPr>
        <xdr:cNvSpPr/>
      </xdr:nvSpPr>
      <xdr:spPr>
        <a:xfrm>
          <a:off x="11953875" y="57284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2A5C6F7D-F259-4E3C-94AE-5B72A6862770}"/>
            </a:ext>
          </a:extLst>
        </xdr:cNvPr>
        <xdr:cNvSpPr/>
      </xdr:nvSpPr>
      <xdr:spPr>
        <a:xfrm>
          <a:off x="11268075" y="58943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6A2A68D8-A47F-48FF-A113-99E9B4263AF4}"/>
            </a:ext>
          </a:extLst>
        </xdr:cNvPr>
        <xdr:cNvSpPr/>
      </xdr:nvSpPr>
      <xdr:spPr>
        <a:xfrm>
          <a:off x="10582275" y="594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48C78DC-55D9-4086-A0EC-86A8BF701332}"/>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B947DEE-5013-41A8-8F77-F1B3426E12E8}"/>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5945F63-74F9-4B67-9130-9CD3B975989C}"/>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262F3A0-2179-4E33-8341-C20AE90424C9}"/>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EF4700D-298A-4D63-AE0E-3C082CBD634A}"/>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3775</xdr:rowOff>
    </xdr:from>
    <xdr:to>
      <xdr:col>76</xdr:col>
      <xdr:colOff>73025</xdr:colOff>
      <xdr:row>31</xdr:row>
      <xdr:rowOff>105375</xdr:rowOff>
    </xdr:to>
    <xdr:sp macro="" textlink="">
      <xdr:nvSpPr>
        <xdr:cNvPr id="143" name="楕円 142">
          <a:extLst>
            <a:ext uri="{FF2B5EF4-FFF2-40B4-BE49-F238E27FC236}">
              <a16:creationId xmlns:a16="http://schemas.microsoft.com/office/drawing/2014/main" id="{BDEFB6C1-A08D-43FD-A4C1-C5FB5E61DCA8}"/>
            </a:ext>
          </a:extLst>
        </xdr:cNvPr>
        <xdr:cNvSpPr/>
      </xdr:nvSpPr>
      <xdr:spPr>
        <a:xfrm>
          <a:off x="13293725" y="59156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153652</xdr:rowOff>
    </xdr:from>
    <xdr:ext cx="469744" cy="259045"/>
    <xdr:sp macro="" textlink="">
      <xdr:nvSpPr>
        <xdr:cNvPr id="144" name="債務償還比率該当値テキスト">
          <a:extLst>
            <a:ext uri="{FF2B5EF4-FFF2-40B4-BE49-F238E27FC236}">
              <a16:creationId xmlns:a16="http://schemas.microsoft.com/office/drawing/2014/main" id="{DA16D66E-6633-438F-A141-26EA4F1A4D4C}"/>
            </a:ext>
          </a:extLst>
        </xdr:cNvPr>
        <xdr:cNvSpPr txBox="1"/>
      </xdr:nvSpPr>
      <xdr:spPr>
        <a:xfrm>
          <a:off x="13376275" y="59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44436</xdr:rowOff>
    </xdr:from>
    <xdr:to>
      <xdr:col>72</xdr:col>
      <xdr:colOff>123825</xdr:colOff>
      <xdr:row>31</xdr:row>
      <xdr:rowOff>146036</xdr:rowOff>
    </xdr:to>
    <xdr:sp macro="" textlink="">
      <xdr:nvSpPr>
        <xdr:cNvPr id="145" name="楕円 144">
          <a:extLst>
            <a:ext uri="{FF2B5EF4-FFF2-40B4-BE49-F238E27FC236}">
              <a16:creationId xmlns:a16="http://schemas.microsoft.com/office/drawing/2014/main" id="{207F60BA-7FCC-4B94-8760-DC540B011A37}"/>
            </a:ext>
          </a:extLst>
        </xdr:cNvPr>
        <xdr:cNvSpPr/>
      </xdr:nvSpPr>
      <xdr:spPr>
        <a:xfrm>
          <a:off x="12639675" y="59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54575</xdr:rowOff>
    </xdr:from>
    <xdr:to>
      <xdr:col>76</xdr:col>
      <xdr:colOff>22225</xdr:colOff>
      <xdr:row>31</xdr:row>
      <xdr:rowOff>95236</xdr:rowOff>
    </xdr:to>
    <xdr:cxnSp macro="">
      <xdr:nvCxnSpPr>
        <xdr:cNvPr id="146" name="直線コネクタ 145">
          <a:extLst>
            <a:ext uri="{FF2B5EF4-FFF2-40B4-BE49-F238E27FC236}">
              <a16:creationId xmlns:a16="http://schemas.microsoft.com/office/drawing/2014/main" id="{948B7229-6D09-4B1A-9BF1-151D866D7653}"/>
            </a:ext>
          </a:extLst>
        </xdr:cNvPr>
        <xdr:cNvCxnSpPr/>
      </xdr:nvCxnSpPr>
      <xdr:spPr>
        <a:xfrm flipV="1">
          <a:off x="12690475" y="5966425"/>
          <a:ext cx="6350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21767</xdr:rowOff>
    </xdr:from>
    <xdr:to>
      <xdr:col>68</xdr:col>
      <xdr:colOff>123825</xdr:colOff>
      <xdr:row>31</xdr:row>
      <xdr:rowOff>123367</xdr:rowOff>
    </xdr:to>
    <xdr:sp macro="" textlink="">
      <xdr:nvSpPr>
        <xdr:cNvPr id="147" name="楕円 146">
          <a:extLst>
            <a:ext uri="{FF2B5EF4-FFF2-40B4-BE49-F238E27FC236}">
              <a16:creationId xmlns:a16="http://schemas.microsoft.com/office/drawing/2014/main" id="{9B0DAD8B-6A31-4BB8-9387-90E45B66B8BE}"/>
            </a:ext>
          </a:extLst>
        </xdr:cNvPr>
        <xdr:cNvSpPr/>
      </xdr:nvSpPr>
      <xdr:spPr>
        <a:xfrm>
          <a:off x="11953875" y="59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72567</xdr:rowOff>
    </xdr:from>
    <xdr:to>
      <xdr:col>72</xdr:col>
      <xdr:colOff>73025</xdr:colOff>
      <xdr:row>31</xdr:row>
      <xdr:rowOff>95236</xdr:rowOff>
    </xdr:to>
    <xdr:cxnSp macro="">
      <xdr:nvCxnSpPr>
        <xdr:cNvPr id="148" name="直線コネクタ 147">
          <a:extLst>
            <a:ext uri="{FF2B5EF4-FFF2-40B4-BE49-F238E27FC236}">
              <a16:creationId xmlns:a16="http://schemas.microsoft.com/office/drawing/2014/main" id="{29251748-ACBE-4EF1-97B4-A23E412CFD4E}"/>
            </a:ext>
          </a:extLst>
        </xdr:cNvPr>
        <xdr:cNvCxnSpPr/>
      </xdr:nvCxnSpPr>
      <xdr:spPr>
        <a:xfrm>
          <a:off x="12004675" y="5984417"/>
          <a:ext cx="6858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135544</xdr:rowOff>
    </xdr:from>
    <xdr:to>
      <xdr:col>64</xdr:col>
      <xdr:colOff>123825</xdr:colOff>
      <xdr:row>33</xdr:row>
      <xdr:rowOff>65694</xdr:rowOff>
    </xdr:to>
    <xdr:sp macro="" textlink="">
      <xdr:nvSpPr>
        <xdr:cNvPr id="149" name="楕円 148">
          <a:extLst>
            <a:ext uri="{FF2B5EF4-FFF2-40B4-BE49-F238E27FC236}">
              <a16:creationId xmlns:a16="http://schemas.microsoft.com/office/drawing/2014/main" id="{5F6084F6-02D1-416C-BE17-72DC22B449C4}"/>
            </a:ext>
          </a:extLst>
        </xdr:cNvPr>
        <xdr:cNvSpPr/>
      </xdr:nvSpPr>
      <xdr:spPr>
        <a:xfrm>
          <a:off x="11268075" y="62124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72567</xdr:rowOff>
    </xdr:from>
    <xdr:to>
      <xdr:col>68</xdr:col>
      <xdr:colOff>73025</xdr:colOff>
      <xdr:row>33</xdr:row>
      <xdr:rowOff>14894</xdr:rowOff>
    </xdr:to>
    <xdr:cxnSp macro="">
      <xdr:nvCxnSpPr>
        <xdr:cNvPr id="150" name="直線コネクタ 149">
          <a:extLst>
            <a:ext uri="{FF2B5EF4-FFF2-40B4-BE49-F238E27FC236}">
              <a16:creationId xmlns:a16="http://schemas.microsoft.com/office/drawing/2014/main" id="{49B53BFA-1C37-44D0-B885-67B6D639102D}"/>
            </a:ext>
          </a:extLst>
        </xdr:cNvPr>
        <xdr:cNvCxnSpPr/>
      </xdr:nvCxnSpPr>
      <xdr:spPr>
        <a:xfrm flipV="1">
          <a:off x="11318875" y="5984417"/>
          <a:ext cx="685800" cy="27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154016</xdr:rowOff>
    </xdr:from>
    <xdr:to>
      <xdr:col>60</xdr:col>
      <xdr:colOff>123825</xdr:colOff>
      <xdr:row>33</xdr:row>
      <xdr:rowOff>84165</xdr:rowOff>
    </xdr:to>
    <xdr:sp macro="" textlink="">
      <xdr:nvSpPr>
        <xdr:cNvPr id="151" name="楕円 150">
          <a:extLst>
            <a:ext uri="{FF2B5EF4-FFF2-40B4-BE49-F238E27FC236}">
              <a16:creationId xmlns:a16="http://schemas.microsoft.com/office/drawing/2014/main" id="{A9FC415E-104C-4C39-B394-539E10542685}"/>
            </a:ext>
          </a:extLst>
        </xdr:cNvPr>
        <xdr:cNvSpPr/>
      </xdr:nvSpPr>
      <xdr:spPr>
        <a:xfrm>
          <a:off x="10582275" y="6230966"/>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14894</xdr:rowOff>
    </xdr:from>
    <xdr:to>
      <xdr:col>64</xdr:col>
      <xdr:colOff>73025</xdr:colOff>
      <xdr:row>33</xdr:row>
      <xdr:rowOff>33366</xdr:rowOff>
    </xdr:to>
    <xdr:cxnSp macro="">
      <xdr:nvCxnSpPr>
        <xdr:cNvPr id="152" name="直線コネクタ 151">
          <a:extLst>
            <a:ext uri="{FF2B5EF4-FFF2-40B4-BE49-F238E27FC236}">
              <a16:creationId xmlns:a16="http://schemas.microsoft.com/office/drawing/2014/main" id="{08627E7A-D980-4BA8-8F9C-396B73E65B74}"/>
            </a:ext>
          </a:extLst>
        </xdr:cNvPr>
        <xdr:cNvCxnSpPr/>
      </xdr:nvCxnSpPr>
      <xdr:spPr>
        <a:xfrm flipV="1">
          <a:off x="10633075" y="6256944"/>
          <a:ext cx="6858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9D00B0A2-CBD1-45FA-AEC8-653BA3413297}"/>
            </a:ext>
          </a:extLst>
        </xdr:cNvPr>
        <xdr:cNvSpPr txBox="1"/>
      </xdr:nvSpPr>
      <xdr:spPr>
        <a:xfrm>
          <a:off x="12461952" y="554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65DF66A4-412E-40B6-9C36-07F3CDD12513}"/>
            </a:ext>
          </a:extLst>
        </xdr:cNvPr>
        <xdr:cNvSpPr txBox="1"/>
      </xdr:nvSpPr>
      <xdr:spPr>
        <a:xfrm>
          <a:off x="11788852" y="551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B67B42FE-F235-4979-8F71-FF77A7DC4F3E}"/>
            </a:ext>
          </a:extLst>
        </xdr:cNvPr>
        <xdr:cNvSpPr txBox="1"/>
      </xdr:nvSpPr>
      <xdr:spPr>
        <a:xfrm>
          <a:off x="11103052" y="567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90AB6CEA-7CC6-4915-A2A8-9A1971ABE2D5}"/>
            </a:ext>
          </a:extLst>
        </xdr:cNvPr>
        <xdr:cNvSpPr txBox="1"/>
      </xdr:nvSpPr>
      <xdr:spPr>
        <a:xfrm>
          <a:off x="10417252" y="573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137163</xdr:rowOff>
    </xdr:from>
    <xdr:ext cx="469744" cy="259045"/>
    <xdr:sp macro="" textlink="">
      <xdr:nvSpPr>
        <xdr:cNvPr id="157" name="n_1mainValue債務償還比率">
          <a:extLst>
            <a:ext uri="{FF2B5EF4-FFF2-40B4-BE49-F238E27FC236}">
              <a16:creationId xmlns:a16="http://schemas.microsoft.com/office/drawing/2014/main" id="{D43ABE58-7DC0-472C-AD10-1C2AE51F79CB}"/>
            </a:ext>
          </a:extLst>
        </xdr:cNvPr>
        <xdr:cNvSpPr txBox="1"/>
      </xdr:nvSpPr>
      <xdr:spPr>
        <a:xfrm>
          <a:off x="12461952" y="604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114494</xdr:rowOff>
    </xdr:from>
    <xdr:ext cx="469744" cy="259045"/>
    <xdr:sp macro="" textlink="">
      <xdr:nvSpPr>
        <xdr:cNvPr id="158" name="n_2mainValue債務償還比率">
          <a:extLst>
            <a:ext uri="{FF2B5EF4-FFF2-40B4-BE49-F238E27FC236}">
              <a16:creationId xmlns:a16="http://schemas.microsoft.com/office/drawing/2014/main" id="{A6C14E5F-8BBC-48AB-9151-AB09415417D9}"/>
            </a:ext>
          </a:extLst>
        </xdr:cNvPr>
        <xdr:cNvSpPr txBox="1"/>
      </xdr:nvSpPr>
      <xdr:spPr>
        <a:xfrm>
          <a:off x="11788852" y="60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56821</xdr:rowOff>
    </xdr:from>
    <xdr:ext cx="469744" cy="259045"/>
    <xdr:sp macro="" textlink="">
      <xdr:nvSpPr>
        <xdr:cNvPr id="159" name="n_3mainValue債務償還比率">
          <a:extLst>
            <a:ext uri="{FF2B5EF4-FFF2-40B4-BE49-F238E27FC236}">
              <a16:creationId xmlns:a16="http://schemas.microsoft.com/office/drawing/2014/main" id="{DC721FB2-30F5-4B92-AD8C-F94C084672F9}"/>
            </a:ext>
          </a:extLst>
        </xdr:cNvPr>
        <xdr:cNvSpPr txBox="1"/>
      </xdr:nvSpPr>
      <xdr:spPr>
        <a:xfrm>
          <a:off x="11103052" y="629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75292</xdr:rowOff>
    </xdr:from>
    <xdr:ext cx="469744" cy="259045"/>
    <xdr:sp macro="" textlink="">
      <xdr:nvSpPr>
        <xdr:cNvPr id="160" name="n_4mainValue債務償還比率">
          <a:extLst>
            <a:ext uri="{FF2B5EF4-FFF2-40B4-BE49-F238E27FC236}">
              <a16:creationId xmlns:a16="http://schemas.microsoft.com/office/drawing/2014/main" id="{3CC13760-CAA3-4F0B-9B81-7E14A7210CEA}"/>
            </a:ext>
          </a:extLst>
        </xdr:cNvPr>
        <xdr:cNvSpPr txBox="1"/>
      </xdr:nvSpPr>
      <xdr:spPr>
        <a:xfrm>
          <a:off x="10417252" y="631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3274727-11DF-4185-BDAF-0CDB5C3FA165}"/>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9ED2AC1-42BE-4B16-BEC3-ECE32248BB59}"/>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F86A50D-CA0C-4B05-891D-06D4BC2EFB53}"/>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D94EF37-E853-4CE3-8CE3-B9FC9851B136}"/>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9AF0C5C-E07D-46C3-BEA8-7C3FC8FE784A}"/>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AC79C1D-1DE9-4659-8A11-BFBE3FE19933}"/>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DB80E3-C511-4F10-A4E9-D97BA534514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98626F-4176-4DD0-AF7F-9A4C491D6BE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D73B2D-E221-4B10-ADC3-5514798D088F}"/>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04B66E-3459-43B1-A44D-8D5F4458B2F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9D1563-644A-4528-A33E-9F63C0C5940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CFDA48-3E69-44D6-82AA-35AAC55E92A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41A4B4-7791-41E5-A0DC-45B1BFF802A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4E4158-31FD-4F9A-8498-8CDBA62AC2A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DC7DF0-73E4-423F-867D-1B1BE85C6A3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4578BC-1A32-449A-BB88-75583B227A35}"/>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24,526
23,824
376.30
19,692,304
17,971,639
1,099,800
10,142,532
20,034,385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FF2DC8-BF78-49B4-A69A-3491C0D209E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1F1097-400E-422E-A067-62EB97EF6F5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42C6F6-1FDD-4998-8CC2-F218842CE60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9CBDDF-F1BB-4614-953C-0702472FC9A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B1E3F9-11A1-41E1-89E2-56C2A0FDD2FF}"/>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AB8BCBE-4004-4C73-AF3E-B5FD3B37824A}"/>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DCE10A-BF71-4B40-B2D1-6289EA65350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5FB920-CA0C-47D3-AD8A-623FC9FC396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A59F09-28C7-454C-A13E-87ED49010246}"/>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ED9004-CA94-4CFB-8CF8-A74DE3E7EF0F}"/>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32C6AB-570E-4912-BCE6-C689DCAC7DD4}"/>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790FCB-50EA-437D-B296-F7D4CB56558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159B34-8CE8-445A-BB25-EA1F7C1D16E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2614AC-CF59-424F-AE0B-B38E0C93678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6D2A5F-2041-45C9-B0FA-074E05CC3F8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5BDEFF-40CC-4D50-B21D-F38C81A05CEE}"/>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FBD8D6-F964-4B0B-8951-AC972E6A77AD}"/>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08C1C3-B202-4188-B364-1689049DDA8C}"/>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2C04E3B-A8E3-4ABF-ADFA-54BEC7C0EF8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F30229-4E49-4FF6-BAF0-860C33757E38}"/>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C504339-B154-493C-B6B5-7252222299E1}"/>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D963DC-411E-4B32-9EDE-E7C78434860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6E9AAB-3CE7-4927-8700-A09F3430068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CE9A0A-100D-4EC8-A682-C71AE0465C2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4604D66-8A64-4310-8D1A-A560B628740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401716-2C6C-41E2-B846-7917DDBE33F7}"/>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5D65761-5CA6-4693-8636-6FB70DF2C5AA}"/>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8EE6F8-4AF1-456C-B310-1001CDE546DE}"/>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B300CC-1872-4284-BE39-B7AD8C25D55E}"/>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B2C1612-AEBE-4898-AC50-34C77E995BB6}"/>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5D7A07-947F-4DA2-8009-CF1FACA157A8}"/>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4D28D2-CAAC-463E-B9E2-879301B18096}"/>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8B5F0BE-DDE2-477A-8CC2-029A7720B85F}"/>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9F8760F-7D1A-4052-A0E7-8A49532268ED}"/>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D5A4C59-5522-401D-AD7B-51F50EF074AC}"/>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D3F15E7-F30A-4597-8F2A-FFA4DE8EC437}"/>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F68CCF7-B40D-441F-A209-77E4905E8426}"/>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0DDCE96-B3F1-4A7F-B967-1B2C2597C966}"/>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F012B5D-392A-42D5-A366-F6E5EA575749}"/>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B41F0A6-4CC9-4DE6-8021-1CDA85E8FD8A}"/>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7136CC9-76F4-4C95-ACB6-9DC3D9F3DA99}"/>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F8FBDF2-EB54-41FD-941C-E83B66940F71}"/>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90E52A1-0835-4357-9F36-75353B20B59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758501C-95AA-4415-9DC8-4FE704C3A9A5}"/>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73FEA3F-DF9E-45BE-B513-9700E1977F8F}"/>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AA1C584E-0C04-4EFB-9016-71DC12AF5FD1}"/>
            </a:ext>
          </a:extLst>
        </xdr:cNvPr>
        <xdr:cNvCxnSpPr/>
      </xdr:nvCxnSpPr>
      <xdr:spPr>
        <a:xfrm flipV="1">
          <a:off x="4177665" y="5595620"/>
          <a:ext cx="0"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6AA9E99C-B449-405D-AFB4-E7A837028E1F}"/>
            </a:ext>
          </a:extLst>
        </xdr:cNvPr>
        <xdr:cNvSpPr txBox="1"/>
      </xdr:nvSpPr>
      <xdr:spPr>
        <a:xfrm>
          <a:off x="4216400" y="693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1CDF4187-528A-4A1F-BF4A-45A91CB9D372}"/>
            </a:ext>
          </a:extLst>
        </xdr:cNvPr>
        <xdr:cNvCxnSpPr/>
      </xdr:nvCxnSpPr>
      <xdr:spPr>
        <a:xfrm>
          <a:off x="4108450" y="6929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2FC4C93C-068A-4713-9F4D-415553C27F35}"/>
            </a:ext>
          </a:extLst>
        </xdr:cNvPr>
        <xdr:cNvSpPr txBox="1"/>
      </xdr:nvSpPr>
      <xdr:spPr>
        <a:xfrm>
          <a:off x="4216400" y="53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F3908C7F-8258-4DDA-8FE4-8D2EC1F22A55}"/>
            </a:ext>
          </a:extLst>
        </xdr:cNvPr>
        <xdr:cNvCxnSpPr/>
      </xdr:nvCxnSpPr>
      <xdr:spPr>
        <a:xfrm>
          <a:off x="4108450" y="559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51AB1860-F383-452E-AB93-6D214549C793}"/>
            </a:ext>
          </a:extLst>
        </xdr:cNvPr>
        <xdr:cNvSpPr txBox="1"/>
      </xdr:nvSpPr>
      <xdr:spPr>
        <a:xfrm>
          <a:off x="42164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ACFE8449-7614-4F26-92CB-6843C810DA27}"/>
            </a:ext>
          </a:extLst>
        </xdr:cNvPr>
        <xdr:cNvSpPr/>
      </xdr:nvSpPr>
      <xdr:spPr>
        <a:xfrm>
          <a:off x="4127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D2F4A864-4F03-4D83-A206-EFC8A9EED05D}"/>
            </a:ext>
          </a:extLst>
        </xdr:cNvPr>
        <xdr:cNvSpPr/>
      </xdr:nvSpPr>
      <xdr:spPr>
        <a:xfrm>
          <a:off x="3384550" y="6297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7EF6A312-3D3C-4A42-B1D9-E13F9B380475}"/>
            </a:ext>
          </a:extLst>
        </xdr:cNvPr>
        <xdr:cNvSpPr/>
      </xdr:nvSpPr>
      <xdr:spPr>
        <a:xfrm>
          <a:off x="257175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FE8D246F-6B95-4E81-BF3E-9DF724C31F9B}"/>
            </a:ext>
          </a:extLst>
        </xdr:cNvPr>
        <xdr:cNvSpPr/>
      </xdr:nvSpPr>
      <xdr:spPr>
        <a:xfrm>
          <a:off x="1778000" y="6249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D650729-7787-418E-B2C9-7EE101AB8A6A}"/>
            </a:ext>
          </a:extLst>
        </xdr:cNvPr>
        <xdr:cNvSpPr/>
      </xdr:nvSpPr>
      <xdr:spPr>
        <a:xfrm>
          <a:off x="984250" y="6228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82A94F-6639-4123-8958-3052D6800B21}"/>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786FAE-BDE8-438F-B2DE-7BCE12C21007}"/>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D4261C-4B09-4912-8A7E-239773B4455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B150E74-80F4-42D5-9609-6AEE2697A0E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A276891-D806-44D7-ACEC-91DF1D2F607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a:extLst>
            <a:ext uri="{FF2B5EF4-FFF2-40B4-BE49-F238E27FC236}">
              <a16:creationId xmlns:a16="http://schemas.microsoft.com/office/drawing/2014/main" id="{9F917806-4AC3-45AC-AA56-B6A1F1886E44}"/>
            </a:ext>
          </a:extLst>
        </xdr:cNvPr>
        <xdr:cNvSpPr/>
      </xdr:nvSpPr>
      <xdr:spPr>
        <a:xfrm>
          <a:off x="4127500" y="6355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53357</xdr:rowOff>
    </xdr:from>
    <xdr:ext cx="405111" cy="259045"/>
    <xdr:sp macro="" textlink="">
      <xdr:nvSpPr>
        <xdr:cNvPr id="74" name="【道路】&#10;有形固定資産減価償却率該当値テキスト">
          <a:extLst>
            <a:ext uri="{FF2B5EF4-FFF2-40B4-BE49-F238E27FC236}">
              <a16:creationId xmlns:a16="http://schemas.microsoft.com/office/drawing/2014/main" id="{302C2743-482A-48FE-A414-CDAB34BB1BAE}"/>
            </a:ext>
          </a:extLst>
        </xdr:cNvPr>
        <xdr:cNvSpPr txBox="1"/>
      </xdr:nvSpPr>
      <xdr:spPr>
        <a:xfrm>
          <a:off x="4216400"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74930</xdr:rowOff>
    </xdr:from>
    <xdr:to>
      <xdr:col>20</xdr:col>
      <xdr:colOff>38100</xdr:colOff>
      <xdr:row>39</xdr:row>
      <xdr:rowOff>5080</xdr:rowOff>
    </xdr:to>
    <xdr:sp macro="" textlink="">
      <xdr:nvSpPr>
        <xdr:cNvPr id="75" name="楕円 74">
          <a:extLst>
            <a:ext uri="{FF2B5EF4-FFF2-40B4-BE49-F238E27FC236}">
              <a16:creationId xmlns:a16="http://schemas.microsoft.com/office/drawing/2014/main" id="{1E4BA2A5-B606-43A9-8087-9685ACF0B35A}"/>
            </a:ext>
          </a:extLst>
        </xdr:cNvPr>
        <xdr:cNvSpPr/>
      </xdr:nvSpPr>
      <xdr:spPr>
        <a:xfrm>
          <a:off x="3384550" y="63550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125730</xdr:rowOff>
    </xdr:from>
    <xdr:to>
      <xdr:col>24</xdr:col>
      <xdr:colOff>63500</xdr:colOff>
      <xdr:row>38</xdr:row>
      <xdr:rowOff>125730</xdr:rowOff>
    </xdr:to>
    <xdr:cxnSp macro="">
      <xdr:nvCxnSpPr>
        <xdr:cNvPr id="76" name="直線コネクタ 75">
          <a:extLst>
            <a:ext uri="{FF2B5EF4-FFF2-40B4-BE49-F238E27FC236}">
              <a16:creationId xmlns:a16="http://schemas.microsoft.com/office/drawing/2014/main" id="{6509991C-F9CD-40D0-84E4-E94D9AD4C174}"/>
            </a:ext>
          </a:extLst>
        </xdr:cNvPr>
        <xdr:cNvCxnSpPr/>
      </xdr:nvCxnSpPr>
      <xdr:spPr>
        <a:xfrm>
          <a:off x="3429000" y="64058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142240</xdr:rowOff>
    </xdr:to>
    <xdr:sp macro="" textlink="">
      <xdr:nvSpPr>
        <xdr:cNvPr id="77" name="楕円 76">
          <a:extLst>
            <a:ext uri="{FF2B5EF4-FFF2-40B4-BE49-F238E27FC236}">
              <a16:creationId xmlns:a16="http://schemas.microsoft.com/office/drawing/2014/main" id="{62617045-11BB-43F4-A2D9-A8E237B726FD}"/>
            </a:ext>
          </a:extLst>
        </xdr:cNvPr>
        <xdr:cNvSpPr/>
      </xdr:nvSpPr>
      <xdr:spPr>
        <a:xfrm>
          <a:off x="257175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91440</xdr:rowOff>
    </xdr:from>
    <xdr:to>
      <xdr:col>19</xdr:col>
      <xdr:colOff>177800</xdr:colOff>
      <xdr:row>38</xdr:row>
      <xdr:rowOff>125730</xdr:rowOff>
    </xdr:to>
    <xdr:cxnSp macro="">
      <xdr:nvCxnSpPr>
        <xdr:cNvPr id="78" name="直線コネクタ 77">
          <a:extLst>
            <a:ext uri="{FF2B5EF4-FFF2-40B4-BE49-F238E27FC236}">
              <a16:creationId xmlns:a16="http://schemas.microsoft.com/office/drawing/2014/main" id="{460F2BCE-A3E4-43C2-825C-AC2BA8119FFA}"/>
            </a:ext>
          </a:extLst>
        </xdr:cNvPr>
        <xdr:cNvCxnSpPr/>
      </xdr:nvCxnSpPr>
      <xdr:spPr>
        <a:xfrm>
          <a:off x="2622550" y="637159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xdr:rowOff>
    </xdr:from>
    <xdr:to>
      <xdr:col>10</xdr:col>
      <xdr:colOff>165100</xdr:colOff>
      <xdr:row>38</xdr:row>
      <xdr:rowOff>111760</xdr:rowOff>
    </xdr:to>
    <xdr:sp macro="" textlink="">
      <xdr:nvSpPr>
        <xdr:cNvPr id="79" name="楕円 78">
          <a:extLst>
            <a:ext uri="{FF2B5EF4-FFF2-40B4-BE49-F238E27FC236}">
              <a16:creationId xmlns:a16="http://schemas.microsoft.com/office/drawing/2014/main" id="{9EA6A9AB-9687-4959-91EE-D9254F318713}"/>
            </a:ext>
          </a:extLst>
        </xdr:cNvPr>
        <xdr:cNvSpPr/>
      </xdr:nvSpPr>
      <xdr:spPr>
        <a:xfrm>
          <a:off x="1778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60960</xdr:rowOff>
    </xdr:from>
    <xdr:to>
      <xdr:col>15</xdr:col>
      <xdr:colOff>50800</xdr:colOff>
      <xdr:row>38</xdr:row>
      <xdr:rowOff>91440</xdr:rowOff>
    </xdr:to>
    <xdr:cxnSp macro="">
      <xdr:nvCxnSpPr>
        <xdr:cNvPr id="80" name="直線コネクタ 79">
          <a:extLst>
            <a:ext uri="{FF2B5EF4-FFF2-40B4-BE49-F238E27FC236}">
              <a16:creationId xmlns:a16="http://schemas.microsoft.com/office/drawing/2014/main" id="{19946F8C-2053-4EAC-AD42-FC991835CAA0}"/>
            </a:ext>
          </a:extLst>
        </xdr:cNvPr>
        <xdr:cNvCxnSpPr/>
      </xdr:nvCxnSpPr>
      <xdr:spPr>
        <a:xfrm>
          <a:off x="1828800" y="6341110"/>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153035</xdr:rowOff>
    </xdr:from>
    <xdr:to>
      <xdr:col>6</xdr:col>
      <xdr:colOff>38100</xdr:colOff>
      <xdr:row>38</xdr:row>
      <xdr:rowOff>83185</xdr:rowOff>
    </xdr:to>
    <xdr:sp macro="" textlink="">
      <xdr:nvSpPr>
        <xdr:cNvPr id="81" name="楕円 80">
          <a:extLst>
            <a:ext uri="{FF2B5EF4-FFF2-40B4-BE49-F238E27FC236}">
              <a16:creationId xmlns:a16="http://schemas.microsoft.com/office/drawing/2014/main" id="{3A1E4162-53D4-4139-A716-5148CBDC6BDF}"/>
            </a:ext>
          </a:extLst>
        </xdr:cNvPr>
        <xdr:cNvSpPr/>
      </xdr:nvSpPr>
      <xdr:spPr>
        <a:xfrm>
          <a:off x="984250" y="62680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32385</xdr:rowOff>
    </xdr:from>
    <xdr:to>
      <xdr:col>10</xdr:col>
      <xdr:colOff>114300</xdr:colOff>
      <xdr:row>38</xdr:row>
      <xdr:rowOff>60960</xdr:rowOff>
    </xdr:to>
    <xdr:cxnSp macro="">
      <xdr:nvCxnSpPr>
        <xdr:cNvPr id="82" name="直線コネクタ 81">
          <a:extLst>
            <a:ext uri="{FF2B5EF4-FFF2-40B4-BE49-F238E27FC236}">
              <a16:creationId xmlns:a16="http://schemas.microsoft.com/office/drawing/2014/main" id="{C8836EE8-BDF2-4AC2-A8AB-8EC14E03B2EB}"/>
            </a:ext>
          </a:extLst>
        </xdr:cNvPr>
        <xdr:cNvCxnSpPr/>
      </xdr:nvCxnSpPr>
      <xdr:spPr>
        <a:xfrm>
          <a:off x="1028700" y="631253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99080764-19B0-4E69-ABAA-FC28F0ED5E5E}"/>
            </a:ext>
          </a:extLst>
        </xdr:cNvPr>
        <xdr:cNvSpPr txBox="1"/>
      </xdr:nvSpPr>
      <xdr:spPr>
        <a:xfrm>
          <a:off x="3239144" y="608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EEA10F75-EAF3-4603-8D28-3C8296824E35}"/>
            </a:ext>
          </a:extLst>
        </xdr:cNvPr>
        <xdr:cNvSpPr txBox="1"/>
      </xdr:nvSpPr>
      <xdr:spPr>
        <a:xfrm>
          <a:off x="2439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527444A2-61C0-4281-BAE0-4EBD288FC501}"/>
            </a:ext>
          </a:extLst>
        </xdr:cNvPr>
        <xdr:cNvSpPr txBox="1"/>
      </xdr:nvSpPr>
      <xdr:spPr>
        <a:xfrm>
          <a:off x="1645294"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0DCA5312-A7A1-49FF-8716-FA93286CDD5D}"/>
            </a:ext>
          </a:extLst>
        </xdr:cNvPr>
        <xdr:cNvSpPr txBox="1"/>
      </xdr:nvSpPr>
      <xdr:spPr>
        <a:xfrm>
          <a:off x="8515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167657</xdr:rowOff>
    </xdr:from>
    <xdr:ext cx="405111" cy="259045"/>
    <xdr:sp macro="" textlink="">
      <xdr:nvSpPr>
        <xdr:cNvPr id="87" name="n_1mainValue【道路】&#10;有形固定資産減価償却率">
          <a:extLst>
            <a:ext uri="{FF2B5EF4-FFF2-40B4-BE49-F238E27FC236}">
              <a16:creationId xmlns:a16="http://schemas.microsoft.com/office/drawing/2014/main" id="{54B73ECC-EA75-4843-9E56-127FF1822451}"/>
            </a:ext>
          </a:extLst>
        </xdr:cNvPr>
        <xdr:cNvSpPr txBox="1"/>
      </xdr:nvSpPr>
      <xdr:spPr>
        <a:xfrm>
          <a:off x="3239144" y="644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133367</xdr:rowOff>
    </xdr:from>
    <xdr:ext cx="405111" cy="259045"/>
    <xdr:sp macro="" textlink="">
      <xdr:nvSpPr>
        <xdr:cNvPr id="88" name="n_2mainValue【道路】&#10;有形固定資産減価償却率">
          <a:extLst>
            <a:ext uri="{FF2B5EF4-FFF2-40B4-BE49-F238E27FC236}">
              <a16:creationId xmlns:a16="http://schemas.microsoft.com/office/drawing/2014/main" id="{C2FC9E3A-E475-4CDD-A577-D45CE8184878}"/>
            </a:ext>
          </a:extLst>
        </xdr:cNvPr>
        <xdr:cNvSpPr txBox="1"/>
      </xdr:nvSpPr>
      <xdr:spPr>
        <a:xfrm>
          <a:off x="2439044" y="641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9" name="n_3mainValue【道路】&#10;有形固定資産減価償却率">
          <a:extLst>
            <a:ext uri="{FF2B5EF4-FFF2-40B4-BE49-F238E27FC236}">
              <a16:creationId xmlns:a16="http://schemas.microsoft.com/office/drawing/2014/main" id="{7B6BFC81-74A8-4358-BEF7-E268B8FF27F3}"/>
            </a:ext>
          </a:extLst>
        </xdr:cNvPr>
        <xdr:cNvSpPr txBox="1"/>
      </xdr:nvSpPr>
      <xdr:spPr>
        <a:xfrm>
          <a:off x="164529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74312</xdr:rowOff>
    </xdr:from>
    <xdr:ext cx="405111" cy="259045"/>
    <xdr:sp macro="" textlink="">
      <xdr:nvSpPr>
        <xdr:cNvPr id="90" name="n_4mainValue【道路】&#10;有形固定資産減価償却率">
          <a:extLst>
            <a:ext uri="{FF2B5EF4-FFF2-40B4-BE49-F238E27FC236}">
              <a16:creationId xmlns:a16="http://schemas.microsoft.com/office/drawing/2014/main" id="{1476B32B-823F-4EC9-A782-0647F0B628EC}"/>
            </a:ext>
          </a:extLst>
        </xdr:cNvPr>
        <xdr:cNvSpPr txBox="1"/>
      </xdr:nvSpPr>
      <xdr:spPr>
        <a:xfrm>
          <a:off x="851544" y="635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E76E6F6-632E-428C-83F0-03F8F8F8CF3B}"/>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C094F4C-0AA8-4069-97A6-94372F29EB3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8B7F14D-89A1-4968-9949-F16009B38F3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D6A661A-A6A5-4578-8815-035083FCB5C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DB1E965-67CD-4FDD-BA82-6F9027548E3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8ACE999-E8F7-417E-8A1C-D5498E9E271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008EC13-B94D-4449-B262-EC9F6C2B048D}"/>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5A8CC24-629E-4C44-89A3-DA069B6AD6E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257B559-67CA-4C42-ABF8-B5D7AD92CB4C}"/>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2955B61-1ECA-430B-B008-2A46E1703AA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EABE7CE-7975-46C4-A3A1-711ACE4D80AE}"/>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25AC913-4400-4CC0-A51F-D8049B4A427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FF232A9-ACC8-40D1-A186-30C2D00446B6}"/>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175B5B6-4395-4A51-84E3-5F6230CF1220}"/>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3B2C339-AED6-4265-A515-8C0E2428B098}"/>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D5AFA41-5BEB-47D7-9DDB-63953983CB1E}"/>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DEB396F-6F7E-459E-81A3-A50FB7D1C687}"/>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4D8DF38-E846-4C25-9F4C-CF769DD52597}"/>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1A63F49-71CF-4C07-AA4D-587491A6BFF9}"/>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2862EAB-56E0-4E77-AABC-15347B652BD0}"/>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76D7C05-2791-4072-9594-C2785E552DA8}"/>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15509A0-123A-45BC-9727-837AA5982194}"/>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D657B2D-0ED4-4F7B-859E-E6F29BF1E399}"/>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3CEC4CB2-63A7-41BA-81B8-9C2E7BAB963C}"/>
            </a:ext>
          </a:extLst>
        </xdr:cNvPr>
        <xdr:cNvCxnSpPr/>
      </xdr:nvCxnSpPr>
      <xdr:spPr>
        <a:xfrm flipV="1">
          <a:off x="9429115" y="5564873"/>
          <a:ext cx="0" cy="14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637BF737-96A4-4832-A6C1-8215B666CFDE}"/>
            </a:ext>
          </a:extLst>
        </xdr:cNvPr>
        <xdr:cNvSpPr txBox="1"/>
      </xdr:nvSpPr>
      <xdr:spPr>
        <a:xfrm>
          <a:off x="9467850" y="697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8725DC49-31BA-4D80-A0E2-794A9621E6B5}"/>
            </a:ext>
          </a:extLst>
        </xdr:cNvPr>
        <xdr:cNvCxnSpPr/>
      </xdr:nvCxnSpPr>
      <xdr:spPr>
        <a:xfrm>
          <a:off x="9359900" y="69687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FD2B7B0C-3A9E-4E09-AC2E-09FD16BBA0F2}"/>
            </a:ext>
          </a:extLst>
        </xdr:cNvPr>
        <xdr:cNvSpPr txBox="1"/>
      </xdr:nvSpPr>
      <xdr:spPr>
        <a:xfrm>
          <a:off x="9467850" y="534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8BA4D57F-BB7D-4D8B-9935-BFA8A7F2505C}"/>
            </a:ext>
          </a:extLst>
        </xdr:cNvPr>
        <xdr:cNvCxnSpPr/>
      </xdr:nvCxnSpPr>
      <xdr:spPr>
        <a:xfrm>
          <a:off x="9359900" y="5564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F9F34BD5-95D9-4E61-B840-B4D21705D2BE}"/>
            </a:ext>
          </a:extLst>
        </xdr:cNvPr>
        <xdr:cNvSpPr txBox="1"/>
      </xdr:nvSpPr>
      <xdr:spPr>
        <a:xfrm>
          <a:off x="9467850" y="6398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2F143291-6D1D-41A2-A8A7-D511BB34C362}"/>
            </a:ext>
          </a:extLst>
        </xdr:cNvPr>
        <xdr:cNvSpPr/>
      </xdr:nvSpPr>
      <xdr:spPr>
        <a:xfrm>
          <a:off x="9398000" y="64200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B2A9A950-528F-4A9B-8F93-7D2B08947FE9}"/>
            </a:ext>
          </a:extLst>
        </xdr:cNvPr>
        <xdr:cNvSpPr/>
      </xdr:nvSpPr>
      <xdr:spPr>
        <a:xfrm>
          <a:off x="8636000" y="64299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1499B639-5D48-42D5-9CDD-D9E2CD383902}"/>
            </a:ext>
          </a:extLst>
        </xdr:cNvPr>
        <xdr:cNvSpPr/>
      </xdr:nvSpPr>
      <xdr:spPr>
        <a:xfrm>
          <a:off x="7842250" y="6443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7F078396-41F6-4C3A-AF1E-4FC08B0E70CD}"/>
            </a:ext>
          </a:extLst>
        </xdr:cNvPr>
        <xdr:cNvSpPr/>
      </xdr:nvSpPr>
      <xdr:spPr>
        <a:xfrm>
          <a:off x="7029450" y="646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80A2BBA1-96C8-4387-B835-F75316A3DF26}"/>
            </a:ext>
          </a:extLst>
        </xdr:cNvPr>
        <xdr:cNvSpPr/>
      </xdr:nvSpPr>
      <xdr:spPr>
        <a:xfrm>
          <a:off x="62357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EA06CA8-3873-43D3-B62A-785E60A65E2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B78BC9-513D-4627-8D7A-7EB7BA224FFC}"/>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F24A57E-32DD-49C8-87CF-27D71D92EA85}"/>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C9D9994-3E10-4642-8CD3-388F53D6D16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AA8772B-297B-4013-BC34-8DF7738F2B73}"/>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101028</xdr:rowOff>
    </xdr:from>
    <xdr:to>
      <xdr:col>55</xdr:col>
      <xdr:colOff>50800</xdr:colOff>
      <xdr:row>38</xdr:row>
      <xdr:rowOff>31178</xdr:rowOff>
    </xdr:to>
    <xdr:sp macro="" textlink="">
      <xdr:nvSpPr>
        <xdr:cNvPr id="130" name="楕円 129">
          <a:extLst>
            <a:ext uri="{FF2B5EF4-FFF2-40B4-BE49-F238E27FC236}">
              <a16:creationId xmlns:a16="http://schemas.microsoft.com/office/drawing/2014/main" id="{2B4581ED-7223-472A-9A0D-DB72F96BBE5B}"/>
            </a:ext>
          </a:extLst>
        </xdr:cNvPr>
        <xdr:cNvSpPr/>
      </xdr:nvSpPr>
      <xdr:spPr>
        <a:xfrm>
          <a:off x="9398000" y="62160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123905</xdr:rowOff>
    </xdr:from>
    <xdr:ext cx="534377" cy="259045"/>
    <xdr:sp macro="" textlink="">
      <xdr:nvSpPr>
        <xdr:cNvPr id="131" name="【道路】&#10;一人当たり延長該当値テキスト">
          <a:extLst>
            <a:ext uri="{FF2B5EF4-FFF2-40B4-BE49-F238E27FC236}">
              <a16:creationId xmlns:a16="http://schemas.microsoft.com/office/drawing/2014/main" id="{DF0DE0E2-0208-4C14-B755-0149F839889F}"/>
            </a:ext>
          </a:extLst>
        </xdr:cNvPr>
        <xdr:cNvSpPr txBox="1"/>
      </xdr:nvSpPr>
      <xdr:spPr>
        <a:xfrm>
          <a:off x="9467850" y="607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107772</xdr:rowOff>
    </xdr:from>
    <xdr:to>
      <xdr:col>50</xdr:col>
      <xdr:colOff>165100</xdr:colOff>
      <xdr:row>38</xdr:row>
      <xdr:rowOff>37922</xdr:rowOff>
    </xdr:to>
    <xdr:sp macro="" textlink="">
      <xdr:nvSpPr>
        <xdr:cNvPr id="132" name="楕円 131">
          <a:extLst>
            <a:ext uri="{FF2B5EF4-FFF2-40B4-BE49-F238E27FC236}">
              <a16:creationId xmlns:a16="http://schemas.microsoft.com/office/drawing/2014/main" id="{5E2A20A6-3118-4B1E-AFB5-4A0A1D1AD46F}"/>
            </a:ext>
          </a:extLst>
        </xdr:cNvPr>
        <xdr:cNvSpPr/>
      </xdr:nvSpPr>
      <xdr:spPr>
        <a:xfrm>
          <a:off x="8636000" y="62228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151828</xdr:rowOff>
    </xdr:from>
    <xdr:to>
      <xdr:col>55</xdr:col>
      <xdr:colOff>0</xdr:colOff>
      <xdr:row>37</xdr:row>
      <xdr:rowOff>158572</xdr:rowOff>
    </xdr:to>
    <xdr:cxnSp macro="">
      <xdr:nvCxnSpPr>
        <xdr:cNvPr id="133" name="直線コネクタ 132">
          <a:extLst>
            <a:ext uri="{FF2B5EF4-FFF2-40B4-BE49-F238E27FC236}">
              <a16:creationId xmlns:a16="http://schemas.microsoft.com/office/drawing/2014/main" id="{2DE82A88-B911-48C7-935C-F2018D78B5BE}"/>
            </a:ext>
          </a:extLst>
        </xdr:cNvPr>
        <xdr:cNvCxnSpPr/>
      </xdr:nvCxnSpPr>
      <xdr:spPr>
        <a:xfrm flipV="1">
          <a:off x="8686800" y="6266878"/>
          <a:ext cx="74295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121564</xdr:rowOff>
    </xdr:from>
    <xdr:to>
      <xdr:col>46</xdr:col>
      <xdr:colOff>38100</xdr:colOff>
      <xdr:row>38</xdr:row>
      <xdr:rowOff>51715</xdr:rowOff>
    </xdr:to>
    <xdr:sp macro="" textlink="">
      <xdr:nvSpPr>
        <xdr:cNvPr id="134" name="楕円 133">
          <a:extLst>
            <a:ext uri="{FF2B5EF4-FFF2-40B4-BE49-F238E27FC236}">
              <a16:creationId xmlns:a16="http://schemas.microsoft.com/office/drawing/2014/main" id="{3DB8066A-95E8-4136-9313-A0EEF06C2505}"/>
            </a:ext>
          </a:extLst>
        </xdr:cNvPr>
        <xdr:cNvSpPr/>
      </xdr:nvSpPr>
      <xdr:spPr>
        <a:xfrm>
          <a:off x="7842250" y="6236614"/>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158572</xdr:rowOff>
    </xdr:from>
    <xdr:to>
      <xdr:col>50</xdr:col>
      <xdr:colOff>114300</xdr:colOff>
      <xdr:row>38</xdr:row>
      <xdr:rowOff>915</xdr:rowOff>
    </xdr:to>
    <xdr:cxnSp macro="">
      <xdr:nvCxnSpPr>
        <xdr:cNvPr id="135" name="直線コネクタ 134">
          <a:extLst>
            <a:ext uri="{FF2B5EF4-FFF2-40B4-BE49-F238E27FC236}">
              <a16:creationId xmlns:a16="http://schemas.microsoft.com/office/drawing/2014/main" id="{0746A96A-16F4-466C-8339-FC414995B9DB}"/>
            </a:ext>
          </a:extLst>
        </xdr:cNvPr>
        <xdr:cNvCxnSpPr/>
      </xdr:nvCxnSpPr>
      <xdr:spPr>
        <a:xfrm flipV="1">
          <a:off x="7886700" y="6273622"/>
          <a:ext cx="8001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130099</xdr:rowOff>
    </xdr:from>
    <xdr:to>
      <xdr:col>41</xdr:col>
      <xdr:colOff>101600</xdr:colOff>
      <xdr:row>38</xdr:row>
      <xdr:rowOff>60249</xdr:rowOff>
    </xdr:to>
    <xdr:sp macro="" textlink="">
      <xdr:nvSpPr>
        <xdr:cNvPr id="136" name="楕円 135">
          <a:extLst>
            <a:ext uri="{FF2B5EF4-FFF2-40B4-BE49-F238E27FC236}">
              <a16:creationId xmlns:a16="http://schemas.microsoft.com/office/drawing/2014/main" id="{CDDED2DB-C3D9-4A47-9645-62F459811A98}"/>
            </a:ext>
          </a:extLst>
        </xdr:cNvPr>
        <xdr:cNvSpPr/>
      </xdr:nvSpPr>
      <xdr:spPr>
        <a:xfrm>
          <a:off x="7029450" y="62451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915</xdr:rowOff>
    </xdr:from>
    <xdr:to>
      <xdr:col>45</xdr:col>
      <xdr:colOff>177800</xdr:colOff>
      <xdr:row>38</xdr:row>
      <xdr:rowOff>9449</xdr:rowOff>
    </xdr:to>
    <xdr:cxnSp macro="">
      <xdr:nvCxnSpPr>
        <xdr:cNvPr id="137" name="直線コネクタ 136">
          <a:extLst>
            <a:ext uri="{FF2B5EF4-FFF2-40B4-BE49-F238E27FC236}">
              <a16:creationId xmlns:a16="http://schemas.microsoft.com/office/drawing/2014/main" id="{1ED11513-698E-4CDB-A2F1-45303ABE130B}"/>
            </a:ext>
          </a:extLst>
        </xdr:cNvPr>
        <xdr:cNvCxnSpPr/>
      </xdr:nvCxnSpPr>
      <xdr:spPr>
        <a:xfrm flipV="1">
          <a:off x="7080250" y="6281065"/>
          <a:ext cx="80645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133394</xdr:rowOff>
    </xdr:from>
    <xdr:to>
      <xdr:col>36</xdr:col>
      <xdr:colOff>165100</xdr:colOff>
      <xdr:row>39</xdr:row>
      <xdr:rowOff>63544</xdr:rowOff>
    </xdr:to>
    <xdr:sp macro="" textlink="">
      <xdr:nvSpPr>
        <xdr:cNvPr id="138" name="楕円 137">
          <a:extLst>
            <a:ext uri="{FF2B5EF4-FFF2-40B4-BE49-F238E27FC236}">
              <a16:creationId xmlns:a16="http://schemas.microsoft.com/office/drawing/2014/main" id="{C5F89778-9628-48EF-8026-1F57179F668D}"/>
            </a:ext>
          </a:extLst>
        </xdr:cNvPr>
        <xdr:cNvSpPr/>
      </xdr:nvSpPr>
      <xdr:spPr>
        <a:xfrm>
          <a:off x="6235700" y="64135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9449</xdr:rowOff>
    </xdr:from>
    <xdr:to>
      <xdr:col>41</xdr:col>
      <xdr:colOff>50800</xdr:colOff>
      <xdr:row>39</xdr:row>
      <xdr:rowOff>12744</xdr:rowOff>
    </xdr:to>
    <xdr:cxnSp macro="">
      <xdr:nvCxnSpPr>
        <xdr:cNvPr id="139" name="直線コネクタ 138">
          <a:extLst>
            <a:ext uri="{FF2B5EF4-FFF2-40B4-BE49-F238E27FC236}">
              <a16:creationId xmlns:a16="http://schemas.microsoft.com/office/drawing/2014/main" id="{59FF369F-3B31-45AB-9871-9A86B54B5BE5}"/>
            </a:ext>
          </a:extLst>
        </xdr:cNvPr>
        <xdr:cNvCxnSpPr/>
      </xdr:nvCxnSpPr>
      <xdr:spPr>
        <a:xfrm flipV="1">
          <a:off x="6286500" y="6289599"/>
          <a:ext cx="793750" cy="16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9CDCBA13-19C3-48AB-A47D-2AECF3D0313A}"/>
            </a:ext>
          </a:extLst>
        </xdr:cNvPr>
        <xdr:cNvSpPr txBox="1"/>
      </xdr:nvSpPr>
      <xdr:spPr>
        <a:xfrm>
          <a:off x="8425961" y="65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BE8DF585-7172-4D8C-A008-21106D906714}"/>
            </a:ext>
          </a:extLst>
        </xdr:cNvPr>
        <xdr:cNvSpPr txBox="1"/>
      </xdr:nvSpPr>
      <xdr:spPr>
        <a:xfrm>
          <a:off x="7644911" y="652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E7508F4F-0D1A-42D0-878C-58DFA4E77967}"/>
            </a:ext>
          </a:extLst>
        </xdr:cNvPr>
        <xdr:cNvSpPr txBox="1"/>
      </xdr:nvSpPr>
      <xdr:spPr>
        <a:xfrm>
          <a:off x="6851161" y="655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894F7A18-7C5C-4E0D-A764-FE7237784279}"/>
            </a:ext>
          </a:extLst>
        </xdr:cNvPr>
        <xdr:cNvSpPr txBox="1"/>
      </xdr:nvSpPr>
      <xdr:spPr>
        <a:xfrm>
          <a:off x="6038361" y="65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54449</xdr:rowOff>
    </xdr:from>
    <xdr:ext cx="534377" cy="259045"/>
    <xdr:sp macro="" textlink="">
      <xdr:nvSpPr>
        <xdr:cNvPr id="144" name="n_1mainValue【道路】&#10;一人当たり延長">
          <a:extLst>
            <a:ext uri="{FF2B5EF4-FFF2-40B4-BE49-F238E27FC236}">
              <a16:creationId xmlns:a16="http://schemas.microsoft.com/office/drawing/2014/main" id="{43DFB473-878D-4534-B937-FEACA3131DBC}"/>
            </a:ext>
          </a:extLst>
        </xdr:cNvPr>
        <xdr:cNvSpPr txBox="1"/>
      </xdr:nvSpPr>
      <xdr:spPr>
        <a:xfrm>
          <a:off x="8425961" y="600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68241</xdr:rowOff>
    </xdr:from>
    <xdr:ext cx="534377" cy="259045"/>
    <xdr:sp macro="" textlink="">
      <xdr:nvSpPr>
        <xdr:cNvPr id="145" name="n_2mainValue【道路】&#10;一人当たり延長">
          <a:extLst>
            <a:ext uri="{FF2B5EF4-FFF2-40B4-BE49-F238E27FC236}">
              <a16:creationId xmlns:a16="http://schemas.microsoft.com/office/drawing/2014/main" id="{0647E578-D32A-4F05-8DB2-9CD902741097}"/>
            </a:ext>
          </a:extLst>
        </xdr:cNvPr>
        <xdr:cNvSpPr txBox="1"/>
      </xdr:nvSpPr>
      <xdr:spPr>
        <a:xfrm>
          <a:off x="76449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76776</xdr:rowOff>
    </xdr:from>
    <xdr:ext cx="534377" cy="259045"/>
    <xdr:sp macro="" textlink="">
      <xdr:nvSpPr>
        <xdr:cNvPr id="146" name="n_3mainValue【道路】&#10;一人当たり延長">
          <a:extLst>
            <a:ext uri="{FF2B5EF4-FFF2-40B4-BE49-F238E27FC236}">
              <a16:creationId xmlns:a16="http://schemas.microsoft.com/office/drawing/2014/main" id="{E7B62BE4-EBFD-4BA4-9565-CB142F033E74}"/>
            </a:ext>
          </a:extLst>
        </xdr:cNvPr>
        <xdr:cNvSpPr txBox="1"/>
      </xdr:nvSpPr>
      <xdr:spPr>
        <a:xfrm>
          <a:off x="6851161" y="602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80072</xdr:rowOff>
    </xdr:from>
    <xdr:ext cx="534377" cy="259045"/>
    <xdr:sp macro="" textlink="">
      <xdr:nvSpPr>
        <xdr:cNvPr id="147" name="n_4mainValue【道路】&#10;一人当たり延長">
          <a:extLst>
            <a:ext uri="{FF2B5EF4-FFF2-40B4-BE49-F238E27FC236}">
              <a16:creationId xmlns:a16="http://schemas.microsoft.com/office/drawing/2014/main" id="{E11F2FC0-9799-4305-ADD0-D6B2EC6E133A}"/>
            </a:ext>
          </a:extLst>
        </xdr:cNvPr>
        <xdr:cNvSpPr txBox="1"/>
      </xdr:nvSpPr>
      <xdr:spPr>
        <a:xfrm>
          <a:off x="6038361" y="619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66635B4-55C9-4B20-AF69-F953B0DF508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F6B1EB8-4987-4BAA-8853-95063D264D3A}"/>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63B8D1F-C890-4D39-9BAB-BA4A93172909}"/>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2BDF7C1-DA17-44FC-A245-BF0D1E8AA78D}"/>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10123F3-E3FC-494D-A7D0-1E90BD930BEC}"/>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A0DE030-DD9E-41DC-8525-DE849E2B083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6C4C5AE-D4F7-44F5-BF52-247A967B826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E6EEB5A-A275-4B0C-A9D9-F6E4D7D3278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4D4A572-D8C9-48A6-A867-F31F60E1FCEB}"/>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9496C06-7FFD-4787-A33F-46544070AAC1}"/>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B3D46F5-94B3-48F5-A416-A3CEAFFD30FA}"/>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9F3E115-D9C6-43E0-BB1E-ADDEFF982B51}"/>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537154B-F261-498F-B0D5-07C739AE6A0E}"/>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8052CCB-D59B-44ED-84EC-300495B12A4D}"/>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1C55ADA-A502-452F-9959-D3E80825C0C1}"/>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A21A235-2D5C-448E-ADD4-846E7D2360F6}"/>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B0F636B-BB9C-48DC-93D1-573999C72555}"/>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A1F29B5-353E-4DB9-9256-BF3D09A1F57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2C9ACFB-60BB-4F5F-9A80-7F9C208C740F}"/>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EC7597E-D606-4CAC-A68D-95FF22808D78}"/>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1C002C7-B75D-4D05-9D75-21F8E754469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BD307C2-FDF0-490B-9F44-EE055BEDE99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2307F9B-CB66-4754-B197-666BA3077661}"/>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4203B42-A362-4F5E-B23F-43D5B6E2A80B}"/>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36BC9AA-E075-472A-B6D3-14983DB367A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41344ECA-9A6C-4ABB-AE76-B3E4382F5F9F}"/>
            </a:ext>
          </a:extLst>
        </xdr:cNvPr>
        <xdr:cNvCxnSpPr/>
      </xdr:nvCxnSpPr>
      <xdr:spPr>
        <a:xfrm flipV="1">
          <a:off x="4177665" y="9209315"/>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BCEC0DD-9F51-4D10-B3C8-EE3EA1A12DCF}"/>
            </a:ext>
          </a:extLst>
        </xdr:cNvPr>
        <xdr:cNvSpPr txBox="1"/>
      </xdr:nvSpPr>
      <xdr:spPr>
        <a:xfrm>
          <a:off x="4216400" y="1060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D3175AF6-9824-4078-8FDC-27B9987DEC8B}"/>
            </a:ext>
          </a:extLst>
        </xdr:cNvPr>
        <xdr:cNvCxnSpPr/>
      </xdr:nvCxnSpPr>
      <xdr:spPr>
        <a:xfrm>
          <a:off x="4108450" y="10602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D60BF15-8A60-45BA-8C90-8AB20117013F}"/>
            </a:ext>
          </a:extLst>
        </xdr:cNvPr>
        <xdr:cNvSpPr txBox="1"/>
      </xdr:nvSpPr>
      <xdr:spPr>
        <a:xfrm>
          <a:off x="4216400" y="89908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FAD3D13D-04A7-4716-9D89-4CEB7921ED15}"/>
            </a:ext>
          </a:extLst>
        </xdr:cNvPr>
        <xdr:cNvCxnSpPr/>
      </xdr:nvCxnSpPr>
      <xdr:spPr>
        <a:xfrm>
          <a:off x="4108450" y="9209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F7D8CEF-B965-4CDF-A8DB-2CD70C5BB0EA}"/>
            </a:ext>
          </a:extLst>
        </xdr:cNvPr>
        <xdr:cNvSpPr txBox="1"/>
      </xdr:nvSpPr>
      <xdr:spPr>
        <a:xfrm>
          <a:off x="4216400" y="100751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BEF26BF3-6A44-49EC-BB4F-B270883EC0C3}"/>
            </a:ext>
          </a:extLst>
        </xdr:cNvPr>
        <xdr:cNvSpPr/>
      </xdr:nvSpPr>
      <xdr:spPr>
        <a:xfrm>
          <a:off x="4127500" y="1009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A4C36CB0-0129-4B0F-8D11-49708BC9E606}"/>
            </a:ext>
          </a:extLst>
        </xdr:cNvPr>
        <xdr:cNvSpPr/>
      </xdr:nvSpPr>
      <xdr:spPr>
        <a:xfrm>
          <a:off x="3384550" y="100803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B1055E0-4485-42B5-85B4-88CC68DBDCC1}"/>
            </a:ext>
          </a:extLst>
        </xdr:cNvPr>
        <xdr:cNvSpPr/>
      </xdr:nvSpPr>
      <xdr:spPr>
        <a:xfrm>
          <a:off x="2571750" y="100607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E0CFB187-EC28-4868-A6ED-7F0C25DADA54}"/>
            </a:ext>
          </a:extLst>
        </xdr:cNvPr>
        <xdr:cNvSpPr/>
      </xdr:nvSpPr>
      <xdr:spPr>
        <a:xfrm>
          <a:off x="1778000" y="10028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6C71BF8E-67A7-49B5-AC90-B83A8DCAF38A}"/>
            </a:ext>
          </a:extLst>
        </xdr:cNvPr>
        <xdr:cNvSpPr/>
      </xdr:nvSpPr>
      <xdr:spPr>
        <a:xfrm>
          <a:off x="984250" y="10023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5CA56D6-6E33-48EF-9F31-4605F65135A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1397B3E-513F-48B7-A4D5-B59FD7B46AB8}"/>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4590D25-B2FF-4B24-A895-0166D697335B}"/>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FEE6664-378E-4370-B784-668BD492B62A}"/>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B42F74E-64E7-487C-84A8-BA28A115AC9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9" name="楕円 188">
          <a:extLst>
            <a:ext uri="{FF2B5EF4-FFF2-40B4-BE49-F238E27FC236}">
              <a16:creationId xmlns:a16="http://schemas.microsoft.com/office/drawing/2014/main" id="{A26EB3CB-8E05-4084-A3D6-9AB7074C8074}"/>
            </a:ext>
          </a:extLst>
        </xdr:cNvPr>
        <xdr:cNvSpPr/>
      </xdr:nvSpPr>
      <xdr:spPr>
        <a:xfrm>
          <a:off x="4127500" y="10010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120667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69E83A4-7ED3-4889-AB10-0925561020EF}"/>
            </a:ext>
          </a:extLst>
        </xdr:cNvPr>
        <xdr:cNvSpPr txBox="1"/>
      </xdr:nvSpPr>
      <xdr:spPr>
        <a:xfrm>
          <a:off x="4216400" y="986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91" name="楕円 190">
          <a:extLst>
            <a:ext uri="{FF2B5EF4-FFF2-40B4-BE49-F238E27FC236}">
              <a16:creationId xmlns:a16="http://schemas.microsoft.com/office/drawing/2014/main" id="{96EBF305-852C-4F72-91F4-5A00E0B329F0}"/>
            </a:ext>
          </a:extLst>
        </xdr:cNvPr>
        <xdr:cNvSpPr/>
      </xdr:nvSpPr>
      <xdr:spPr>
        <a:xfrm>
          <a:off x="3384550" y="10010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60</xdr:row>
      <xdr:rowOff>148590</xdr:rowOff>
    </xdr:to>
    <xdr:cxnSp macro="">
      <xdr:nvCxnSpPr>
        <xdr:cNvPr id="192" name="直線コネクタ 191">
          <a:extLst>
            <a:ext uri="{FF2B5EF4-FFF2-40B4-BE49-F238E27FC236}">
              <a16:creationId xmlns:a16="http://schemas.microsoft.com/office/drawing/2014/main" id="{33EEB3E1-CDDE-495A-9AD0-553C45C70C46}"/>
            </a:ext>
          </a:extLst>
        </xdr:cNvPr>
        <xdr:cNvCxnSpPr/>
      </xdr:nvCxnSpPr>
      <xdr:spPr>
        <a:xfrm>
          <a:off x="3429000" y="1006094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3" name="楕円 192">
          <a:extLst>
            <a:ext uri="{FF2B5EF4-FFF2-40B4-BE49-F238E27FC236}">
              <a16:creationId xmlns:a16="http://schemas.microsoft.com/office/drawing/2014/main" id="{82811888-E603-428A-893D-4C15E31DB77D}"/>
            </a:ext>
          </a:extLst>
        </xdr:cNvPr>
        <xdr:cNvSpPr/>
      </xdr:nvSpPr>
      <xdr:spPr>
        <a:xfrm>
          <a:off x="2571750" y="99970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135527</xdr:rowOff>
    </xdr:from>
    <xdr:to>
      <xdr:col>19</xdr:col>
      <xdr:colOff>177800</xdr:colOff>
      <xdr:row>60</xdr:row>
      <xdr:rowOff>148590</xdr:rowOff>
    </xdr:to>
    <xdr:cxnSp macro="">
      <xdr:nvCxnSpPr>
        <xdr:cNvPr id="194" name="直線コネクタ 193">
          <a:extLst>
            <a:ext uri="{FF2B5EF4-FFF2-40B4-BE49-F238E27FC236}">
              <a16:creationId xmlns:a16="http://schemas.microsoft.com/office/drawing/2014/main" id="{51526F26-979F-4A05-97CE-843D936ADEB1}"/>
            </a:ext>
          </a:extLst>
        </xdr:cNvPr>
        <xdr:cNvCxnSpPr/>
      </xdr:nvCxnSpPr>
      <xdr:spPr>
        <a:xfrm>
          <a:off x="2622550" y="10047877"/>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68399</xdr:rowOff>
    </xdr:from>
    <xdr:to>
      <xdr:col>10</xdr:col>
      <xdr:colOff>165100</xdr:colOff>
      <xdr:row>60</xdr:row>
      <xdr:rowOff>169999</xdr:rowOff>
    </xdr:to>
    <xdr:sp macro="" textlink="">
      <xdr:nvSpPr>
        <xdr:cNvPr id="195" name="楕円 194">
          <a:extLst>
            <a:ext uri="{FF2B5EF4-FFF2-40B4-BE49-F238E27FC236}">
              <a16:creationId xmlns:a16="http://schemas.microsoft.com/office/drawing/2014/main" id="{B48DF226-22E1-4F0C-9093-D037811E871C}"/>
            </a:ext>
          </a:extLst>
        </xdr:cNvPr>
        <xdr:cNvSpPr/>
      </xdr:nvSpPr>
      <xdr:spPr>
        <a:xfrm>
          <a:off x="1778000" y="99807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119199</xdr:rowOff>
    </xdr:from>
    <xdr:to>
      <xdr:col>15</xdr:col>
      <xdr:colOff>50800</xdr:colOff>
      <xdr:row>60</xdr:row>
      <xdr:rowOff>135527</xdr:rowOff>
    </xdr:to>
    <xdr:cxnSp macro="">
      <xdr:nvCxnSpPr>
        <xdr:cNvPr id="196" name="直線コネクタ 195">
          <a:extLst>
            <a:ext uri="{FF2B5EF4-FFF2-40B4-BE49-F238E27FC236}">
              <a16:creationId xmlns:a16="http://schemas.microsoft.com/office/drawing/2014/main" id="{F771F20D-04D8-4AB5-BE55-F3F18F376EDF}"/>
            </a:ext>
          </a:extLst>
        </xdr:cNvPr>
        <xdr:cNvCxnSpPr/>
      </xdr:nvCxnSpPr>
      <xdr:spPr>
        <a:xfrm>
          <a:off x="1828800" y="10031549"/>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56969</xdr:rowOff>
    </xdr:from>
    <xdr:to>
      <xdr:col>6</xdr:col>
      <xdr:colOff>38100</xdr:colOff>
      <xdr:row>60</xdr:row>
      <xdr:rowOff>158569</xdr:rowOff>
    </xdr:to>
    <xdr:sp macro="" textlink="">
      <xdr:nvSpPr>
        <xdr:cNvPr id="197" name="楕円 196">
          <a:extLst>
            <a:ext uri="{FF2B5EF4-FFF2-40B4-BE49-F238E27FC236}">
              <a16:creationId xmlns:a16="http://schemas.microsoft.com/office/drawing/2014/main" id="{47CDBC1C-B695-41CE-AFD1-5181EB598D25}"/>
            </a:ext>
          </a:extLst>
        </xdr:cNvPr>
        <xdr:cNvSpPr/>
      </xdr:nvSpPr>
      <xdr:spPr>
        <a:xfrm>
          <a:off x="984250" y="99693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107769</xdr:rowOff>
    </xdr:from>
    <xdr:to>
      <xdr:col>10</xdr:col>
      <xdr:colOff>114300</xdr:colOff>
      <xdr:row>60</xdr:row>
      <xdr:rowOff>119199</xdr:rowOff>
    </xdr:to>
    <xdr:cxnSp macro="">
      <xdr:nvCxnSpPr>
        <xdr:cNvPr id="198" name="直線コネクタ 197">
          <a:extLst>
            <a:ext uri="{FF2B5EF4-FFF2-40B4-BE49-F238E27FC236}">
              <a16:creationId xmlns:a16="http://schemas.microsoft.com/office/drawing/2014/main" id="{D70B51A8-AAF4-4C31-A811-037E99D4470A}"/>
            </a:ext>
          </a:extLst>
        </xdr:cNvPr>
        <xdr:cNvCxnSpPr/>
      </xdr:nvCxnSpPr>
      <xdr:spPr>
        <a:xfrm>
          <a:off x="1028700" y="10020119"/>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54EC88D-419A-471C-9F97-EB36ABA3EB69}"/>
            </a:ext>
          </a:extLst>
        </xdr:cNvPr>
        <xdr:cNvSpPr txBox="1"/>
      </xdr:nvSpPr>
      <xdr:spPr>
        <a:xfrm>
          <a:off x="3239144" y="1016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84FFE4F-FBFC-47D4-9D55-C5277DF1369E}"/>
            </a:ext>
          </a:extLst>
        </xdr:cNvPr>
        <xdr:cNvSpPr txBox="1"/>
      </xdr:nvSpPr>
      <xdr:spPr>
        <a:xfrm>
          <a:off x="2439044" y="1014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84B7E56-3F2F-4AFB-A9ED-8431300AB67E}"/>
            </a:ext>
          </a:extLst>
        </xdr:cNvPr>
        <xdr:cNvSpPr txBox="1"/>
      </xdr:nvSpPr>
      <xdr:spPr>
        <a:xfrm>
          <a:off x="1645294" y="1011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D31B768-9694-4DC3-B9F2-F3300CA25ECA}"/>
            </a:ext>
          </a:extLst>
        </xdr:cNvPr>
        <xdr:cNvSpPr txBox="1"/>
      </xdr:nvSpPr>
      <xdr:spPr>
        <a:xfrm>
          <a:off x="851544" y="1010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44467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54A07F8-AE97-4E62-898C-151238122C6C}"/>
            </a:ext>
          </a:extLst>
        </xdr:cNvPr>
        <xdr:cNvSpPr txBox="1"/>
      </xdr:nvSpPr>
      <xdr:spPr>
        <a:xfrm>
          <a:off x="3239144" y="979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B85E9A4-6680-41C1-B28D-90C132305BBB}"/>
            </a:ext>
          </a:extLst>
        </xdr:cNvPr>
        <xdr:cNvSpPr txBox="1"/>
      </xdr:nvSpPr>
      <xdr:spPr>
        <a:xfrm>
          <a:off x="2439044" y="977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15076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A93CB8B-83C1-4BE9-A38C-87D7CFA5C262}"/>
            </a:ext>
          </a:extLst>
        </xdr:cNvPr>
        <xdr:cNvSpPr txBox="1"/>
      </xdr:nvSpPr>
      <xdr:spPr>
        <a:xfrm>
          <a:off x="1645294" y="976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C8B8F69-6D03-4665-B70F-4C6FC16C23FC}"/>
            </a:ext>
          </a:extLst>
        </xdr:cNvPr>
        <xdr:cNvSpPr txBox="1"/>
      </xdr:nvSpPr>
      <xdr:spPr>
        <a:xfrm>
          <a:off x="851544" y="975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02852B7-FDC0-4CF8-AFF2-9D49F41C553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4958A90-2DB4-4D95-AE4A-671141187EC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7361F9F-3143-4A10-B842-291055A9B174}"/>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0B97617-2D06-4035-A1B8-83798C5FD58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C1F9530-F4DC-47E6-B74A-CAED6F02D4C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6F54AE0-D3FC-4E1D-9615-42E2B309469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CF9F419-13FF-45FF-99BB-5EBA3E99BD5D}"/>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DDF8E73-113F-44EB-9837-608C5E6A9B8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196F842-2D66-49D3-8CE4-0A3AD848FA21}"/>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87792EE-FDAA-48F4-84FA-11645F1B8D94}"/>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4313A91-C323-4A2D-8636-79DAEF4E8C3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520B505-8C09-45AE-9663-AD9EF0FBBF14}"/>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7F68807-2A6B-46D2-B708-3F68B3A86C0B}"/>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CF5AC50-639C-4801-BE4A-AE5C7E044FAF}"/>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C6C0023-2CFF-4EB6-9CE3-44C06FD645D4}"/>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3E2826BA-2BB2-4E06-9CB5-CAE658FD15A9}"/>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04AE628-0FC9-4130-A075-838C5B28E824}"/>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E75F4A8E-B958-4388-8D29-8A3F9DA49367}"/>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8953248-9E17-4FA3-9296-1C3A8D112CF2}"/>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4B8F7A8-D7B1-419E-A486-B5DDA35079A8}"/>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D24187E-58B0-4DA2-983D-F86352254524}"/>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E0BF049-F882-4651-BBEF-548DA4F9256C}"/>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75D8FD2-D491-40C9-836E-22857ACD7FB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C5D9C421-89EA-4445-96F4-1F07092A73F0}"/>
            </a:ext>
          </a:extLst>
        </xdr:cNvPr>
        <xdr:cNvCxnSpPr/>
      </xdr:nvCxnSpPr>
      <xdr:spPr>
        <a:xfrm flipV="1">
          <a:off x="9429115" y="9364521"/>
          <a:ext cx="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5834CA0-5FB3-48AE-94E3-AA345A51739A}"/>
            </a:ext>
          </a:extLst>
        </xdr:cNvPr>
        <xdr:cNvSpPr txBox="1"/>
      </xdr:nvSpPr>
      <xdr:spPr>
        <a:xfrm>
          <a:off x="9467850" y="106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AF7477F1-2CFC-40C3-857F-E3499AF44BEE}"/>
            </a:ext>
          </a:extLst>
        </xdr:cNvPr>
        <xdr:cNvCxnSpPr/>
      </xdr:nvCxnSpPr>
      <xdr:spPr>
        <a:xfrm>
          <a:off x="9359900" y="10641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EB520833-FDA8-4D35-A1D0-D70E0D330175}"/>
            </a:ext>
          </a:extLst>
        </xdr:cNvPr>
        <xdr:cNvSpPr txBox="1"/>
      </xdr:nvSpPr>
      <xdr:spPr>
        <a:xfrm>
          <a:off x="9467850" y="9146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E38A1937-7A1E-4EF0-B83E-B3DCE6BBDD60}"/>
            </a:ext>
          </a:extLst>
        </xdr:cNvPr>
        <xdr:cNvCxnSpPr/>
      </xdr:nvCxnSpPr>
      <xdr:spPr>
        <a:xfrm>
          <a:off x="9359900" y="93645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D1AE715-4D1C-4CD5-841B-A6F1C0EC395D}"/>
            </a:ext>
          </a:extLst>
        </xdr:cNvPr>
        <xdr:cNvSpPr txBox="1"/>
      </xdr:nvSpPr>
      <xdr:spPr>
        <a:xfrm>
          <a:off x="9467850" y="10163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759E6A1F-24BA-4A80-9353-2ABDE78CEAE9}"/>
            </a:ext>
          </a:extLst>
        </xdr:cNvPr>
        <xdr:cNvSpPr/>
      </xdr:nvSpPr>
      <xdr:spPr>
        <a:xfrm>
          <a:off x="9398000" y="10305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E174DDCD-4701-4917-8F37-43CCC8E7C461}"/>
            </a:ext>
          </a:extLst>
        </xdr:cNvPr>
        <xdr:cNvSpPr/>
      </xdr:nvSpPr>
      <xdr:spPr>
        <a:xfrm>
          <a:off x="8636000" y="10313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D60C88D9-9081-476C-894C-F3FF49708E91}"/>
            </a:ext>
          </a:extLst>
        </xdr:cNvPr>
        <xdr:cNvSpPr/>
      </xdr:nvSpPr>
      <xdr:spPr>
        <a:xfrm>
          <a:off x="7842250" y="10322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7823505B-94BD-478D-A852-06FDAA633D20}"/>
            </a:ext>
          </a:extLst>
        </xdr:cNvPr>
        <xdr:cNvSpPr/>
      </xdr:nvSpPr>
      <xdr:spPr>
        <a:xfrm>
          <a:off x="7029450" y="103329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A01454A8-FA0B-4795-AC4D-8F086B697884}"/>
            </a:ext>
          </a:extLst>
        </xdr:cNvPr>
        <xdr:cNvSpPr/>
      </xdr:nvSpPr>
      <xdr:spPr>
        <a:xfrm>
          <a:off x="6235700" y="10333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CABEF11-2CCF-46A2-A781-074714868C15}"/>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1C12B74-FB60-4616-B7CD-729C66FC2A8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255339D-9C94-411A-84F6-74F81A8C19D1}"/>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DD264C-3EE3-4123-A848-BBE25A85129B}"/>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39A0C68-2B50-4BD6-9C75-FE45B918903A}"/>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9183</xdr:rowOff>
    </xdr:from>
    <xdr:to>
      <xdr:col>55</xdr:col>
      <xdr:colOff>50800</xdr:colOff>
      <xdr:row>63</xdr:row>
      <xdr:rowOff>110783</xdr:rowOff>
    </xdr:to>
    <xdr:sp macro="" textlink="">
      <xdr:nvSpPr>
        <xdr:cNvPr id="246" name="楕円 245">
          <a:extLst>
            <a:ext uri="{FF2B5EF4-FFF2-40B4-BE49-F238E27FC236}">
              <a16:creationId xmlns:a16="http://schemas.microsoft.com/office/drawing/2014/main" id="{87F708E6-A525-449B-8063-5DA3A38EC6FE}"/>
            </a:ext>
          </a:extLst>
        </xdr:cNvPr>
        <xdr:cNvSpPr/>
      </xdr:nvSpPr>
      <xdr:spPr>
        <a:xfrm>
          <a:off x="9398000" y="104168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159060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BCCC3BC-5AE4-44E9-8C67-019F927554D8}"/>
            </a:ext>
          </a:extLst>
        </xdr:cNvPr>
        <xdr:cNvSpPr txBox="1"/>
      </xdr:nvSpPr>
      <xdr:spPr>
        <a:xfrm>
          <a:off x="9467850" y="1040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10889</xdr:rowOff>
    </xdr:from>
    <xdr:to>
      <xdr:col>50</xdr:col>
      <xdr:colOff>165100</xdr:colOff>
      <xdr:row>63</xdr:row>
      <xdr:rowOff>112489</xdr:rowOff>
    </xdr:to>
    <xdr:sp macro="" textlink="">
      <xdr:nvSpPr>
        <xdr:cNvPr id="248" name="楕円 247">
          <a:extLst>
            <a:ext uri="{FF2B5EF4-FFF2-40B4-BE49-F238E27FC236}">
              <a16:creationId xmlns:a16="http://schemas.microsoft.com/office/drawing/2014/main" id="{A36CB2E9-DA66-458D-8886-D674F2934B6E}"/>
            </a:ext>
          </a:extLst>
        </xdr:cNvPr>
        <xdr:cNvSpPr/>
      </xdr:nvSpPr>
      <xdr:spPr>
        <a:xfrm>
          <a:off x="8636000" y="104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59983</xdr:rowOff>
    </xdr:from>
    <xdr:to>
      <xdr:col>55</xdr:col>
      <xdr:colOff>0</xdr:colOff>
      <xdr:row>63</xdr:row>
      <xdr:rowOff>61689</xdr:rowOff>
    </xdr:to>
    <xdr:cxnSp macro="">
      <xdr:nvCxnSpPr>
        <xdr:cNvPr id="249" name="直線コネクタ 248">
          <a:extLst>
            <a:ext uri="{FF2B5EF4-FFF2-40B4-BE49-F238E27FC236}">
              <a16:creationId xmlns:a16="http://schemas.microsoft.com/office/drawing/2014/main" id="{DDE7C04F-7299-419D-9D7A-8A140628AB49}"/>
            </a:ext>
          </a:extLst>
        </xdr:cNvPr>
        <xdr:cNvCxnSpPr/>
      </xdr:nvCxnSpPr>
      <xdr:spPr>
        <a:xfrm flipV="1">
          <a:off x="8686800" y="10467633"/>
          <a:ext cx="74295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16751</xdr:rowOff>
    </xdr:from>
    <xdr:to>
      <xdr:col>46</xdr:col>
      <xdr:colOff>38100</xdr:colOff>
      <xdr:row>63</xdr:row>
      <xdr:rowOff>118351</xdr:rowOff>
    </xdr:to>
    <xdr:sp macro="" textlink="">
      <xdr:nvSpPr>
        <xdr:cNvPr id="250" name="楕円 249">
          <a:extLst>
            <a:ext uri="{FF2B5EF4-FFF2-40B4-BE49-F238E27FC236}">
              <a16:creationId xmlns:a16="http://schemas.microsoft.com/office/drawing/2014/main" id="{2084C4F9-0DCE-4FA0-8FA1-D5CDE3439E29}"/>
            </a:ext>
          </a:extLst>
        </xdr:cNvPr>
        <xdr:cNvSpPr/>
      </xdr:nvSpPr>
      <xdr:spPr>
        <a:xfrm>
          <a:off x="7842250" y="104244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61689</xdr:rowOff>
    </xdr:from>
    <xdr:to>
      <xdr:col>50</xdr:col>
      <xdr:colOff>114300</xdr:colOff>
      <xdr:row>63</xdr:row>
      <xdr:rowOff>67551</xdr:rowOff>
    </xdr:to>
    <xdr:cxnSp macro="">
      <xdr:nvCxnSpPr>
        <xdr:cNvPr id="251" name="直線コネクタ 250">
          <a:extLst>
            <a:ext uri="{FF2B5EF4-FFF2-40B4-BE49-F238E27FC236}">
              <a16:creationId xmlns:a16="http://schemas.microsoft.com/office/drawing/2014/main" id="{4BAC0614-B70D-4BFF-992D-AE745E7F21E6}"/>
            </a:ext>
          </a:extLst>
        </xdr:cNvPr>
        <xdr:cNvCxnSpPr/>
      </xdr:nvCxnSpPr>
      <xdr:spPr>
        <a:xfrm flipV="1">
          <a:off x="7886700" y="10469339"/>
          <a:ext cx="8001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20555</xdr:rowOff>
    </xdr:from>
    <xdr:to>
      <xdr:col>41</xdr:col>
      <xdr:colOff>101600</xdr:colOff>
      <xdr:row>63</xdr:row>
      <xdr:rowOff>122155</xdr:rowOff>
    </xdr:to>
    <xdr:sp macro="" textlink="">
      <xdr:nvSpPr>
        <xdr:cNvPr id="252" name="楕円 251">
          <a:extLst>
            <a:ext uri="{FF2B5EF4-FFF2-40B4-BE49-F238E27FC236}">
              <a16:creationId xmlns:a16="http://schemas.microsoft.com/office/drawing/2014/main" id="{05984206-9A34-4BB4-A29A-E7A80610B0E2}"/>
            </a:ext>
          </a:extLst>
        </xdr:cNvPr>
        <xdr:cNvSpPr/>
      </xdr:nvSpPr>
      <xdr:spPr>
        <a:xfrm>
          <a:off x="7029450" y="104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67551</xdr:rowOff>
    </xdr:from>
    <xdr:to>
      <xdr:col>45</xdr:col>
      <xdr:colOff>177800</xdr:colOff>
      <xdr:row>63</xdr:row>
      <xdr:rowOff>71355</xdr:rowOff>
    </xdr:to>
    <xdr:cxnSp macro="">
      <xdr:nvCxnSpPr>
        <xdr:cNvPr id="253" name="直線コネクタ 252">
          <a:extLst>
            <a:ext uri="{FF2B5EF4-FFF2-40B4-BE49-F238E27FC236}">
              <a16:creationId xmlns:a16="http://schemas.microsoft.com/office/drawing/2014/main" id="{C0F5B8BF-D1E8-45AD-8D76-1532C5B038CD}"/>
            </a:ext>
          </a:extLst>
        </xdr:cNvPr>
        <xdr:cNvCxnSpPr/>
      </xdr:nvCxnSpPr>
      <xdr:spPr>
        <a:xfrm flipV="1">
          <a:off x="7080250" y="10475201"/>
          <a:ext cx="80645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26404</xdr:rowOff>
    </xdr:from>
    <xdr:to>
      <xdr:col>36</xdr:col>
      <xdr:colOff>165100</xdr:colOff>
      <xdr:row>63</xdr:row>
      <xdr:rowOff>128004</xdr:rowOff>
    </xdr:to>
    <xdr:sp macro="" textlink="">
      <xdr:nvSpPr>
        <xdr:cNvPr id="254" name="楕円 253">
          <a:extLst>
            <a:ext uri="{FF2B5EF4-FFF2-40B4-BE49-F238E27FC236}">
              <a16:creationId xmlns:a16="http://schemas.microsoft.com/office/drawing/2014/main" id="{34D7C3B6-DC3D-4AA9-ACF4-4CBBF04F4705}"/>
            </a:ext>
          </a:extLst>
        </xdr:cNvPr>
        <xdr:cNvSpPr/>
      </xdr:nvSpPr>
      <xdr:spPr>
        <a:xfrm>
          <a:off x="6235700" y="1043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71355</xdr:rowOff>
    </xdr:from>
    <xdr:to>
      <xdr:col>41</xdr:col>
      <xdr:colOff>50800</xdr:colOff>
      <xdr:row>63</xdr:row>
      <xdr:rowOff>77204</xdr:rowOff>
    </xdr:to>
    <xdr:cxnSp macro="">
      <xdr:nvCxnSpPr>
        <xdr:cNvPr id="255" name="直線コネクタ 254">
          <a:extLst>
            <a:ext uri="{FF2B5EF4-FFF2-40B4-BE49-F238E27FC236}">
              <a16:creationId xmlns:a16="http://schemas.microsoft.com/office/drawing/2014/main" id="{3EC569CF-600E-4483-8965-23A37F081E73}"/>
            </a:ext>
          </a:extLst>
        </xdr:cNvPr>
        <xdr:cNvCxnSpPr/>
      </xdr:nvCxnSpPr>
      <xdr:spPr>
        <a:xfrm flipV="1">
          <a:off x="6286500" y="10479005"/>
          <a:ext cx="79375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28A3322-2A4F-4254-AFE5-9BDA7E273548}"/>
            </a:ext>
          </a:extLst>
        </xdr:cNvPr>
        <xdr:cNvSpPr txBox="1"/>
      </xdr:nvSpPr>
      <xdr:spPr>
        <a:xfrm>
          <a:off x="8399995" y="1009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37F9171-C44E-44E7-9133-8707092FDBEC}"/>
            </a:ext>
          </a:extLst>
        </xdr:cNvPr>
        <xdr:cNvSpPr txBox="1"/>
      </xdr:nvSpPr>
      <xdr:spPr>
        <a:xfrm>
          <a:off x="7612595" y="1010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E5173DD-BA84-4D26-BC97-F3C38C1E68A5}"/>
            </a:ext>
          </a:extLst>
        </xdr:cNvPr>
        <xdr:cNvSpPr txBox="1"/>
      </xdr:nvSpPr>
      <xdr:spPr>
        <a:xfrm>
          <a:off x="6818845" y="1011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9D724E6-3DF6-4EB6-9699-76033B3401A8}"/>
            </a:ext>
          </a:extLst>
        </xdr:cNvPr>
        <xdr:cNvSpPr txBox="1"/>
      </xdr:nvSpPr>
      <xdr:spPr>
        <a:xfrm>
          <a:off x="6006045" y="1011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103616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05D0598-8C89-4A8C-A0BA-24A6FBAE4539}"/>
            </a:ext>
          </a:extLst>
        </xdr:cNvPr>
        <xdr:cNvSpPr txBox="1"/>
      </xdr:nvSpPr>
      <xdr:spPr>
        <a:xfrm>
          <a:off x="8399995" y="1051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109478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5C209CE-5ED0-4546-BEDD-F07CB5F01000}"/>
            </a:ext>
          </a:extLst>
        </xdr:cNvPr>
        <xdr:cNvSpPr txBox="1"/>
      </xdr:nvSpPr>
      <xdr:spPr>
        <a:xfrm>
          <a:off x="7612595" y="1051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113282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95241BA-A3D1-487F-A0E3-368C3D44EF82}"/>
            </a:ext>
          </a:extLst>
        </xdr:cNvPr>
        <xdr:cNvSpPr txBox="1"/>
      </xdr:nvSpPr>
      <xdr:spPr>
        <a:xfrm>
          <a:off x="6818845" y="1052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119131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78B03F9-9B21-4A66-874F-262F10DCAA4A}"/>
            </a:ext>
          </a:extLst>
        </xdr:cNvPr>
        <xdr:cNvSpPr txBox="1"/>
      </xdr:nvSpPr>
      <xdr:spPr>
        <a:xfrm>
          <a:off x="6006045" y="1052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3DDBC6C-2077-4E9F-842A-3872AF1DC5E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91733EC-8578-44B0-9F59-2ED3A1124638}"/>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DD3BC1B-7A1A-4FF2-80B8-ACCC5146503E}"/>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45BB5F4-ED50-4AD8-B987-F557758A119B}"/>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28D6B2E-31D5-4489-B56E-74CD3212013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7AE99ED-C446-4625-B878-BE83ECB0D47E}"/>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6952424-2F78-4FED-B927-7F0FF60B962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6FCB0A9-C4A4-47A7-AE85-FBF8E9837C7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0D64021-CF7B-4FFF-9516-EF3CF6718D16}"/>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21183F0-F3F9-40BE-A9CE-4A7D480AD9E8}"/>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1C0F6A7-1F65-48AF-B10A-0D1A049AF0E1}"/>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220769B-551B-4DF8-B7E0-1A89183572AA}"/>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0B238F9-4D52-4BF3-A5CA-B6D8EC20DFCF}"/>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3830C9C-2C63-42C4-8EE1-EEF49AFD393D}"/>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DAE8D83-1C25-4810-9C58-00C91D49CC4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18EACDC-F132-49CC-9F62-6EE95259B4A9}"/>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3D1B3E5-6441-4C2E-B66C-07470FBAD346}"/>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8F1B34C-2D06-4543-9D58-260A7330C73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030FB20-412A-4FA5-B8DD-4F53C09A8372}"/>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3B87FB6-374B-415A-829B-12AD68593FC2}"/>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5F35333-F622-4529-A395-7229C188F00B}"/>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5B09243-8DD9-4BCB-8884-AEACB1BBB69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997C180-2942-4D62-9919-A2ED64B6CA82}"/>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112AB2B-AF8A-4362-AAAD-7D7A5423122F}"/>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3C1C265-A664-47CB-831F-28724D1EEC34}"/>
            </a:ext>
          </a:extLst>
        </xdr:cNvPr>
        <xdr:cNvCxnSpPr/>
      </xdr:nvCxnSpPr>
      <xdr:spPr>
        <a:xfrm flipV="1">
          <a:off x="4177665" y="13038455"/>
          <a:ext cx="0" cy="128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8E00997-EDED-46BA-9206-64FA6DAC37BD}"/>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B75AE06-0703-4127-9281-2286F86700BF}"/>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2F52522-62A5-4C95-A51B-581AB8451356}"/>
            </a:ext>
          </a:extLst>
        </xdr:cNvPr>
        <xdr:cNvSpPr txBox="1"/>
      </xdr:nvSpPr>
      <xdr:spPr>
        <a:xfrm>
          <a:off x="4216400" y="128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FCE09BD1-54B0-4650-8937-63FB4D01544C}"/>
            </a:ext>
          </a:extLst>
        </xdr:cNvPr>
        <xdr:cNvCxnSpPr/>
      </xdr:nvCxnSpPr>
      <xdr:spPr>
        <a:xfrm>
          <a:off x="4108450" y="13038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010BBCF-06DF-488F-8A92-56129B47394E}"/>
            </a:ext>
          </a:extLst>
        </xdr:cNvPr>
        <xdr:cNvSpPr txBox="1"/>
      </xdr:nvSpPr>
      <xdr:spPr>
        <a:xfrm>
          <a:off x="4216400" y="1372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5AC892A3-89E8-40B1-9916-44E2FECB9AA8}"/>
            </a:ext>
          </a:extLst>
        </xdr:cNvPr>
        <xdr:cNvSpPr/>
      </xdr:nvSpPr>
      <xdr:spPr>
        <a:xfrm>
          <a:off x="41275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D534DE6F-035E-45C8-BEC0-6AB26F2C4A9E}"/>
            </a:ext>
          </a:extLst>
        </xdr:cNvPr>
        <xdr:cNvSpPr/>
      </xdr:nvSpPr>
      <xdr:spPr>
        <a:xfrm>
          <a:off x="3384550" y="13727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7DB0EA9-7101-47F7-8485-112A9298DE2F}"/>
            </a:ext>
          </a:extLst>
        </xdr:cNvPr>
        <xdr:cNvSpPr/>
      </xdr:nvSpPr>
      <xdr:spPr>
        <a:xfrm>
          <a:off x="2571750" y="1369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2ABD6F14-77B2-44B3-A848-828CF17DA053}"/>
            </a:ext>
          </a:extLst>
        </xdr:cNvPr>
        <xdr:cNvSpPr/>
      </xdr:nvSpPr>
      <xdr:spPr>
        <a:xfrm>
          <a:off x="1778000" y="13686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B9DDF38E-589B-4200-A21D-CB9EDA137F2C}"/>
            </a:ext>
          </a:extLst>
        </xdr:cNvPr>
        <xdr:cNvSpPr/>
      </xdr:nvSpPr>
      <xdr:spPr>
        <a:xfrm>
          <a:off x="984250" y="13672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E98B45C-C8E8-4F0A-9BAF-A69AE1B6EE9F}"/>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35CE91D-ADFB-4CAD-9F2E-BBE5E4F18161}"/>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AD9B5C3-7909-4F4B-84A1-85A5F1CECB6E}"/>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B58995C-2C20-4FDE-A584-476F4984CECF}"/>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2EA1B67-B971-4FB3-87DB-27CCFD0EBEBC}"/>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6350</xdr:rowOff>
    </xdr:from>
    <xdr:to>
      <xdr:col>24</xdr:col>
      <xdr:colOff>114300</xdr:colOff>
      <xdr:row>81</xdr:row>
      <xdr:rowOff>107950</xdr:rowOff>
    </xdr:to>
    <xdr:sp macro="" textlink="">
      <xdr:nvSpPr>
        <xdr:cNvPr id="304" name="楕円 303">
          <a:extLst>
            <a:ext uri="{FF2B5EF4-FFF2-40B4-BE49-F238E27FC236}">
              <a16:creationId xmlns:a16="http://schemas.microsoft.com/office/drawing/2014/main" id="{484AFEF4-9633-494E-B191-6EA03CBC704C}"/>
            </a:ext>
          </a:extLst>
        </xdr:cNvPr>
        <xdr:cNvSpPr/>
      </xdr:nvSpPr>
      <xdr:spPr>
        <a:xfrm>
          <a:off x="4127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29227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3B8C31B-7C4C-4D5F-8DB3-EB89F0556439}"/>
            </a:ext>
          </a:extLst>
        </xdr:cNvPr>
        <xdr:cNvSpPr txBox="1"/>
      </xdr:nvSpPr>
      <xdr:spPr>
        <a:xfrm>
          <a:off x="42164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xdr:rowOff>
    </xdr:from>
    <xdr:to>
      <xdr:col>20</xdr:col>
      <xdr:colOff>38100</xdr:colOff>
      <xdr:row>81</xdr:row>
      <xdr:rowOff>107950</xdr:rowOff>
    </xdr:to>
    <xdr:sp macro="" textlink="">
      <xdr:nvSpPr>
        <xdr:cNvPr id="306" name="楕円 305">
          <a:extLst>
            <a:ext uri="{FF2B5EF4-FFF2-40B4-BE49-F238E27FC236}">
              <a16:creationId xmlns:a16="http://schemas.microsoft.com/office/drawing/2014/main" id="{36484DF4-617E-45D7-8F1D-037C143A7607}"/>
            </a:ext>
          </a:extLst>
        </xdr:cNvPr>
        <xdr:cNvSpPr/>
      </xdr:nvSpPr>
      <xdr:spPr>
        <a:xfrm>
          <a:off x="3384550" y="13385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57150</xdr:rowOff>
    </xdr:from>
    <xdr:to>
      <xdr:col>24</xdr:col>
      <xdr:colOff>63500</xdr:colOff>
      <xdr:row>81</xdr:row>
      <xdr:rowOff>57150</xdr:rowOff>
    </xdr:to>
    <xdr:cxnSp macro="">
      <xdr:nvCxnSpPr>
        <xdr:cNvPr id="307" name="直線コネクタ 306">
          <a:extLst>
            <a:ext uri="{FF2B5EF4-FFF2-40B4-BE49-F238E27FC236}">
              <a16:creationId xmlns:a16="http://schemas.microsoft.com/office/drawing/2014/main" id="{8D071CDD-D88B-40BA-AB61-8BA178490305}"/>
            </a:ext>
          </a:extLst>
        </xdr:cNvPr>
        <xdr:cNvCxnSpPr/>
      </xdr:nvCxnSpPr>
      <xdr:spPr>
        <a:xfrm>
          <a:off x="3429000" y="134366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166370</xdr:rowOff>
    </xdr:from>
    <xdr:to>
      <xdr:col>15</xdr:col>
      <xdr:colOff>101600</xdr:colOff>
      <xdr:row>81</xdr:row>
      <xdr:rowOff>96520</xdr:rowOff>
    </xdr:to>
    <xdr:sp macro="" textlink="">
      <xdr:nvSpPr>
        <xdr:cNvPr id="308" name="楕円 307">
          <a:extLst>
            <a:ext uri="{FF2B5EF4-FFF2-40B4-BE49-F238E27FC236}">
              <a16:creationId xmlns:a16="http://schemas.microsoft.com/office/drawing/2014/main" id="{A56FEAAE-4C55-4C8D-AA5E-3A54E996AFEF}"/>
            </a:ext>
          </a:extLst>
        </xdr:cNvPr>
        <xdr:cNvSpPr/>
      </xdr:nvSpPr>
      <xdr:spPr>
        <a:xfrm>
          <a:off x="2571750" y="13380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45720</xdr:rowOff>
    </xdr:from>
    <xdr:to>
      <xdr:col>19</xdr:col>
      <xdr:colOff>177800</xdr:colOff>
      <xdr:row>81</xdr:row>
      <xdr:rowOff>57150</xdr:rowOff>
    </xdr:to>
    <xdr:cxnSp macro="">
      <xdr:nvCxnSpPr>
        <xdr:cNvPr id="309" name="直線コネクタ 308">
          <a:extLst>
            <a:ext uri="{FF2B5EF4-FFF2-40B4-BE49-F238E27FC236}">
              <a16:creationId xmlns:a16="http://schemas.microsoft.com/office/drawing/2014/main" id="{A5B5BC77-FB4B-4CA2-9351-3E4C2974F728}"/>
            </a:ext>
          </a:extLst>
        </xdr:cNvPr>
        <xdr:cNvCxnSpPr/>
      </xdr:nvCxnSpPr>
      <xdr:spPr>
        <a:xfrm>
          <a:off x="2622550" y="1342517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310" name="楕円 309">
          <a:extLst>
            <a:ext uri="{FF2B5EF4-FFF2-40B4-BE49-F238E27FC236}">
              <a16:creationId xmlns:a16="http://schemas.microsoft.com/office/drawing/2014/main" id="{CA0388A5-E83A-4AD3-993E-5BA85EE96EAD}"/>
            </a:ext>
          </a:extLst>
        </xdr:cNvPr>
        <xdr:cNvSpPr/>
      </xdr:nvSpPr>
      <xdr:spPr>
        <a:xfrm>
          <a:off x="1778000" y="13465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45720</xdr:rowOff>
    </xdr:from>
    <xdr:to>
      <xdr:col>15</xdr:col>
      <xdr:colOff>50800</xdr:colOff>
      <xdr:row>81</xdr:row>
      <xdr:rowOff>137161</xdr:rowOff>
    </xdr:to>
    <xdr:cxnSp macro="">
      <xdr:nvCxnSpPr>
        <xdr:cNvPr id="311" name="直線コネクタ 310">
          <a:extLst>
            <a:ext uri="{FF2B5EF4-FFF2-40B4-BE49-F238E27FC236}">
              <a16:creationId xmlns:a16="http://schemas.microsoft.com/office/drawing/2014/main" id="{5B27C98A-FCA8-41EE-AD9D-C55A90C8A6DB}"/>
            </a:ext>
          </a:extLst>
        </xdr:cNvPr>
        <xdr:cNvCxnSpPr/>
      </xdr:nvCxnSpPr>
      <xdr:spPr>
        <a:xfrm flipV="1">
          <a:off x="1828800" y="13425170"/>
          <a:ext cx="79375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61595</xdr:rowOff>
    </xdr:from>
    <xdr:to>
      <xdr:col>6</xdr:col>
      <xdr:colOff>38100</xdr:colOff>
      <xdr:row>81</xdr:row>
      <xdr:rowOff>163195</xdr:rowOff>
    </xdr:to>
    <xdr:sp macro="" textlink="">
      <xdr:nvSpPr>
        <xdr:cNvPr id="312" name="楕円 311">
          <a:extLst>
            <a:ext uri="{FF2B5EF4-FFF2-40B4-BE49-F238E27FC236}">
              <a16:creationId xmlns:a16="http://schemas.microsoft.com/office/drawing/2014/main" id="{D3829DC4-D3C3-4E18-8AAB-691C9776DB87}"/>
            </a:ext>
          </a:extLst>
        </xdr:cNvPr>
        <xdr:cNvSpPr/>
      </xdr:nvSpPr>
      <xdr:spPr>
        <a:xfrm>
          <a:off x="984250" y="13441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112395</xdr:rowOff>
    </xdr:from>
    <xdr:to>
      <xdr:col>10</xdr:col>
      <xdr:colOff>114300</xdr:colOff>
      <xdr:row>81</xdr:row>
      <xdr:rowOff>137161</xdr:rowOff>
    </xdr:to>
    <xdr:cxnSp macro="">
      <xdr:nvCxnSpPr>
        <xdr:cNvPr id="313" name="直線コネクタ 312">
          <a:extLst>
            <a:ext uri="{FF2B5EF4-FFF2-40B4-BE49-F238E27FC236}">
              <a16:creationId xmlns:a16="http://schemas.microsoft.com/office/drawing/2014/main" id="{7C3CDE20-2405-4CF5-AFFB-0FFC085DE76E}"/>
            </a:ext>
          </a:extLst>
        </xdr:cNvPr>
        <xdr:cNvCxnSpPr/>
      </xdr:nvCxnSpPr>
      <xdr:spPr>
        <a:xfrm>
          <a:off x="1028700" y="13491845"/>
          <a:ext cx="8001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0357A089-DAB3-4556-994B-4CE8B1DE1583}"/>
            </a:ext>
          </a:extLst>
        </xdr:cNvPr>
        <xdr:cNvSpPr txBox="1"/>
      </xdr:nvSpPr>
      <xdr:spPr>
        <a:xfrm>
          <a:off x="3239144" y="1382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77B8D51D-B10E-4E68-B74E-6B2F9C12A673}"/>
            </a:ext>
          </a:extLst>
        </xdr:cNvPr>
        <xdr:cNvSpPr txBox="1"/>
      </xdr:nvSpPr>
      <xdr:spPr>
        <a:xfrm>
          <a:off x="24390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5623ABEA-E5E1-48D6-8A96-F413C01749AD}"/>
            </a:ext>
          </a:extLst>
        </xdr:cNvPr>
        <xdr:cNvSpPr txBox="1"/>
      </xdr:nvSpPr>
      <xdr:spPr>
        <a:xfrm>
          <a:off x="1645294" y="1377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3A5478CD-9914-40C4-8A68-493654B92FE8}"/>
            </a:ext>
          </a:extLst>
        </xdr:cNvPr>
        <xdr:cNvSpPr txBox="1"/>
      </xdr:nvSpPr>
      <xdr:spPr>
        <a:xfrm>
          <a:off x="8515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124477</xdr:rowOff>
    </xdr:from>
    <xdr:ext cx="405111" cy="259045"/>
    <xdr:sp macro="" textlink="">
      <xdr:nvSpPr>
        <xdr:cNvPr id="318" name="n_1mainValue【公営住宅】&#10;有形固定資産減価償却率">
          <a:extLst>
            <a:ext uri="{FF2B5EF4-FFF2-40B4-BE49-F238E27FC236}">
              <a16:creationId xmlns:a16="http://schemas.microsoft.com/office/drawing/2014/main" id="{5AF489AD-0579-47FE-8994-89C259602D02}"/>
            </a:ext>
          </a:extLst>
        </xdr:cNvPr>
        <xdr:cNvSpPr txBox="1"/>
      </xdr:nvSpPr>
      <xdr:spPr>
        <a:xfrm>
          <a:off x="32391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113047</xdr:rowOff>
    </xdr:from>
    <xdr:ext cx="405111" cy="259045"/>
    <xdr:sp macro="" textlink="">
      <xdr:nvSpPr>
        <xdr:cNvPr id="319" name="n_2mainValue【公営住宅】&#10;有形固定資産減価償却率">
          <a:extLst>
            <a:ext uri="{FF2B5EF4-FFF2-40B4-BE49-F238E27FC236}">
              <a16:creationId xmlns:a16="http://schemas.microsoft.com/office/drawing/2014/main" id="{CFA0820B-CE2C-44A3-9290-8BAD312C3613}"/>
            </a:ext>
          </a:extLst>
        </xdr:cNvPr>
        <xdr:cNvSpPr txBox="1"/>
      </xdr:nvSpPr>
      <xdr:spPr>
        <a:xfrm>
          <a:off x="24390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20" name="n_3mainValue【公営住宅】&#10;有形固定資産減価償却率">
          <a:extLst>
            <a:ext uri="{FF2B5EF4-FFF2-40B4-BE49-F238E27FC236}">
              <a16:creationId xmlns:a16="http://schemas.microsoft.com/office/drawing/2014/main" id="{DBB47B8D-2940-46B9-AEB5-6BEE71D6D80F}"/>
            </a:ext>
          </a:extLst>
        </xdr:cNvPr>
        <xdr:cNvSpPr txBox="1"/>
      </xdr:nvSpPr>
      <xdr:spPr>
        <a:xfrm>
          <a:off x="1645294" y="1324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321" name="n_4mainValue【公営住宅】&#10;有形固定資産減価償却率">
          <a:extLst>
            <a:ext uri="{FF2B5EF4-FFF2-40B4-BE49-F238E27FC236}">
              <a16:creationId xmlns:a16="http://schemas.microsoft.com/office/drawing/2014/main" id="{08A66797-2999-475A-BD2E-64D7DD109861}"/>
            </a:ext>
          </a:extLst>
        </xdr:cNvPr>
        <xdr:cNvSpPr txBox="1"/>
      </xdr:nvSpPr>
      <xdr:spPr>
        <a:xfrm>
          <a:off x="851544"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5BBC259-6E75-4123-8148-4F253484F69E}"/>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A075EAF-A609-45DB-A824-B17B73570EF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01CD421-EDAE-453C-A22D-3CF94A47340C}"/>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1984AC7-B3E5-41B2-9E69-733E18F91CA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EBABEE9-3B55-46C0-BC70-C77CE49C0243}"/>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E67380C-1268-404A-8559-1B7E6B492CD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C0627DE-94BD-46C8-8ED7-B5B104F81117}"/>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0C3CE1F-C4D5-48CE-B787-0951CF253C0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890532A-A65D-41C0-ACE9-5F416BA570F9}"/>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ED4F534-A1D8-419E-913D-5FEB21A32926}"/>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28E1FF1-5385-4EE8-9A8E-193E508C5746}"/>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1640C7C9-19A9-4F54-A80B-FED376930C7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72FE64D6-09E5-447B-AF5F-1AD2BDF8B665}"/>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6A35302-07B4-4724-A18D-75CA24D1DBEA}"/>
            </a:ext>
          </a:extLst>
        </xdr:cNvPr>
        <xdr:cNvSpPr txBox="1"/>
      </xdr:nvSpPr>
      <xdr:spPr>
        <a:xfrm>
          <a:off x="548215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DAA0DBF1-E2BD-4743-8992-7C7062AFD67D}"/>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DC136D2A-9F9C-414C-8349-205482FD0B87}"/>
            </a:ext>
          </a:extLst>
        </xdr:cNvPr>
        <xdr:cNvSpPr txBox="1"/>
      </xdr:nvSpPr>
      <xdr:spPr>
        <a:xfrm>
          <a:off x="5482151" y="1322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69763D6E-9C59-4356-B3B0-7C82971E9BF1}"/>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D9C0383D-D49A-4686-8B96-0B6A9B79CD75}"/>
            </a:ext>
          </a:extLst>
        </xdr:cNvPr>
        <xdr:cNvSpPr txBox="1"/>
      </xdr:nvSpPr>
      <xdr:spPr>
        <a:xfrm>
          <a:off x="5482151" y="12786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FFE558E-5434-48D9-87B7-43D60C353BE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B3E28189-3B2C-4352-AEC1-00660E593C06}"/>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7C1026D1-EF69-4C36-B40D-55E630521CD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A1B2F0E9-DE12-413F-A2F0-34CB909F8A9C}"/>
            </a:ext>
          </a:extLst>
        </xdr:cNvPr>
        <xdr:cNvCxnSpPr/>
      </xdr:nvCxnSpPr>
      <xdr:spPr>
        <a:xfrm flipV="1">
          <a:off x="9429115" y="13031795"/>
          <a:ext cx="0" cy="120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A30EFEF2-31DA-45BD-83F0-3126EC1A9167}"/>
            </a:ext>
          </a:extLst>
        </xdr:cNvPr>
        <xdr:cNvSpPr txBox="1"/>
      </xdr:nvSpPr>
      <xdr:spPr>
        <a:xfrm>
          <a:off x="9467850" y="142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D9B32B6B-BCC0-42B9-844E-C8FD8E4F4F8D}"/>
            </a:ext>
          </a:extLst>
        </xdr:cNvPr>
        <xdr:cNvCxnSpPr/>
      </xdr:nvCxnSpPr>
      <xdr:spPr>
        <a:xfrm>
          <a:off x="9359900" y="14241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933FD968-230A-475B-ABC0-C8FEB3A81A4E}"/>
            </a:ext>
          </a:extLst>
        </xdr:cNvPr>
        <xdr:cNvSpPr txBox="1"/>
      </xdr:nvSpPr>
      <xdr:spPr>
        <a:xfrm>
          <a:off x="9467850" y="128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C704028C-2EAE-4D93-B8EC-7EFBE708CC29}"/>
            </a:ext>
          </a:extLst>
        </xdr:cNvPr>
        <xdr:cNvCxnSpPr/>
      </xdr:nvCxnSpPr>
      <xdr:spPr>
        <a:xfrm>
          <a:off x="9359900" y="13031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0D6F728C-863A-48C3-9A6E-73767A0DBB43}"/>
            </a:ext>
          </a:extLst>
        </xdr:cNvPr>
        <xdr:cNvSpPr txBox="1"/>
      </xdr:nvSpPr>
      <xdr:spPr>
        <a:xfrm>
          <a:off x="9467850" y="14118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46756ECF-5887-4CA8-82A1-5EAD073C0830}"/>
            </a:ext>
          </a:extLst>
        </xdr:cNvPr>
        <xdr:cNvSpPr/>
      </xdr:nvSpPr>
      <xdr:spPr>
        <a:xfrm>
          <a:off x="9398000" y="141396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217B930C-4376-415B-B330-2A56748C6F66}"/>
            </a:ext>
          </a:extLst>
        </xdr:cNvPr>
        <xdr:cNvSpPr/>
      </xdr:nvSpPr>
      <xdr:spPr>
        <a:xfrm>
          <a:off x="8636000" y="141403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D63BACB3-00F1-477A-A026-7A972FF28E1E}"/>
            </a:ext>
          </a:extLst>
        </xdr:cNvPr>
        <xdr:cNvSpPr/>
      </xdr:nvSpPr>
      <xdr:spPr>
        <a:xfrm>
          <a:off x="7842250" y="141406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63DAF4C3-8047-4476-9A2E-DCDC5CEF83F9}"/>
            </a:ext>
          </a:extLst>
        </xdr:cNvPr>
        <xdr:cNvSpPr/>
      </xdr:nvSpPr>
      <xdr:spPr>
        <a:xfrm>
          <a:off x="7029450" y="141418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7FBF89B7-CA71-4AB2-A41D-2EBC0B1F87C1}"/>
            </a:ext>
          </a:extLst>
        </xdr:cNvPr>
        <xdr:cNvSpPr/>
      </xdr:nvSpPr>
      <xdr:spPr>
        <a:xfrm>
          <a:off x="6235700" y="141403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950C132-733F-4796-B46A-004A8F385C6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39FCE4C-1197-41CE-BA2B-E12D52A5AC8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ACED45F-751A-4531-A942-12C9E58728D9}"/>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3E0A42D-665E-43F6-971F-64C5607A3F63}"/>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C9FCFB1-E42E-49B6-AE4E-764EFDBADA7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77735</xdr:rowOff>
    </xdr:from>
    <xdr:to>
      <xdr:col>55</xdr:col>
      <xdr:colOff>50800</xdr:colOff>
      <xdr:row>86</xdr:row>
      <xdr:rowOff>7885</xdr:rowOff>
    </xdr:to>
    <xdr:sp macro="" textlink="">
      <xdr:nvSpPr>
        <xdr:cNvPr id="359" name="楕円 358">
          <a:extLst>
            <a:ext uri="{FF2B5EF4-FFF2-40B4-BE49-F238E27FC236}">
              <a16:creationId xmlns:a16="http://schemas.microsoft.com/office/drawing/2014/main" id="{84C42FB2-792A-4CA5-A6E2-8FE87D33752C}"/>
            </a:ext>
          </a:extLst>
        </xdr:cNvPr>
        <xdr:cNvSpPr/>
      </xdr:nvSpPr>
      <xdr:spPr>
        <a:xfrm>
          <a:off x="9398000" y="141175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37112</xdr:rowOff>
    </xdr:from>
    <xdr:ext cx="469744" cy="259045"/>
    <xdr:sp macro="" textlink="">
      <xdr:nvSpPr>
        <xdr:cNvPr id="360" name="【公営住宅】&#10;一人当たり面積該当値テキスト">
          <a:extLst>
            <a:ext uri="{FF2B5EF4-FFF2-40B4-BE49-F238E27FC236}">
              <a16:creationId xmlns:a16="http://schemas.microsoft.com/office/drawing/2014/main" id="{21370FDB-E0C6-4A16-97B7-E0AF40FC9B17}"/>
            </a:ext>
          </a:extLst>
        </xdr:cNvPr>
        <xdr:cNvSpPr txBox="1"/>
      </xdr:nvSpPr>
      <xdr:spPr>
        <a:xfrm>
          <a:off x="9467850" y="1391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78465</xdr:rowOff>
    </xdr:from>
    <xdr:to>
      <xdr:col>50</xdr:col>
      <xdr:colOff>165100</xdr:colOff>
      <xdr:row>86</xdr:row>
      <xdr:rowOff>8615</xdr:rowOff>
    </xdr:to>
    <xdr:sp macro="" textlink="">
      <xdr:nvSpPr>
        <xdr:cNvPr id="361" name="楕円 360">
          <a:extLst>
            <a:ext uri="{FF2B5EF4-FFF2-40B4-BE49-F238E27FC236}">
              <a16:creationId xmlns:a16="http://schemas.microsoft.com/office/drawing/2014/main" id="{1025F171-7CA5-4AA7-BC06-AC8F65A9EDEA}"/>
            </a:ext>
          </a:extLst>
        </xdr:cNvPr>
        <xdr:cNvSpPr/>
      </xdr:nvSpPr>
      <xdr:spPr>
        <a:xfrm>
          <a:off x="8636000" y="14118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128535</xdr:rowOff>
    </xdr:from>
    <xdr:to>
      <xdr:col>55</xdr:col>
      <xdr:colOff>0</xdr:colOff>
      <xdr:row>85</xdr:row>
      <xdr:rowOff>129265</xdr:rowOff>
    </xdr:to>
    <xdr:cxnSp macro="">
      <xdr:nvCxnSpPr>
        <xdr:cNvPr id="362" name="直線コネクタ 361">
          <a:extLst>
            <a:ext uri="{FF2B5EF4-FFF2-40B4-BE49-F238E27FC236}">
              <a16:creationId xmlns:a16="http://schemas.microsoft.com/office/drawing/2014/main" id="{EB5189D4-65A6-41C8-B1B8-DFDFC79359C0}"/>
            </a:ext>
          </a:extLst>
        </xdr:cNvPr>
        <xdr:cNvCxnSpPr/>
      </xdr:nvCxnSpPr>
      <xdr:spPr>
        <a:xfrm flipV="1">
          <a:off x="8686800" y="14168385"/>
          <a:ext cx="74295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77369</xdr:rowOff>
    </xdr:from>
    <xdr:to>
      <xdr:col>46</xdr:col>
      <xdr:colOff>38100</xdr:colOff>
      <xdr:row>86</xdr:row>
      <xdr:rowOff>7519</xdr:rowOff>
    </xdr:to>
    <xdr:sp macro="" textlink="">
      <xdr:nvSpPr>
        <xdr:cNvPr id="363" name="楕円 362">
          <a:extLst>
            <a:ext uri="{FF2B5EF4-FFF2-40B4-BE49-F238E27FC236}">
              <a16:creationId xmlns:a16="http://schemas.microsoft.com/office/drawing/2014/main" id="{20B60EAF-72A1-4642-9D71-7331CB679D2C}"/>
            </a:ext>
          </a:extLst>
        </xdr:cNvPr>
        <xdr:cNvSpPr/>
      </xdr:nvSpPr>
      <xdr:spPr>
        <a:xfrm>
          <a:off x="7842250" y="141172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128169</xdr:rowOff>
    </xdr:from>
    <xdr:to>
      <xdr:col>50</xdr:col>
      <xdr:colOff>114300</xdr:colOff>
      <xdr:row>85</xdr:row>
      <xdr:rowOff>129265</xdr:rowOff>
    </xdr:to>
    <xdr:cxnSp macro="">
      <xdr:nvCxnSpPr>
        <xdr:cNvPr id="364" name="直線コネクタ 363">
          <a:extLst>
            <a:ext uri="{FF2B5EF4-FFF2-40B4-BE49-F238E27FC236}">
              <a16:creationId xmlns:a16="http://schemas.microsoft.com/office/drawing/2014/main" id="{93C315D6-BDA4-4A69-BF39-2233E1566A65}"/>
            </a:ext>
          </a:extLst>
        </xdr:cNvPr>
        <xdr:cNvCxnSpPr/>
      </xdr:nvCxnSpPr>
      <xdr:spPr>
        <a:xfrm>
          <a:off x="7886700" y="14168019"/>
          <a:ext cx="8001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79792</xdr:rowOff>
    </xdr:from>
    <xdr:to>
      <xdr:col>41</xdr:col>
      <xdr:colOff>101600</xdr:colOff>
      <xdr:row>86</xdr:row>
      <xdr:rowOff>9942</xdr:rowOff>
    </xdr:to>
    <xdr:sp macro="" textlink="">
      <xdr:nvSpPr>
        <xdr:cNvPr id="365" name="楕円 364">
          <a:extLst>
            <a:ext uri="{FF2B5EF4-FFF2-40B4-BE49-F238E27FC236}">
              <a16:creationId xmlns:a16="http://schemas.microsoft.com/office/drawing/2014/main" id="{100EAEA6-B92F-4D7E-B64D-D3291903F515}"/>
            </a:ext>
          </a:extLst>
        </xdr:cNvPr>
        <xdr:cNvSpPr/>
      </xdr:nvSpPr>
      <xdr:spPr>
        <a:xfrm>
          <a:off x="7029450" y="141196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128169</xdr:rowOff>
    </xdr:from>
    <xdr:to>
      <xdr:col>45</xdr:col>
      <xdr:colOff>177800</xdr:colOff>
      <xdr:row>85</xdr:row>
      <xdr:rowOff>130592</xdr:rowOff>
    </xdr:to>
    <xdr:cxnSp macro="">
      <xdr:nvCxnSpPr>
        <xdr:cNvPr id="366" name="直線コネクタ 365">
          <a:extLst>
            <a:ext uri="{FF2B5EF4-FFF2-40B4-BE49-F238E27FC236}">
              <a16:creationId xmlns:a16="http://schemas.microsoft.com/office/drawing/2014/main" id="{32042156-18CF-4DC6-B8B3-334F781F743C}"/>
            </a:ext>
          </a:extLst>
        </xdr:cNvPr>
        <xdr:cNvCxnSpPr/>
      </xdr:nvCxnSpPr>
      <xdr:spPr>
        <a:xfrm flipV="1">
          <a:off x="7080250" y="14168019"/>
          <a:ext cx="80645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81118</xdr:rowOff>
    </xdr:from>
    <xdr:to>
      <xdr:col>36</xdr:col>
      <xdr:colOff>165100</xdr:colOff>
      <xdr:row>86</xdr:row>
      <xdr:rowOff>11268</xdr:rowOff>
    </xdr:to>
    <xdr:sp macro="" textlink="">
      <xdr:nvSpPr>
        <xdr:cNvPr id="367" name="楕円 366">
          <a:extLst>
            <a:ext uri="{FF2B5EF4-FFF2-40B4-BE49-F238E27FC236}">
              <a16:creationId xmlns:a16="http://schemas.microsoft.com/office/drawing/2014/main" id="{5A85AB4A-6A64-471C-9B2A-CA88F6A78A4A}"/>
            </a:ext>
          </a:extLst>
        </xdr:cNvPr>
        <xdr:cNvSpPr/>
      </xdr:nvSpPr>
      <xdr:spPr>
        <a:xfrm>
          <a:off x="6235700" y="14120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130592</xdr:rowOff>
    </xdr:from>
    <xdr:to>
      <xdr:col>41</xdr:col>
      <xdr:colOff>50800</xdr:colOff>
      <xdr:row>85</xdr:row>
      <xdr:rowOff>131918</xdr:rowOff>
    </xdr:to>
    <xdr:cxnSp macro="">
      <xdr:nvCxnSpPr>
        <xdr:cNvPr id="368" name="直線コネクタ 367">
          <a:extLst>
            <a:ext uri="{FF2B5EF4-FFF2-40B4-BE49-F238E27FC236}">
              <a16:creationId xmlns:a16="http://schemas.microsoft.com/office/drawing/2014/main" id="{7702D21A-80E8-411A-B2B0-641DB05AC792}"/>
            </a:ext>
          </a:extLst>
        </xdr:cNvPr>
        <xdr:cNvCxnSpPr/>
      </xdr:nvCxnSpPr>
      <xdr:spPr>
        <a:xfrm flipV="1">
          <a:off x="6286500" y="14170442"/>
          <a:ext cx="79375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4A39D2B0-1DE6-4269-BF1C-96587EF65ECC}"/>
            </a:ext>
          </a:extLst>
        </xdr:cNvPr>
        <xdr:cNvSpPr txBox="1"/>
      </xdr:nvSpPr>
      <xdr:spPr>
        <a:xfrm>
          <a:off x="8458277" y="1422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7BB96E4C-252E-4A1D-9E41-8132A5B8B543}"/>
            </a:ext>
          </a:extLst>
        </xdr:cNvPr>
        <xdr:cNvSpPr txBox="1"/>
      </xdr:nvSpPr>
      <xdr:spPr>
        <a:xfrm>
          <a:off x="7677227" y="1422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9A7E8F05-1BB3-4C78-81AA-EF15CBEF5721}"/>
            </a:ext>
          </a:extLst>
        </xdr:cNvPr>
        <xdr:cNvSpPr txBox="1"/>
      </xdr:nvSpPr>
      <xdr:spPr>
        <a:xfrm>
          <a:off x="6864427" y="1422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DD57DAB9-3533-4B6F-A426-9906FDC60E9F}"/>
            </a:ext>
          </a:extLst>
        </xdr:cNvPr>
        <xdr:cNvSpPr txBox="1"/>
      </xdr:nvSpPr>
      <xdr:spPr>
        <a:xfrm>
          <a:off x="6070677" y="1422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25142</xdr:rowOff>
    </xdr:from>
    <xdr:ext cx="469744" cy="259045"/>
    <xdr:sp macro="" textlink="">
      <xdr:nvSpPr>
        <xdr:cNvPr id="373" name="n_1mainValue【公営住宅】&#10;一人当たり面積">
          <a:extLst>
            <a:ext uri="{FF2B5EF4-FFF2-40B4-BE49-F238E27FC236}">
              <a16:creationId xmlns:a16="http://schemas.microsoft.com/office/drawing/2014/main" id="{2E04BEE2-B1EC-42D9-A841-1B841C7DA580}"/>
            </a:ext>
          </a:extLst>
        </xdr:cNvPr>
        <xdr:cNvSpPr txBox="1"/>
      </xdr:nvSpPr>
      <xdr:spPr>
        <a:xfrm>
          <a:off x="8458277" y="1389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24046</xdr:rowOff>
    </xdr:from>
    <xdr:ext cx="469744" cy="259045"/>
    <xdr:sp macro="" textlink="">
      <xdr:nvSpPr>
        <xdr:cNvPr id="374" name="n_2mainValue【公営住宅】&#10;一人当たり面積">
          <a:extLst>
            <a:ext uri="{FF2B5EF4-FFF2-40B4-BE49-F238E27FC236}">
              <a16:creationId xmlns:a16="http://schemas.microsoft.com/office/drawing/2014/main" id="{ADB2AEC3-C480-4C55-8B98-BBCC0C736CC9}"/>
            </a:ext>
          </a:extLst>
        </xdr:cNvPr>
        <xdr:cNvSpPr txBox="1"/>
      </xdr:nvSpPr>
      <xdr:spPr>
        <a:xfrm>
          <a:off x="7677227" y="1389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26469</xdr:rowOff>
    </xdr:from>
    <xdr:ext cx="469744" cy="259045"/>
    <xdr:sp macro="" textlink="">
      <xdr:nvSpPr>
        <xdr:cNvPr id="375" name="n_3mainValue【公営住宅】&#10;一人当たり面積">
          <a:extLst>
            <a:ext uri="{FF2B5EF4-FFF2-40B4-BE49-F238E27FC236}">
              <a16:creationId xmlns:a16="http://schemas.microsoft.com/office/drawing/2014/main" id="{A6E012B5-580A-4D47-806A-0BC47EF7428C}"/>
            </a:ext>
          </a:extLst>
        </xdr:cNvPr>
        <xdr:cNvSpPr txBox="1"/>
      </xdr:nvSpPr>
      <xdr:spPr>
        <a:xfrm>
          <a:off x="6864427" y="1390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27795</xdr:rowOff>
    </xdr:from>
    <xdr:ext cx="469744" cy="259045"/>
    <xdr:sp macro="" textlink="">
      <xdr:nvSpPr>
        <xdr:cNvPr id="376" name="n_4mainValue【公営住宅】&#10;一人当たり面積">
          <a:extLst>
            <a:ext uri="{FF2B5EF4-FFF2-40B4-BE49-F238E27FC236}">
              <a16:creationId xmlns:a16="http://schemas.microsoft.com/office/drawing/2014/main" id="{4408CE20-D427-4D2B-A258-607C896A71B8}"/>
            </a:ext>
          </a:extLst>
        </xdr:cNvPr>
        <xdr:cNvSpPr txBox="1"/>
      </xdr:nvSpPr>
      <xdr:spPr>
        <a:xfrm>
          <a:off x="6070677" y="139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3BF7C0C0-139D-4F53-A17C-CF7C3E7D8B88}"/>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0DF692F-3732-45E9-A298-3726BE32FAFF}"/>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921493C6-ECAA-4017-AEB4-AB4302539FE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C2BAC3C-2E86-458D-B0FF-20B2335AF8F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CE236AC-B3B3-4807-9146-18CA44CFF6E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2372FCA-AB7F-4029-8275-DCAA7575283E}"/>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881B7C6B-507E-440A-B50D-2B54D5105499}"/>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4082852-2E71-4592-A018-0C9F3AFC3A42}"/>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E3D8F481-D606-4B51-A4CA-2AAA39445A7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341197A6-FEE8-4FB8-AF07-C4E3A3470409}"/>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545ECB62-D3CA-444A-8E74-0A9C7EF027A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F5086BD4-0369-44B2-AB82-10F07CEA68B8}"/>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856380E6-2861-4A71-AD9D-BEA94C18E56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2F3D1938-4383-4E21-9FA1-54A428B80CE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56F8568A-54FE-46F4-A3AD-7ED3C9505EC4}"/>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58F2F530-77C2-4647-BAA8-00B6CCC32A7F}"/>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84B88C15-DB6E-45B6-89E4-50B7420C3B2C}"/>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6ECC5619-2958-46CC-A16A-574F7254AEF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9171994A-96BF-4091-AC9F-2F743A30C92E}"/>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6F4668D2-E0DC-44DC-91B0-478F31ED63B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F8B1AC09-98E2-4375-B3BD-806A521EB3F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1FB2573-2468-46D0-86C2-1ADB0002224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2FB0386A-34D2-4C7F-B215-237FC6E496B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80EF1AF-4804-4E4C-9C1B-77894B52A03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42C5107-D6C6-4EAC-8A1B-90E1000DA8F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C6556482-5317-4B37-944E-9D99AB6C4A4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DEB60756-320B-4C3E-8BFB-4AF184C19E97}"/>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460E56E1-4207-464E-B427-29CA6735F703}"/>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2B1D4A47-A285-4AA6-9695-9A82544C0EC0}"/>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7567B12A-3333-444A-B48F-61CAD6AB1C77}"/>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8770114F-D014-453C-A7A0-4AD814601412}"/>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429A0812-A070-4363-A932-679121EA8DF2}"/>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80EB7F04-3C29-4212-B9C6-C86CCF3E2C34}"/>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8A3738F6-21A9-4BFD-8F1B-6A67F5F7102F}"/>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BBD16518-E36B-40D4-ADE2-7A798F184297}"/>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B17477FF-FF09-4E6C-910A-58124446A7DE}"/>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98B711A3-7212-4F31-B25A-D0EE7363BF62}"/>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7687022E-BA84-45B6-98C7-0026FA6CCDA8}"/>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F25F517E-902F-417A-A68E-9F4B40013433}"/>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3BD46FD-B6CF-4776-9486-723D7C1E0EC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164DB907-BD0D-4411-9E54-7EDB314E71C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2DD59524-6799-487D-B9AD-58250F75FAE2}"/>
            </a:ext>
          </a:extLst>
        </xdr:cNvPr>
        <xdr:cNvCxnSpPr/>
      </xdr:nvCxnSpPr>
      <xdr:spPr>
        <a:xfrm flipV="1">
          <a:off x="14699614" y="560269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391DF68C-59E1-4F44-A44B-13C10FBD1FE3}"/>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DD239EF6-D9E7-4CBE-BC3C-A38E037858A8}"/>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D03CFE45-A175-4F70-8018-F50A03BE736A}"/>
            </a:ext>
          </a:extLst>
        </xdr:cNvPr>
        <xdr:cNvSpPr txBox="1"/>
      </xdr:nvSpPr>
      <xdr:spPr>
        <a:xfrm>
          <a:off x="14738350" y="53842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91FEDF8B-49AF-4382-A9ED-5218DC1ACDC7}"/>
            </a:ext>
          </a:extLst>
        </xdr:cNvPr>
        <xdr:cNvCxnSpPr/>
      </xdr:nvCxnSpPr>
      <xdr:spPr>
        <a:xfrm>
          <a:off x="14611350" y="5602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884B1DBA-BD12-441B-93CB-3CB849B355A3}"/>
            </a:ext>
          </a:extLst>
        </xdr:cNvPr>
        <xdr:cNvSpPr txBox="1"/>
      </xdr:nvSpPr>
      <xdr:spPr>
        <a:xfrm>
          <a:off x="14738350" y="6306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A6D193E8-8CAD-42CF-85F4-D890D9FAD4A3}"/>
            </a:ext>
          </a:extLst>
        </xdr:cNvPr>
        <xdr:cNvSpPr/>
      </xdr:nvSpPr>
      <xdr:spPr>
        <a:xfrm>
          <a:off x="14649450" y="63284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5CA103DD-770C-4488-A24A-D4EEE4C4A700}"/>
            </a:ext>
          </a:extLst>
        </xdr:cNvPr>
        <xdr:cNvSpPr/>
      </xdr:nvSpPr>
      <xdr:spPr>
        <a:xfrm>
          <a:off x="1388745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8CC07E7B-B556-4455-89AB-61339A0F8545}"/>
            </a:ext>
          </a:extLst>
        </xdr:cNvPr>
        <xdr:cNvSpPr/>
      </xdr:nvSpPr>
      <xdr:spPr>
        <a:xfrm>
          <a:off x="13093700" y="628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3609A37B-03C9-42A2-9E39-D08541215F70}"/>
            </a:ext>
          </a:extLst>
        </xdr:cNvPr>
        <xdr:cNvSpPr/>
      </xdr:nvSpPr>
      <xdr:spPr>
        <a:xfrm>
          <a:off x="12299950" y="63300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A29196AD-FA16-474A-B945-0E98398CACFE}"/>
            </a:ext>
          </a:extLst>
        </xdr:cNvPr>
        <xdr:cNvSpPr/>
      </xdr:nvSpPr>
      <xdr:spPr>
        <a:xfrm>
          <a:off x="11487150" y="632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2ABB922-651B-4AE0-8D3C-D3536D012A51}"/>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952C65-084C-4E01-A078-E9CFD98F02DA}"/>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0CDE6FB-DDAD-4BD5-B8B1-CE330F55AD2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7C17359-AD7D-4BE2-ABFC-AD0D4F9E26E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4CE3993-E8A6-4068-9D11-165E7ECE8E4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76019</xdr:rowOff>
    </xdr:from>
    <xdr:to>
      <xdr:col>85</xdr:col>
      <xdr:colOff>177800</xdr:colOff>
      <xdr:row>37</xdr:row>
      <xdr:rowOff>6169</xdr:rowOff>
    </xdr:to>
    <xdr:sp macro="" textlink="">
      <xdr:nvSpPr>
        <xdr:cNvPr id="434" name="楕円 433">
          <a:extLst>
            <a:ext uri="{FF2B5EF4-FFF2-40B4-BE49-F238E27FC236}">
              <a16:creationId xmlns:a16="http://schemas.microsoft.com/office/drawing/2014/main" id="{241521D9-31D7-4876-ADEB-9B8880AB623D}"/>
            </a:ext>
          </a:extLst>
        </xdr:cNvPr>
        <xdr:cNvSpPr/>
      </xdr:nvSpPr>
      <xdr:spPr>
        <a:xfrm>
          <a:off x="14649450" y="60259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98896</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A1359304-A4CC-438E-9891-3EB419FEB2F8}"/>
            </a:ext>
          </a:extLst>
        </xdr:cNvPr>
        <xdr:cNvSpPr txBox="1"/>
      </xdr:nvSpPr>
      <xdr:spPr>
        <a:xfrm>
          <a:off x="14738350" y="588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76019</xdr:rowOff>
    </xdr:from>
    <xdr:to>
      <xdr:col>81</xdr:col>
      <xdr:colOff>101600</xdr:colOff>
      <xdr:row>37</xdr:row>
      <xdr:rowOff>6169</xdr:rowOff>
    </xdr:to>
    <xdr:sp macro="" textlink="">
      <xdr:nvSpPr>
        <xdr:cNvPr id="436" name="楕円 435">
          <a:extLst>
            <a:ext uri="{FF2B5EF4-FFF2-40B4-BE49-F238E27FC236}">
              <a16:creationId xmlns:a16="http://schemas.microsoft.com/office/drawing/2014/main" id="{197CE75D-A767-4191-8755-373783D0DFD7}"/>
            </a:ext>
          </a:extLst>
        </xdr:cNvPr>
        <xdr:cNvSpPr/>
      </xdr:nvSpPr>
      <xdr:spPr>
        <a:xfrm>
          <a:off x="13887450" y="60259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126819</xdr:rowOff>
    </xdr:from>
    <xdr:to>
      <xdr:col>85</xdr:col>
      <xdr:colOff>127000</xdr:colOff>
      <xdr:row>36</xdr:row>
      <xdr:rowOff>126819</xdr:rowOff>
    </xdr:to>
    <xdr:cxnSp macro="">
      <xdr:nvCxnSpPr>
        <xdr:cNvPr id="437" name="直線コネクタ 436">
          <a:extLst>
            <a:ext uri="{FF2B5EF4-FFF2-40B4-BE49-F238E27FC236}">
              <a16:creationId xmlns:a16="http://schemas.microsoft.com/office/drawing/2014/main" id="{61C46354-3976-4EE5-A194-23EFDFCFB589}"/>
            </a:ext>
          </a:extLst>
        </xdr:cNvPr>
        <xdr:cNvCxnSpPr/>
      </xdr:nvCxnSpPr>
      <xdr:spPr>
        <a:xfrm>
          <a:off x="13938250" y="607676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111942</xdr:rowOff>
    </xdr:from>
    <xdr:to>
      <xdr:col>76</xdr:col>
      <xdr:colOff>165100</xdr:colOff>
      <xdr:row>37</xdr:row>
      <xdr:rowOff>42092</xdr:rowOff>
    </xdr:to>
    <xdr:sp macro="" textlink="">
      <xdr:nvSpPr>
        <xdr:cNvPr id="438" name="楕円 437">
          <a:extLst>
            <a:ext uri="{FF2B5EF4-FFF2-40B4-BE49-F238E27FC236}">
              <a16:creationId xmlns:a16="http://schemas.microsoft.com/office/drawing/2014/main" id="{FBCA0503-95DC-419D-97D4-9A4844C87A8E}"/>
            </a:ext>
          </a:extLst>
        </xdr:cNvPr>
        <xdr:cNvSpPr/>
      </xdr:nvSpPr>
      <xdr:spPr>
        <a:xfrm>
          <a:off x="13093700" y="60618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126819</xdr:rowOff>
    </xdr:from>
    <xdr:to>
      <xdr:col>81</xdr:col>
      <xdr:colOff>50800</xdr:colOff>
      <xdr:row>36</xdr:row>
      <xdr:rowOff>162742</xdr:rowOff>
    </xdr:to>
    <xdr:cxnSp macro="">
      <xdr:nvCxnSpPr>
        <xdr:cNvPr id="439" name="直線コネクタ 438">
          <a:extLst>
            <a:ext uri="{FF2B5EF4-FFF2-40B4-BE49-F238E27FC236}">
              <a16:creationId xmlns:a16="http://schemas.microsoft.com/office/drawing/2014/main" id="{E25C1CAA-58F6-46E3-9253-C8212E6DE595}"/>
            </a:ext>
          </a:extLst>
        </xdr:cNvPr>
        <xdr:cNvCxnSpPr/>
      </xdr:nvCxnSpPr>
      <xdr:spPr>
        <a:xfrm flipV="1">
          <a:off x="13144500" y="6076769"/>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56424</xdr:rowOff>
    </xdr:from>
    <xdr:to>
      <xdr:col>72</xdr:col>
      <xdr:colOff>38100</xdr:colOff>
      <xdr:row>36</xdr:row>
      <xdr:rowOff>158024</xdr:rowOff>
    </xdr:to>
    <xdr:sp macro="" textlink="">
      <xdr:nvSpPr>
        <xdr:cNvPr id="440" name="楕円 439">
          <a:extLst>
            <a:ext uri="{FF2B5EF4-FFF2-40B4-BE49-F238E27FC236}">
              <a16:creationId xmlns:a16="http://schemas.microsoft.com/office/drawing/2014/main" id="{CFEFB7AB-40DE-4AC0-83C2-3D4C32D40ADA}"/>
            </a:ext>
          </a:extLst>
        </xdr:cNvPr>
        <xdr:cNvSpPr/>
      </xdr:nvSpPr>
      <xdr:spPr>
        <a:xfrm>
          <a:off x="12299950" y="60063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107224</xdr:rowOff>
    </xdr:from>
    <xdr:to>
      <xdr:col>76</xdr:col>
      <xdr:colOff>114300</xdr:colOff>
      <xdr:row>36</xdr:row>
      <xdr:rowOff>162742</xdr:rowOff>
    </xdr:to>
    <xdr:cxnSp macro="">
      <xdr:nvCxnSpPr>
        <xdr:cNvPr id="441" name="直線コネクタ 440">
          <a:extLst>
            <a:ext uri="{FF2B5EF4-FFF2-40B4-BE49-F238E27FC236}">
              <a16:creationId xmlns:a16="http://schemas.microsoft.com/office/drawing/2014/main" id="{6A835CB4-F82A-462E-AFB2-B194F263E5EA}"/>
            </a:ext>
          </a:extLst>
        </xdr:cNvPr>
        <xdr:cNvCxnSpPr/>
      </xdr:nvCxnSpPr>
      <xdr:spPr>
        <a:xfrm>
          <a:off x="12344400" y="6057174"/>
          <a:ext cx="8001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7439</xdr:rowOff>
    </xdr:from>
    <xdr:to>
      <xdr:col>67</xdr:col>
      <xdr:colOff>101600</xdr:colOff>
      <xdr:row>36</xdr:row>
      <xdr:rowOff>109039</xdr:rowOff>
    </xdr:to>
    <xdr:sp macro="" textlink="">
      <xdr:nvSpPr>
        <xdr:cNvPr id="442" name="楕円 441">
          <a:extLst>
            <a:ext uri="{FF2B5EF4-FFF2-40B4-BE49-F238E27FC236}">
              <a16:creationId xmlns:a16="http://schemas.microsoft.com/office/drawing/2014/main" id="{730DBC6A-4239-4354-B1DD-909C44F01C9C}"/>
            </a:ext>
          </a:extLst>
        </xdr:cNvPr>
        <xdr:cNvSpPr/>
      </xdr:nvSpPr>
      <xdr:spPr>
        <a:xfrm>
          <a:off x="11487150" y="59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58239</xdr:rowOff>
    </xdr:from>
    <xdr:to>
      <xdr:col>71</xdr:col>
      <xdr:colOff>177800</xdr:colOff>
      <xdr:row>36</xdr:row>
      <xdr:rowOff>107224</xdr:rowOff>
    </xdr:to>
    <xdr:cxnSp macro="">
      <xdr:nvCxnSpPr>
        <xdr:cNvPr id="443" name="直線コネクタ 442">
          <a:extLst>
            <a:ext uri="{FF2B5EF4-FFF2-40B4-BE49-F238E27FC236}">
              <a16:creationId xmlns:a16="http://schemas.microsoft.com/office/drawing/2014/main" id="{F8D3996F-4615-4B7C-A7E2-DCBA5683AF94}"/>
            </a:ext>
          </a:extLst>
        </xdr:cNvPr>
        <xdr:cNvCxnSpPr/>
      </xdr:nvCxnSpPr>
      <xdr:spPr>
        <a:xfrm>
          <a:off x="11537950" y="6008189"/>
          <a:ext cx="80645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6C34E18D-C8CD-4DE7-9D1D-05FD193036EF}"/>
            </a:ext>
          </a:extLst>
        </xdr:cNvPr>
        <xdr:cNvSpPr txBox="1"/>
      </xdr:nvSpPr>
      <xdr:spPr>
        <a:xfrm>
          <a:off x="13742044" y="639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F512A65D-7A7A-46E8-9A6D-E744C2E69481}"/>
            </a:ext>
          </a:extLst>
        </xdr:cNvPr>
        <xdr:cNvSpPr txBox="1"/>
      </xdr:nvSpPr>
      <xdr:spPr>
        <a:xfrm>
          <a:off x="12960994" y="637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F7B2ED36-50CC-4E7E-A568-25E30CBE3ADA}"/>
            </a:ext>
          </a:extLst>
        </xdr:cNvPr>
        <xdr:cNvSpPr txBox="1"/>
      </xdr:nvSpPr>
      <xdr:spPr>
        <a:xfrm>
          <a:off x="12167244" y="642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50B3DB39-D716-41F2-A0AB-1140A58E041C}"/>
            </a:ext>
          </a:extLst>
        </xdr:cNvPr>
        <xdr:cNvSpPr txBox="1"/>
      </xdr:nvSpPr>
      <xdr:spPr>
        <a:xfrm>
          <a:off x="11354444" y="6419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22696</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4BC7E3BE-8083-42B3-A6A0-C1DA980C8734}"/>
            </a:ext>
          </a:extLst>
        </xdr:cNvPr>
        <xdr:cNvSpPr txBox="1"/>
      </xdr:nvSpPr>
      <xdr:spPr>
        <a:xfrm>
          <a:off x="13742044" y="580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58619</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627694F-7CE0-494E-A60D-B3D20AB64ACF}"/>
            </a:ext>
          </a:extLst>
        </xdr:cNvPr>
        <xdr:cNvSpPr txBox="1"/>
      </xdr:nvSpPr>
      <xdr:spPr>
        <a:xfrm>
          <a:off x="12960994" y="584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3101</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1C0DC8A1-E54D-48E2-9170-F0DD642FF60E}"/>
            </a:ext>
          </a:extLst>
        </xdr:cNvPr>
        <xdr:cNvSpPr txBox="1"/>
      </xdr:nvSpPr>
      <xdr:spPr>
        <a:xfrm>
          <a:off x="12167244" y="5787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125566</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EDD1EA46-9725-4187-B79E-E86AFF3BA516}"/>
            </a:ext>
          </a:extLst>
        </xdr:cNvPr>
        <xdr:cNvSpPr txBox="1"/>
      </xdr:nvSpPr>
      <xdr:spPr>
        <a:xfrm>
          <a:off x="11354444" y="574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FD0F01B3-A4C5-4F13-B96C-0FCC0E71070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818D8DDA-22E9-47DA-9A73-CF56F33B201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822E9741-5E0F-40CB-ACE4-5719081CD1A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B39AEF8C-9033-40CB-8B77-9E23836A9E4F}"/>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E882E93-9E26-4A04-8113-83CAAB3283DC}"/>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653709E5-043B-4490-AFFF-A9020D883A5D}"/>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65D9A755-D53D-4898-B3B9-EB4CDF5857BF}"/>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28AD989-C259-49B2-AE67-F878DCFE3B29}"/>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B437E2B2-14A0-417A-8884-985026C3DD0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28C72739-C9AE-4D1A-9EBB-D47880BDAAF7}"/>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B9C8BD0D-3E77-4FF0-8D51-93C7B8E074B0}"/>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D3E546F5-A865-43F3-8B53-F1DA96EC5917}"/>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22B8F6DC-F3F7-446B-95CC-46C7C9538D8E}"/>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369E2DA3-5B0C-46B6-91FD-304D211783E3}"/>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317B3C3C-BB21-4321-813A-C55255B47125}"/>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B364BF37-7810-4428-A9E3-810B21E07F71}"/>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7D7DC2C4-5B3E-40CA-AB4C-5D9A254C2908}"/>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20EBAFCE-B74D-4E4E-8866-4A6D7BB27376}"/>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877F9A3B-B152-4249-9C7D-38872959D00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5487F241-8AD3-4512-9866-41426C1EB9E7}"/>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2170AA82-5EFB-451B-BD6E-4DB56021ECFE}"/>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99BCAAB6-08C2-446E-98E3-88D298B2877C}"/>
            </a:ext>
          </a:extLst>
        </xdr:cNvPr>
        <xdr:cNvCxnSpPr/>
      </xdr:nvCxnSpPr>
      <xdr:spPr>
        <a:xfrm flipV="1">
          <a:off x="19951064" y="5555996"/>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BCAEA07D-F9E6-4172-B820-8D443834CAD4}"/>
            </a:ext>
          </a:extLst>
        </xdr:cNvPr>
        <xdr:cNvSpPr txBox="1"/>
      </xdr:nvSpPr>
      <xdr:spPr>
        <a:xfrm>
          <a:off x="19989800" y="68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11C95DA9-D5F2-425B-BF7E-ADFE78991781}"/>
            </a:ext>
          </a:extLst>
        </xdr:cNvPr>
        <xdr:cNvCxnSpPr/>
      </xdr:nvCxnSpPr>
      <xdr:spPr>
        <a:xfrm>
          <a:off x="19881850" y="6892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A9CC479B-D26A-4EBA-ADD6-FF4D3BEC3AAF}"/>
            </a:ext>
          </a:extLst>
        </xdr:cNvPr>
        <xdr:cNvSpPr txBox="1"/>
      </xdr:nvSpPr>
      <xdr:spPr>
        <a:xfrm>
          <a:off x="19989800" y="533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2BAD9593-B214-48F3-972E-E899C05CCFB3}"/>
            </a:ext>
          </a:extLst>
        </xdr:cNvPr>
        <xdr:cNvCxnSpPr/>
      </xdr:nvCxnSpPr>
      <xdr:spPr>
        <a:xfrm>
          <a:off x="19881850" y="5555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F0FEFC1C-238F-45ED-A7DF-DDD63B0DA54F}"/>
            </a:ext>
          </a:extLst>
        </xdr:cNvPr>
        <xdr:cNvSpPr txBox="1"/>
      </xdr:nvSpPr>
      <xdr:spPr>
        <a:xfrm>
          <a:off x="19989800" y="6282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7CE35FF9-26C3-472C-ABE7-5EB9FC138A45}"/>
            </a:ext>
          </a:extLst>
        </xdr:cNvPr>
        <xdr:cNvSpPr/>
      </xdr:nvSpPr>
      <xdr:spPr>
        <a:xfrm>
          <a:off x="19900900" y="6424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24DAB071-1E3A-4136-8FA0-3114F8995B69}"/>
            </a:ext>
          </a:extLst>
        </xdr:cNvPr>
        <xdr:cNvSpPr/>
      </xdr:nvSpPr>
      <xdr:spPr>
        <a:xfrm>
          <a:off x="19157950" y="64404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1753D4B4-5222-49EB-B6DF-FDBE4BE6009C}"/>
            </a:ext>
          </a:extLst>
        </xdr:cNvPr>
        <xdr:cNvSpPr/>
      </xdr:nvSpPr>
      <xdr:spPr>
        <a:xfrm>
          <a:off x="18345150" y="64358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1175F94D-4FFF-4C95-A6D2-504DE1998CA5}"/>
            </a:ext>
          </a:extLst>
        </xdr:cNvPr>
        <xdr:cNvSpPr/>
      </xdr:nvSpPr>
      <xdr:spPr>
        <a:xfrm>
          <a:off x="17551400" y="644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7ACC8B21-81B4-4D65-B7CD-DBE6DB0B9D15}"/>
            </a:ext>
          </a:extLst>
        </xdr:cNvPr>
        <xdr:cNvSpPr/>
      </xdr:nvSpPr>
      <xdr:spPr>
        <a:xfrm>
          <a:off x="16757650" y="6456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85E50CC-3D97-4674-A8A7-0BB9C8B0299F}"/>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ECA8B3E-83F7-46E1-A6DB-4CDAF684A768}"/>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6D57117-E967-4903-887E-094687BB5FD1}"/>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D37EEA1-ADBD-4133-9875-0A6DEFA1E514}"/>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889499B-F375-4189-A2FA-E144DC812AB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89" name="楕円 488">
          <a:extLst>
            <a:ext uri="{FF2B5EF4-FFF2-40B4-BE49-F238E27FC236}">
              <a16:creationId xmlns:a16="http://schemas.microsoft.com/office/drawing/2014/main" id="{7B979556-F23F-4B90-909A-97102C305B81}"/>
            </a:ext>
          </a:extLst>
        </xdr:cNvPr>
        <xdr:cNvSpPr/>
      </xdr:nvSpPr>
      <xdr:spPr>
        <a:xfrm>
          <a:off x="19900900" y="6584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118127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15A423A-75CE-4D3E-87C6-1BC9A42B2C4F}"/>
            </a:ext>
          </a:extLst>
        </xdr:cNvPr>
        <xdr:cNvSpPr txBox="1"/>
      </xdr:nvSpPr>
      <xdr:spPr>
        <a:xfrm>
          <a:off x="19989800"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141986</xdr:rowOff>
    </xdr:from>
    <xdr:to>
      <xdr:col>112</xdr:col>
      <xdr:colOff>38100</xdr:colOff>
      <xdr:row>40</xdr:row>
      <xdr:rowOff>72136</xdr:rowOff>
    </xdr:to>
    <xdr:sp macro="" textlink="">
      <xdr:nvSpPr>
        <xdr:cNvPr id="491" name="楕円 490">
          <a:extLst>
            <a:ext uri="{FF2B5EF4-FFF2-40B4-BE49-F238E27FC236}">
              <a16:creationId xmlns:a16="http://schemas.microsoft.com/office/drawing/2014/main" id="{E3284B6B-337C-4010-AAFF-D5DF98FF9A15}"/>
            </a:ext>
          </a:extLst>
        </xdr:cNvPr>
        <xdr:cNvSpPr/>
      </xdr:nvSpPr>
      <xdr:spPr>
        <a:xfrm>
          <a:off x="19157950" y="65872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19050</xdr:rowOff>
    </xdr:from>
    <xdr:to>
      <xdr:col>116</xdr:col>
      <xdr:colOff>63500</xdr:colOff>
      <xdr:row>40</xdr:row>
      <xdr:rowOff>21336</xdr:rowOff>
    </xdr:to>
    <xdr:cxnSp macro="">
      <xdr:nvCxnSpPr>
        <xdr:cNvPr id="492" name="直線コネクタ 491">
          <a:extLst>
            <a:ext uri="{FF2B5EF4-FFF2-40B4-BE49-F238E27FC236}">
              <a16:creationId xmlns:a16="http://schemas.microsoft.com/office/drawing/2014/main" id="{FB682DF0-61FD-4C71-9191-4424130A9EB4}"/>
            </a:ext>
          </a:extLst>
        </xdr:cNvPr>
        <xdr:cNvCxnSpPr/>
      </xdr:nvCxnSpPr>
      <xdr:spPr>
        <a:xfrm flipV="1">
          <a:off x="19202400" y="6629400"/>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64262</xdr:rowOff>
    </xdr:from>
    <xdr:to>
      <xdr:col>107</xdr:col>
      <xdr:colOff>101600</xdr:colOff>
      <xdr:row>40</xdr:row>
      <xdr:rowOff>165862</xdr:rowOff>
    </xdr:to>
    <xdr:sp macro="" textlink="">
      <xdr:nvSpPr>
        <xdr:cNvPr id="493" name="楕円 492">
          <a:extLst>
            <a:ext uri="{FF2B5EF4-FFF2-40B4-BE49-F238E27FC236}">
              <a16:creationId xmlns:a16="http://schemas.microsoft.com/office/drawing/2014/main" id="{06700A1D-EF05-43EB-AACB-A750B75105EF}"/>
            </a:ext>
          </a:extLst>
        </xdr:cNvPr>
        <xdr:cNvSpPr/>
      </xdr:nvSpPr>
      <xdr:spPr>
        <a:xfrm>
          <a:off x="1834515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115062</xdr:rowOff>
    </xdr:to>
    <xdr:cxnSp macro="">
      <xdr:nvCxnSpPr>
        <xdr:cNvPr id="494" name="直線コネクタ 493">
          <a:extLst>
            <a:ext uri="{FF2B5EF4-FFF2-40B4-BE49-F238E27FC236}">
              <a16:creationId xmlns:a16="http://schemas.microsoft.com/office/drawing/2014/main" id="{66A48D45-BABA-498A-A142-E123C895A89B}"/>
            </a:ext>
          </a:extLst>
        </xdr:cNvPr>
        <xdr:cNvCxnSpPr/>
      </xdr:nvCxnSpPr>
      <xdr:spPr>
        <a:xfrm flipV="1">
          <a:off x="18395950" y="6631686"/>
          <a:ext cx="80645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66548</xdr:rowOff>
    </xdr:from>
    <xdr:to>
      <xdr:col>102</xdr:col>
      <xdr:colOff>165100</xdr:colOff>
      <xdr:row>40</xdr:row>
      <xdr:rowOff>168148</xdr:rowOff>
    </xdr:to>
    <xdr:sp macro="" textlink="">
      <xdr:nvSpPr>
        <xdr:cNvPr id="495" name="楕円 494">
          <a:extLst>
            <a:ext uri="{FF2B5EF4-FFF2-40B4-BE49-F238E27FC236}">
              <a16:creationId xmlns:a16="http://schemas.microsoft.com/office/drawing/2014/main" id="{ACDCBC0D-941B-4500-95C9-320DDC6EACF6}"/>
            </a:ext>
          </a:extLst>
        </xdr:cNvPr>
        <xdr:cNvSpPr/>
      </xdr:nvSpPr>
      <xdr:spPr>
        <a:xfrm>
          <a:off x="17551400" y="66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115062</xdr:rowOff>
    </xdr:from>
    <xdr:to>
      <xdr:col>107</xdr:col>
      <xdr:colOff>50800</xdr:colOff>
      <xdr:row>40</xdr:row>
      <xdr:rowOff>117348</xdr:rowOff>
    </xdr:to>
    <xdr:cxnSp macro="">
      <xdr:nvCxnSpPr>
        <xdr:cNvPr id="496" name="直線コネクタ 495">
          <a:extLst>
            <a:ext uri="{FF2B5EF4-FFF2-40B4-BE49-F238E27FC236}">
              <a16:creationId xmlns:a16="http://schemas.microsoft.com/office/drawing/2014/main" id="{D9A12834-3DA8-4840-B1ED-243AC0CAC7EB}"/>
            </a:ext>
          </a:extLst>
        </xdr:cNvPr>
        <xdr:cNvCxnSpPr/>
      </xdr:nvCxnSpPr>
      <xdr:spPr>
        <a:xfrm flipV="1">
          <a:off x="17602200" y="6725412"/>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497" name="楕円 496">
          <a:extLst>
            <a:ext uri="{FF2B5EF4-FFF2-40B4-BE49-F238E27FC236}">
              <a16:creationId xmlns:a16="http://schemas.microsoft.com/office/drawing/2014/main" id="{938E2AAD-5B0D-415D-B697-79383362AA34}"/>
            </a:ext>
          </a:extLst>
        </xdr:cNvPr>
        <xdr:cNvSpPr/>
      </xdr:nvSpPr>
      <xdr:spPr>
        <a:xfrm>
          <a:off x="16757650" y="6681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117348</xdr:rowOff>
    </xdr:from>
    <xdr:to>
      <xdr:col>102</xdr:col>
      <xdr:colOff>114300</xdr:colOff>
      <xdr:row>40</xdr:row>
      <xdr:rowOff>121920</xdr:rowOff>
    </xdr:to>
    <xdr:cxnSp macro="">
      <xdr:nvCxnSpPr>
        <xdr:cNvPr id="498" name="直線コネクタ 497">
          <a:extLst>
            <a:ext uri="{FF2B5EF4-FFF2-40B4-BE49-F238E27FC236}">
              <a16:creationId xmlns:a16="http://schemas.microsoft.com/office/drawing/2014/main" id="{7E2AF61A-25F7-4A06-8038-896DA0869BD2}"/>
            </a:ext>
          </a:extLst>
        </xdr:cNvPr>
        <xdr:cNvCxnSpPr/>
      </xdr:nvCxnSpPr>
      <xdr:spPr>
        <a:xfrm flipV="1">
          <a:off x="16802100" y="6727698"/>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C87CEB50-C0C5-472B-8181-E3509F0DBE57}"/>
            </a:ext>
          </a:extLst>
        </xdr:cNvPr>
        <xdr:cNvSpPr txBox="1"/>
      </xdr:nvSpPr>
      <xdr:spPr>
        <a:xfrm>
          <a:off x="18980227"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E0DF6E31-9814-4077-BA71-97141A393629}"/>
            </a:ext>
          </a:extLst>
        </xdr:cNvPr>
        <xdr:cNvSpPr txBox="1"/>
      </xdr:nvSpPr>
      <xdr:spPr>
        <a:xfrm>
          <a:off x="18180127"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18B30BA1-F24F-4053-97FC-C6745FDA4685}"/>
            </a:ext>
          </a:extLst>
        </xdr:cNvPr>
        <xdr:cNvSpPr txBox="1"/>
      </xdr:nvSpPr>
      <xdr:spPr>
        <a:xfrm>
          <a:off x="1738637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A363998D-8D95-4216-B32D-00CFD058223A}"/>
            </a:ext>
          </a:extLst>
        </xdr:cNvPr>
        <xdr:cNvSpPr txBox="1"/>
      </xdr:nvSpPr>
      <xdr:spPr>
        <a:xfrm>
          <a:off x="16592627"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63263</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58816277-5029-4927-BFE6-BAA8599A9EA3}"/>
            </a:ext>
          </a:extLst>
        </xdr:cNvPr>
        <xdr:cNvSpPr txBox="1"/>
      </xdr:nvSpPr>
      <xdr:spPr>
        <a:xfrm>
          <a:off x="18980227" y="66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965AC675-46D8-4948-9D8F-1C7FCB4DEB5A}"/>
            </a:ext>
          </a:extLst>
        </xdr:cNvPr>
        <xdr:cNvSpPr txBox="1"/>
      </xdr:nvSpPr>
      <xdr:spPr>
        <a:xfrm>
          <a:off x="18180127" y="676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159275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4D8EEFDD-9EC1-40D9-A3C1-62DECE6B7CD3}"/>
            </a:ext>
          </a:extLst>
        </xdr:cNvPr>
        <xdr:cNvSpPr txBox="1"/>
      </xdr:nvSpPr>
      <xdr:spPr>
        <a:xfrm>
          <a:off x="17386377" y="676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55E681A5-498F-417A-A43E-57427A2758D8}"/>
            </a:ext>
          </a:extLst>
        </xdr:cNvPr>
        <xdr:cNvSpPr txBox="1"/>
      </xdr:nvSpPr>
      <xdr:spPr>
        <a:xfrm>
          <a:off x="1659262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AE636A63-92A1-4F53-A964-AF41EF68126F}"/>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D046FAA-C167-411B-84B4-766E31EB2524}"/>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C54A2334-D091-4EB4-A705-ED19EB0880C7}"/>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C07F92C-AB12-43D1-BACF-A7BD8AC5573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72D15A80-C932-4D7E-B112-F30FD8A92BD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115F536F-F345-4C1D-B5B9-0ABCEA3881F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D0E48658-CD72-4255-AEB2-AE95C408278A}"/>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D841D2D2-D7EB-4B5E-A774-B6D1DC93B458}"/>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7A62AA9A-F912-4DFD-A083-714D8CF08429}"/>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F7D4CCD5-041C-4C1E-A3AD-814131C7728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86F775E6-811D-4C29-9327-3D837C482D93}"/>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id="{14F83428-C363-4A58-B8EB-F0393615BB84}"/>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9" name="テキスト ボックス 518">
          <a:extLst>
            <a:ext uri="{FF2B5EF4-FFF2-40B4-BE49-F238E27FC236}">
              <a16:creationId xmlns:a16="http://schemas.microsoft.com/office/drawing/2014/main" id="{BBA85D2F-19A2-4FC3-99F5-B60CD3664F13}"/>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id="{1C932338-5C9E-4196-864D-A973081E9D33}"/>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id="{BCD1FFED-E664-4961-9230-C16BB9F526FB}"/>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id="{44BB66A7-EE0B-462F-ADE7-95A7BEA295CB}"/>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id="{F805E7EC-09FB-499F-964F-8117FFB42B99}"/>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id="{6BD0089E-AF12-470A-90A4-EFCCF923A709}"/>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id="{D21A558D-C715-4132-A9CF-4744B0E72EAE}"/>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C9BA75A2-A90C-4449-BCA7-C36F2BF80EBD}"/>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AFFB80A0-00A3-42EE-B224-EAF6CB0A2ABD}"/>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F4992ECD-32E4-4818-B36B-86870968EC49}"/>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146304</xdr:rowOff>
    </xdr:from>
    <xdr:to>
      <xdr:col>85</xdr:col>
      <xdr:colOff>126364</xdr:colOff>
      <xdr:row>62</xdr:row>
      <xdr:rowOff>84582</xdr:rowOff>
    </xdr:to>
    <xdr:cxnSp macro="">
      <xdr:nvCxnSpPr>
        <xdr:cNvPr id="529" name="直線コネクタ 528">
          <a:extLst>
            <a:ext uri="{FF2B5EF4-FFF2-40B4-BE49-F238E27FC236}">
              <a16:creationId xmlns:a16="http://schemas.microsoft.com/office/drawing/2014/main" id="{0873B0CE-D87D-4FF8-AB7F-B99A35EFD118}"/>
            </a:ext>
          </a:extLst>
        </xdr:cNvPr>
        <xdr:cNvCxnSpPr/>
      </xdr:nvCxnSpPr>
      <xdr:spPr>
        <a:xfrm flipV="1">
          <a:off x="14699614" y="9233154"/>
          <a:ext cx="0" cy="1093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50CB4FD0-3F52-4645-A864-5F5DCE7DE152}"/>
            </a:ext>
          </a:extLst>
        </xdr:cNvPr>
        <xdr:cNvSpPr txBox="1"/>
      </xdr:nvSpPr>
      <xdr:spPr>
        <a:xfrm>
          <a:off x="14738350" y="10330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531" name="直線コネクタ 530">
          <a:extLst>
            <a:ext uri="{FF2B5EF4-FFF2-40B4-BE49-F238E27FC236}">
              <a16:creationId xmlns:a16="http://schemas.microsoft.com/office/drawing/2014/main" id="{0FEAE052-5DFB-4AC3-899E-B5B345F107ED}"/>
            </a:ext>
          </a:extLst>
        </xdr:cNvPr>
        <xdr:cNvCxnSpPr/>
      </xdr:nvCxnSpPr>
      <xdr:spPr>
        <a:xfrm>
          <a:off x="14611350" y="103271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92981</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FF6200F0-6B7C-429A-9B2B-21A9182E00F1}"/>
            </a:ext>
          </a:extLst>
        </xdr:cNvPr>
        <xdr:cNvSpPr txBox="1"/>
      </xdr:nvSpPr>
      <xdr:spPr>
        <a:xfrm>
          <a:off x="14738350" y="901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146304</xdr:rowOff>
    </xdr:from>
    <xdr:to>
      <xdr:col>86</xdr:col>
      <xdr:colOff>25400</xdr:colOff>
      <xdr:row>55</xdr:row>
      <xdr:rowOff>146304</xdr:rowOff>
    </xdr:to>
    <xdr:cxnSp macro="">
      <xdr:nvCxnSpPr>
        <xdr:cNvPr id="533" name="直線コネクタ 532">
          <a:extLst>
            <a:ext uri="{FF2B5EF4-FFF2-40B4-BE49-F238E27FC236}">
              <a16:creationId xmlns:a16="http://schemas.microsoft.com/office/drawing/2014/main" id="{EF9AE4BB-E3BB-40CF-A1CA-092A8D312CCA}"/>
            </a:ext>
          </a:extLst>
        </xdr:cNvPr>
        <xdr:cNvCxnSpPr/>
      </xdr:nvCxnSpPr>
      <xdr:spPr>
        <a:xfrm>
          <a:off x="14611350" y="92331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128795</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069D1E7C-3C64-4F85-8735-1F1210F02983}"/>
            </a:ext>
          </a:extLst>
        </xdr:cNvPr>
        <xdr:cNvSpPr txBox="1"/>
      </xdr:nvSpPr>
      <xdr:spPr>
        <a:xfrm>
          <a:off x="14738350" y="9710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150368</xdr:rowOff>
    </xdr:from>
    <xdr:to>
      <xdr:col>85</xdr:col>
      <xdr:colOff>177800</xdr:colOff>
      <xdr:row>59</xdr:row>
      <xdr:rowOff>80518</xdr:rowOff>
    </xdr:to>
    <xdr:sp macro="" textlink="">
      <xdr:nvSpPr>
        <xdr:cNvPr id="535" name="フローチャート: 判断 534">
          <a:extLst>
            <a:ext uri="{FF2B5EF4-FFF2-40B4-BE49-F238E27FC236}">
              <a16:creationId xmlns:a16="http://schemas.microsoft.com/office/drawing/2014/main" id="{66351FBB-0F56-4E09-93D5-45469AC05019}"/>
            </a:ext>
          </a:extLst>
        </xdr:cNvPr>
        <xdr:cNvSpPr/>
      </xdr:nvSpPr>
      <xdr:spPr>
        <a:xfrm>
          <a:off x="14649450" y="97325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134366</xdr:rowOff>
    </xdr:from>
    <xdr:to>
      <xdr:col>81</xdr:col>
      <xdr:colOff>101600</xdr:colOff>
      <xdr:row>59</xdr:row>
      <xdr:rowOff>64516</xdr:rowOff>
    </xdr:to>
    <xdr:sp macro="" textlink="">
      <xdr:nvSpPr>
        <xdr:cNvPr id="536" name="フローチャート: 判断 535">
          <a:extLst>
            <a:ext uri="{FF2B5EF4-FFF2-40B4-BE49-F238E27FC236}">
              <a16:creationId xmlns:a16="http://schemas.microsoft.com/office/drawing/2014/main" id="{0DD0181E-0304-48DE-A94B-C23C26312A23}"/>
            </a:ext>
          </a:extLst>
        </xdr:cNvPr>
        <xdr:cNvSpPr/>
      </xdr:nvSpPr>
      <xdr:spPr>
        <a:xfrm>
          <a:off x="13887450" y="9716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37" name="フローチャート: 判断 536">
          <a:extLst>
            <a:ext uri="{FF2B5EF4-FFF2-40B4-BE49-F238E27FC236}">
              <a16:creationId xmlns:a16="http://schemas.microsoft.com/office/drawing/2014/main" id="{7535D76B-42CE-4322-9C1D-F8DFE7026017}"/>
            </a:ext>
          </a:extLst>
        </xdr:cNvPr>
        <xdr:cNvSpPr/>
      </xdr:nvSpPr>
      <xdr:spPr>
        <a:xfrm>
          <a:off x="13093700" y="969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111506</xdr:rowOff>
    </xdr:from>
    <xdr:to>
      <xdr:col>72</xdr:col>
      <xdr:colOff>38100</xdr:colOff>
      <xdr:row>59</xdr:row>
      <xdr:rowOff>41656</xdr:rowOff>
    </xdr:to>
    <xdr:sp macro="" textlink="">
      <xdr:nvSpPr>
        <xdr:cNvPr id="538" name="フローチャート: 判断 537">
          <a:extLst>
            <a:ext uri="{FF2B5EF4-FFF2-40B4-BE49-F238E27FC236}">
              <a16:creationId xmlns:a16="http://schemas.microsoft.com/office/drawing/2014/main" id="{9F02048A-7ABA-436A-8829-2CF3AEBA08DF}"/>
            </a:ext>
          </a:extLst>
        </xdr:cNvPr>
        <xdr:cNvSpPr/>
      </xdr:nvSpPr>
      <xdr:spPr>
        <a:xfrm>
          <a:off x="12299950" y="96936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88646</xdr:rowOff>
    </xdr:from>
    <xdr:to>
      <xdr:col>67</xdr:col>
      <xdr:colOff>101600</xdr:colOff>
      <xdr:row>59</xdr:row>
      <xdr:rowOff>18796</xdr:rowOff>
    </xdr:to>
    <xdr:sp macro="" textlink="">
      <xdr:nvSpPr>
        <xdr:cNvPr id="539" name="フローチャート: 判断 538">
          <a:extLst>
            <a:ext uri="{FF2B5EF4-FFF2-40B4-BE49-F238E27FC236}">
              <a16:creationId xmlns:a16="http://schemas.microsoft.com/office/drawing/2014/main" id="{5413B08E-02A8-41CE-9160-76B5FCEEF6B0}"/>
            </a:ext>
          </a:extLst>
        </xdr:cNvPr>
        <xdr:cNvSpPr/>
      </xdr:nvSpPr>
      <xdr:spPr>
        <a:xfrm>
          <a:off x="11487150" y="9670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CBA43A3-ABB5-48F4-A91F-328AE838D6ED}"/>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317684-5F17-475E-A4F0-928C9216C948}"/>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A9D4834-E647-4C9A-8835-A8C17A593DC3}"/>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C183848-DC9C-49A0-B005-8920D9D767E5}"/>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9FDD177-AA81-4B77-861D-665F20C9955C}"/>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31496</xdr:rowOff>
    </xdr:from>
    <xdr:to>
      <xdr:col>85</xdr:col>
      <xdr:colOff>177800</xdr:colOff>
      <xdr:row>56</xdr:row>
      <xdr:rowOff>133096</xdr:rowOff>
    </xdr:to>
    <xdr:sp macro="" textlink="">
      <xdr:nvSpPr>
        <xdr:cNvPr id="545" name="楕円 544">
          <a:extLst>
            <a:ext uri="{FF2B5EF4-FFF2-40B4-BE49-F238E27FC236}">
              <a16:creationId xmlns:a16="http://schemas.microsoft.com/office/drawing/2014/main" id="{5C1F3CFD-9684-4811-9470-F8F1E05AD55D}"/>
            </a:ext>
          </a:extLst>
        </xdr:cNvPr>
        <xdr:cNvSpPr/>
      </xdr:nvSpPr>
      <xdr:spPr>
        <a:xfrm>
          <a:off x="14649450" y="928344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117873</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3E2854FD-C0C0-4B9D-992C-C32D987AE22B}"/>
            </a:ext>
          </a:extLst>
        </xdr:cNvPr>
        <xdr:cNvSpPr txBox="1"/>
      </xdr:nvSpPr>
      <xdr:spPr>
        <a:xfrm>
          <a:off x="14738350" y="920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31496</xdr:rowOff>
    </xdr:from>
    <xdr:to>
      <xdr:col>81</xdr:col>
      <xdr:colOff>101600</xdr:colOff>
      <xdr:row>56</xdr:row>
      <xdr:rowOff>133096</xdr:rowOff>
    </xdr:to>
    <xdr:sp macro="" textlink="">
      <xdr:nvSpPr>
        <xdr:cNvPr id="547" name="楕円 546">
          <a:extLst>
            <a:ext uri="{FF2B5EF4-FFF2-40B4-BE49-F238E27FC236}">
              <a16:creationId xmlns:a16="http://schemas.microsoft.com/office/drawing/2014/main" id="{CDFC2C93-7E4A-4388-8AC9-A8C15A2CFF5D}"/>
            </a:ext>
          </a:extLst>
        </xdr:cNvPr>
        <xdr:cNvSpPr/>
      </xdr:nvSpPr>
      <xdr:spPr>
        <a:xfrm>
          <a:off x="13887450" y="928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82296</xdr:rowOff>
    </xdr:from>
    <xdr:to>
      <xdr:col>85</xdr:col>
      <xdr:colOff>127000</xdr:colOff>
      <xdr:row>56</xdr:row>
      <xdr:rowOff>82296</xdr:rowOff>
    </xdr:to>
    <xdr:cxnSp macro="">
      <xdr:nvCxnSpPr>
        <xdr:cNvPr id="548" name="直線コネクタ 547">
          <a:extLst>
            <a:ext uri="{FF2B5EF4-FFF2-40B4-BE49-F238E27FC236}">
              <a16:creationId xmlns:a16="http://schemas.microsoft.com/office/drawing/2014/main" id="{ECD30E2C-7585-406C-A4F2-D2B478ECC2E8}"/>
            </a:ext>
          </a:extLst>
        </xdr:cNvPr>
        <xdr:cNvCxnSpPr/>
      </xdr:nvCxnSpPr>
      <xdr:spPr>
        <a:xfrm>
          <a:off x="13938250" y="933424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157226</xdr:rowOff>
    </xdr:from>
    <xdr:to>
      <xdr:col>76</xdr:col>
      <xdr:colOff>165100</xdr:colOff>
      <xdr:row>56</xdr:row>
      <xdr:rowOff>87376</xdr:rowOff>
    </xdr:to>
    <xdr:sp macro="" textlink="">
      <xdr:nvSpPr>
        <xdr:cNvPr id="549" name="楕円 548">
          <a:extLst>
            <a:ext uri="{FF2B5EF4-FFF2-40B4-BE49-F238E27FC236}">
              <a16:creationId xmlns:a16="http://schemas.microsoft.com/office/drawing/2014/main" id="{81ABB83C-AB5E-4821-9BD6-9288CA99378E}"/>
            </a:ext>
          </a:extLst>
        </xdr:cNvPr>
        <xdr:cNvSpPr/>
      </xdr:nvSpPr>
      <xdr:spPr>
        <a:xfrm>
          <a:off x="13093700" y="92440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36576</xdr:rowOff>
    </xdr:from>
    <xdr:to>
      <xdr:col>81</xdr:col>
      <xdr:colOff>50800</xdr:colOff>
      <xdr:row>56</xdr:row>
      <xdr:rowOff>82296</xdr:rowOff>
    </xdr:to>
    <xdr:cxnSp macro="">
      <xdr:nvCxnSpPr>
        <xdr:cNvPr id="550" name="直線コネクタ 549">
          <a:extLst>
            <a:ext uri="{FF2B5EF4-FFF2-40B4-BE49-F238E27FC236}">
              <a16:creationId xmlns:a16="http://schemas.microsoft.com/office/drawing/2014/main" id="{84CC7E55-BD0D-438B-AC75-F4AA7921A78F}"/>
            </a:ext>
          </a:extLst>
        </xdr:cNvPr>
        <xdr:cNvCxnSpPr/>
      </xdr:nvCxnSpPr>
      <xdr:spPr>
        <a:xfrm>
          <a:off x="13144500" y="9288526"/>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106934</xdr:rowOff>
    </xdr:from>
    <xdr:to>
      <xdr:col>72</xdr:col>
      <xdr:colOff>38100</xdr:colOff>
      <xdr:row>56</xdr:row>
      <xdr:rowOff>37084</xdr:rowOff>
    </xdr:to>
    <xdr:sp macro="" textlink="">
      <xdr:nvSpPr>
        <xdr:cNvPr id="551" name="楕円 550">
          <a:extLst>
            <a:ext uri="{FF2B5EF4-FFF2-40B4-BE49-F238E27FC236}">
              <a16:creationId xmlns:a16="http://schemas.microsoft.com/office/drawing/2014/main" id="{C993E5D2-1B27-449D-AB07-D14A4ED3BAC8}"/>
            </a:ext>
          </a:extLst>
        </xdr:cNvPr>
        <xdr:cNvSpPr/>
      </xdr:nvSpPr>
      <xdr:spPr>
        <a:xfrm>
          <a:off x="12299950" y="91937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157734</xdr:rowOff>
    </xdr:from>
    <xdr:to>
      <xdr:col>76</xdr:col>
      <xdr:colOff>114300</xdr:colOff>
      <xdr:row>56</xdr:row>
      <xdr:rowOff>36576</xdr:rowOff>
    </xdr:to>
    <xdr:cxnSp macro="">
      <xdr:nvCxnSpPr>
        <xdr:cNvPr id="552" name="直線コネクタ 551">
          <a:extLst>
            <a:ext uri="{FF2B5EF4-FFF2-40B4-BE49-F238E27FC236}">
              <a16:creationId xmlns:a16="http://schemas.microsoft.com/office/drawing/2014/main" id="{7FCA7150-D33A-45CB-9217-C01DD51E6BC1}"/>
            </a:ext>
          </a:extLst>
        </xdr:cNvPr>
        <xdr:cNvCxnSpPr/>
      </xdr:nvCxnSpPr>
      <xdr:spPr>
        <a:xfrm>
          <a:off x="12344400" y="9244584"/>
          <a:ext cx="8001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70358</xdr:rowOff>
    </xdr:from>
    <xdr:to>
      <xdr:col>67</xdr:col>
      <xdr:colOff>101600</xdr:colOff>
      <xdr:row>56</xdr:row>
      <xdr:rowOff>508</xdr:rowOff>
    </xdr:to>
    <xdr:sp macro="" textlink="">
      <xdr:nvSpPr>
        <xdr:cNvPr id="553" name="楕円 552">
          <a:extLst>
            <a:ext uri="{FF2B5EF4-FFF2-40B4-BE49-F238E27FC236}">
              <a16:creationId xmlns:a16="http://schemas.microsoft.com/office/drawing/2014/main" id="{1E96C8CF-C29F-4629-BD0A-7307611EB68B}"/>
            </a:ext>
          </a:extLst>
        </xdr:cNvPr>
        <xdr:cNvSpPr/>
      </xdr:nvSpPr>
      <xdr:spPr>
        <a:xfrm>
          <a:off x="11487150" y="91572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121158</xdr:rowOff>
    </xdr:from>
    <xdr:to>
      <xdr:col>71</xdr:col>
      <xdr:colOff>177800</xdr:colOff>
      <xdr:row>55</xdr:row>
      <xdr:rowOff>157734</xdr:rowOff>
    </xdr:to>
    <xdr:cxnSp macro="">
      <xdr:nvCxnSpPr>
        <xdr:cNvPr id="554" name="直線コネクタ 553">
          <a:extLst>
            <a:ext uri="{FF2B5EF4-FFF2-40B4-BE49-F238E27FC236}">
              <a16:creationId xmlns:a16="http://schemas.microsoft.com/office/drawing/2014/main" id="{FE40482E-147C-468E-A59D-A81F3D86733E}"/>
            </a:ext>
          </a:extLst>
        </xdr:cNvPr>
        <xdr:cNvCxnSpPr/>
      </xdr:nvCxnSpPr>
      <xdr:spPr>
        <a:xfrm>
          <a:off x="11537950" y="9208008"/>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55643</xdr:rowOff>
    </xdr:from>
    <xdr:ext cx="405111" cy="259045"/>
    <xdr:sp macro="" textlink="">
      <xdr:nvSpPr>
        <xdr:cNvPr id="555" name="n_1aveValue【学校施設】&#10;有形固定資産減価償却率">
          <a:extLst>
            <a:ext uri="{FF2B5EF4-FFF2-40B4-BE49-F238E27FC236}">
              <a16:creationId xmlns:a16="http://schemas.microsoft.com/office/drawing/2014/main" id="{1DF36104-43B0-4CAE-A4CD-EA48A231AE79}"/>
            </a:ext>
          </a:extLst>
        </xdr:cNvPr>
        <xdr:cNvSpPr txBox="1"/>
      </xdr:nvSpPr>
      <xdr:spPr>
        <a:xfrm>
          <a:off x="13742044" y="9802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556" name="n_2aveValue【学校施設】&#10;有形固定資産減価償却率">
          <a:extLst>
            <a:ext uri="{FF2B5EF4-FFF2-40B4-BE49-F238E27FC236}">
              <a16:creationId xmlns:a16="http://schemas.microsoft.com/office/drawing/2014/main" id="{66F966B1-CADD-4117-8FD6-661E0C968C67}"/>
            </a:ext>
          </a:extLst>
        </xdr:cNvPr>
        <xdr:cNvSpPr txBox="1"/>
      </xdr:nvSpPr>
      <xdr:spPr>
        <a:xfrm>
          <a:off x="12960994" y="977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32783</xdr:rowOff>
    </xdr:from>
    <xdr:ext cx="405111" cy="259045"/>
    <xdr:sp macro="" textlink="">
      <xdr:nvSpPr>
        <xdr:cNvPr id="557" name="n_3aveValue【学校施設】&#10;有形固定資産減価償却率">
          <a:extLst>
            <a:ext uri="{FF2B5EF4-FFF2-40B4-BE49-F238E27FC236}">
              <a16:creationId xmlns:a16="http://schemas.microsoft.com/office/drawing/2014/main" id="{3D10134D-D9BB-4AAE-A966-47F527F8C4BB}"/>
            </a:ext>
          </a:extLst>
        </xdr:cNvPr>
        <xdr:cNvSpPr txBox="1"/>
      </xdr:nvSpPr>
      <xdr:spPr>
        <a:xfrm>
          <a:off x="12167244" y="978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9923</xdr:rowOff>
    </xdr:from>
    <xdr:ext cx="405111" cy="259045"/>
    <xdr:sp macro="" textlink="">
      <xdr:nvSpPr>
        <xdr:cNvPr id="558" name="n_4aveValue【学校施設】&#10;有形固定資産減価償却率">
          <a:extLst>
            <a:ext uri="{FF2B5EF4-FFF2-40B4-BE49-F238E27FC236}">
              <a16:creationId xmlns:a16="http://schemas.microsoft.com/office/drawing/2014/main" id="{9C8BED08-1C4E-46CE-B4EA-9F5E7C49FFCE}"/>
            </a:ext>
          </a:extLst>
        </xdr:cNvPr>
        <xdr:cNvSpPr txBox="1"/>
      </xdr:nvSpPr>
      <xdr:spPr>
        <a:xfrm>
          <a:off x="11354444" y="9757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149623</xdr:rowOff>
    </xdr:from>
    <xdr:ext cx="405111" cy="259045"/>
    <xdr:sp macro="" textlink="">
      <xdr:nvSpPr>
        <xdr:cNvPr id="559" name="n_1mainValue【学校施設】&#10;有形固定資産減価償却率">
          <a:extLst>
            <a:ext uri="{FF2B5EF4-FFF2-40B4-BE49-F238E27FC236}">
              <a16:creationId xmlns:a16="http://schemas.microsoft.com/office/drawing/2014/main" id="{C6134D0D-97F4-4850-8C73-6DBDE659856C}"/>
            </a:ext>
          </a:extLst>
        </xdr:cNvPr>
        <xdr:cNvSpPr txBox="1"/>
      </xdr:nvSpPr>
      <xdr:spPr>
        <a:xfrm>
          <a:off x="13742044" y="907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103903</xdr:rowOff>
    </xdr:from>
    <xdr:ext cx="405111" cy="259045"/>
    <xdr:sp macro="" textlink="">
      <xdr:nvSpPr>
        <xdr:cNvPr id="560" name="n_2mainValue【学校施設】&#10;有形固定資産減価償却率">
          <a:extLst>
            <a:ext uri="{FF2B5EF4-FFF2-40B4-BE49-F238E27FC236}">
              <a16:creationId xmlns:a16="http://schemas.microsoft.com/office/drawing/2014/main" id="{8C0E48AB-BCEE-47A0-A7F8-606BD25591EE}"/>
            </a:ext>
          </a:extLst>
        </xdr:cNvPr>
        <xdr:cNvSpPr txBox="1"/>
      </xdr:nvSpPr>
      <xdr:spPr>
        <a:xfrm>
          <a:off x="12960994" y="902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53611</xdr:rowOff>
    </xdr:from>
    <xdr:ext cx="405111" cy="259045"/>
    <xdr:sp macro="" textlink="">
      <xdr:nvSpPr>
        <xdr:cNvPr id="561" name="n_3mainValue【学校施設】&#10;有形固定資産減価償却率">
          <a:extLst>
            <a:ext uri="{FF2B5EF4-FFF2-40B4-BE49-F238E27FC236}">
              <a16:creationId xmlns:a16="http://schemas.microsoft.com/office/drawing/2014/main" id="{6F2F62E0-8A7F-433B-828E-0FA55037A010}"/>
            </a:ext>
          </a:extLst>
        </xdr:cNvPr>
        <xdr:cNvSpPr txBox="1"/>
      </xdr:nvSpPr>
      <xdr:spPr>
        <a:xfrm>
          <a:off x="12167244" y="8975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17035</xdr:rowOff>
    </xdr:from>
    <xdr:ext cx="405111" cy="259045"/>
    <xdr:sp macro="" textlink="">
      <xdr:nvSpPr>
        <xdr:cNvPr id="562" name="n_4mainValue【学校施設】&#10;有形固定資産減価償却率">
          <a:extLst>
            <a:ext uri="{FF2B5EF4-FFF2-40B4-BE49-F238E27FC236}">
              <a16:creationId xmlns:a16="http://schemas.microsoft.com/office/drawing/2014/main" id="{C40E367D-0A5B-4D71-BA1E-84600C1BA850}"/>
            </a:ext>
          </a:extLst>
        </xdr:cNvPr>
        <xdr:cNvSpPr txBox="1"/>
      </xdr:nvSpPr>
      <xdr:spPr>
        <a:xfrm>
          <a:off x="11354444" y="893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ACABD796-912C-4991-B64A-321CF5BE5AAC}"/>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78521D90-D7E8-439E-A521-C5E8F5A55708}"/>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57809910-8260-4E69-958F-27F0EC15B3B7}"/>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C0343165-4471-480A-9C2E-DA4818D6D28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8AA5DF41-9D54-4C47-AD82-4ED02A5726F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60F85CDD-DEE4-4144-8B4A-ADAC0ED4609B}"/>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7844CDD4-BA62-406D-A574-B0DC73801893}"/>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720F050D-97F2-4287-BE29-EB1D7C65049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66FD0FB0-424E-4643-97E5-BAECA27F0BD5}"/>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376B907-6B33-43E2-9493-4C2C574A6C0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BF3A8923-4410-4557-A95C-37D29FA0113D}"/>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0CE7FAE5-C45B-490F-A072-24473E154D95}"/>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CBE84237-71E2-4691-931B-DBF64EC141EC}"/>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42DC6248-A309-4EB9-860C-FB02BDFBF671}"/>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1640C532-ADC3-46A9-BFB6-98E3FD6D8886}"/>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A8A82061-6739-4906-B703-D72A6851F9D6}"/>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F12F119A-4236-410C-BC21-B463D441AC8C}"/>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EDE7761E-ADB2-4F04-B55F-326DC941934A}"/>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A292A01D-1C6D-49C5-AF8B-95E268501D8F}"/>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29A4FB0C-57BF-4C43-9711-9BA37F12442D}"/>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91AE4EB2-2ADC-4385-B90B-9BB435541FB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4" name="テキスト ボックス 583">
          <a:extLst>
            <a:ext uri="{FF2B5EF4-FFF2-40B4-BE49-F238E27FC236}">
              <a16:creationId xmlns:a16="http://schemas.microsoft.com/office/drawing/2014/main" id="{91B53939-F5D5-4736-B455-A4EB3E24BA20}"/>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9B4063EB-4B35-4025-B3DD-92AF832C5C7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86" name="直線コネクタ 585">
          <a:extLst>
            <a:ext uri="{FF2B5EF4-FFF2-40B4-BE49-F238E27FC236}">
              <a16:creationId xmlns:a16="http://schemas.microsoft.com/office/drawing/2014/main" id="{F1E9E203-1FA3-48FE-8C37-4AAF9E986A8E}"/>
            </a:ext>
          </a:extLst>
        </xdr:cNvPr>
        <xdr:cNvCxnSpPr/>
      </xdr:nvCxnSpPr>
      <xdr:spPr>
        <a:xfrm flipV="1">
          <a:off x="19951064" y="9230868"/>
          <a:ext cx="0" cy="1203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87" name="【学校施設】&#10;一人当たり面積最小値テキスト">
          <a:extLst>
            <a:ext uri="{FF2B5EF4-FFF2-40B4-BE49-F238E27FC236}">
              <a16:creationId xmlns:a16="http://schemas.microsoft.com/office/drawing/2014/main" id="{20A7488A-FE75-4720-83C1-BAE1AF4194AA}"/>
            </a:ext>
          </a:extLst>
        </xdr:cNvPr>
        <xdr:cNvSpPr txBox="1"/>
      </xdr:nvSpPr>
      <xdr:spPr>
        <a:xfrm>
          <a:off x="19989800" y="1043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88" name="直線コネクタ 587">
          <a:extLst>
            <a:ext uri="{FF2B5EF4-FFF2-40B4-BE49-F238E27FC236}">
              <a16:creationId xmlns:a16="http://schemas.microsoft.com/office/drawing/2014/main" id="{FBB62EA4-2F7E-4D42-8E41-4F4CCF5A27E5}"/>
            </a:ext>
          </a:extLst>
        </xdr:cNvPr>
        <xdr:cNvCxnSpPr/>
      </xdr:nvCxnSpPr>
      <xdr:spPr>
        <a:xfrm>
          <a:off x="19881850" y="10434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89" name="【学校施設】&#10;一人当たり面積最大値テキスト">
          <a:extLst>
            <a:ext uri="{FF2B5EF4-FFF2-40B4-BE49-F238E27FC236}">
              <a16:creationId xmlns:a16="http://schemas.microsoft.com/office/drawing/2014/main" id="{A0E9BD83-257A-4F9B-8B1F-DCE784F2B800}"/>
            </a:ext>
          </a:extLst>
        </xdr:cNvPr>
        <xdr:cNvSpPr txBox="1"/>
      </xdr:nvSpPr>
      <xdr:spPr>
        <a:xfrm>
          <a:off x="19989800" y="9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0" name="直線コネクタ 589">
          <a:extLst>
            <a:ext uri="{FF2B5EF4-FFF2-40B4-BE49-F238E27FC236}">
              <a16:creationId xmlns:a16="http://schemas.microsoft.com/office/drawing/2014/main" id="{D318338A-47D8-479A-B5A5-C85D089D437D}"/>
            </a:ext>
          </a:extLst>
        </xdr:cNvPr>
        <xdr:cNvCxnSpPr/>
      </xdr:nvCxnSpPr>
      <xdr:spPr>
        <a:xfrm>
          <a:off x="19881850" y="9230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1" name="【学校施設】&#10;一人当たり面積平均値テキスト">
          <a:extLst>
            <a:ext uri="{FF2B5EF4-FFF2-40B4-BE49-F238E27FC236}">
              <a16:creationId xmlns:a16="http://schemas.microsoft.com/office/drawing/2014/main" id="{7E388261-2B5A-4F02-942E-DB3ED08E535C}"/>
            </a:ext>
          </a:extLst>
        </xdr:cNvPr>
        <xdr:cNvSpPr txBox="1"/>
      </xdr:nvSpPr>
      <xdr:spPr>
        <a:xfrm>
          <a:off x="19989800" y="1002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2" name="フローチャート: 判断 591">
          <a:extLst>
            <a:ext uri="{FF2B5EF4-FFF2-40B4-BE49-F238E27FC236}">
              <a16:creationId xmlns:a16="http://schemas.microsoft.com/office/drawing/2014/main" id="{446F0022-5B41-43E6-8374-1C07B8D737D3}"/>
            </a:ext>
          </a:extLst>
        </xdr:cNvPr>
        <xdr:cNvSpPr/>
      </xdr:nvSpPr>
      <xdr:spPr>
        <a:xfrm>
          <a:off x="19900900" y="10167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3" name="フローチャート: 判断 592">
          <a:extLst>
            <a:ext uri="{FF2B5EF4-FFF2-40B4-BE49-F238E27FC236}">
              <a16:creationId xmlns:a16="http://schemas.microsoft.com/office/drawing/2014/main" id="{24567132-D4B2-462B-83C1-11EE4F65DD9D}"/>
            </a:ext>
          </a:extLst>
        </xdr:cNvPr>
        <xdr:cNvSpPr/>
      </xdr:nvSpPr>
      <xdr:spPr>
        <a:xfrm>
          <a:off x="19157950" y="101765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4" name="フローチャート: 判断 593">
          <a:extLst>
            <a:ext uri="{FF2B5EF4-FFF2-40B4-BE49-F238E27FC236}">
              <a16:creationId xmlns:a16="http://schemas.microsoft.com/office/drawing/2014/main" id="{E0FCB759-FC56-43A4-A447-4EE8F7B13E39}"/>
            </a:ext>
          </a:extLst>
        </xdr:cNvPr>
        <xdr:cNvSpPr/>
      </xdr:nvSpPr>
      <xdr:spPr>
        <a:xfrm>
          <a:off x="18345150" y="10177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5" name="フローチャート: 判断 594">
          <a:extLst>
            <a:ext uri="{FF2B5EF4-FFF2-40B4-BE49-F238E27FC236}">
              <a16:creationId xmlns:a16="http://schemas.microsoft.com/office/drawing/2014/main" id="{536D9AD6-89B4-4D41-97A4-548CDA8BD5B9}"/>
            </a:ext>
          </a:extLst>
        </xdr:cNvPr>
        <xdr:cNvSpPr/>
      </xdr:nvSpPr>
      <xdr:spPr>
        <a:xfrm>
          <a:off x="17551400" y="10176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96" name="フローチャート: 判断 595">
          <a:extLst>
            <a:ext uri="{FF2B5EF4-FFF2-40B4-BE49-F238E27FC236}">
              <a16:creationId xmlns:a16="http://schemas.microsoft.com/office/drawing/2014/main" id="{A06F08CD-DDDB-466C-8B6B-AE0E36352461}"/>
            </a:ext>
          </a:extLst>
        </xdr:cNvPr>
        <xdr:cNvSpPr/>
      </xdr:nvSpPr>
      <xdr:spPr>
        <a:xfrm>
          <a:off x="16757650" y="101840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675F483-90D5-456B-899D-42F8106BE931}"/>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A3CF43A-D95C-4513-A3AA-1D1BF78EEF65}"/>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A7E4727-2894-43A1-BC9F-CC0166D3BDC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4C5B36F-1521-4607-9BAF-8BFD24263817}"/>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869EFC9-C957-457A-A102-C64E95CF48A7}"/>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132652</xdr:rowOff>
    </xdr:from>
    <xdr:to>
      <xdr:col>116</xdr:col>
      <xdr:colOff>114300</xdr:colOff>
      <xdr:row>62</xdr:row>
      <xdr:rowOff>62802</xdr:rowOff>
    </xdr:to>
    <xdr:sp macro="" textlink="">
      <xdr:nvSpPr>
        <xdr:cNvPr id="602" name="楕円 601">
          <a:extLst>
            <a:ext uri="{FF2B5EF4-FFF2-40B4-BE49-F238E27FC236}">
              <a16:creationId xmlns:a16="http://schemas.microsoft.com/office/drawing/2014/main" id="{C29808C1-FA4B-4FAA-A7F1-9FDBF10F497A}"/>
            </a:ext>
          </a:extLst>
        </xdr:cNvPr>
        <xdr:cNvSpPr/>
      </xdr:nvSpPr>
      <xdr:spPr>
        <a:xfrm>
          <a:off x="19900900" y="102101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111079</xdr:rowOff>
    </xdr:from>
    <xdr:ext cx="469744" cy="259045"/>
    <xdr:sp macro="" textlink="">
      <xdr:nvSpPr>
        <xdr:cNvPr id="603" name="【学校施設】&#10;一人当たり面積該当値テキスト">
          <a:extLst>
            <a:ext uri="{FF2B5EF4-FFF2-40B4-BE49-F238E27FC236}">
              <a16:creationId xmlns:a16="http://schemas.microsoft.com/office/drawing/2014/main" id="{2F720381-1DAD-4F06-80D4-E6BAA7C0FFFD}"/>
            </a:ext>
          </a:extLst>
        </xdr:cNvPr>
        <xdr:cNvSpPr txBox="1"/>
      </xdr:nvSpPr>
      <xdr:spPr>
        <a:xfrm>
          <a:off x="19989800" y="1018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136271</xdr:rowOff>
    </xdr:from>
    <xdr:to>
      <xdr:col>112</xdr:col>
      <xdr:colOff>38100</xdr:colOff>
      <xdr:row>62</xdr:row>
      <xdr:rowOff>66421</xdr:rowOff>
    </xdr:to>
    <xdr:sp macro="" textlink="">
      <xdr:nvSpPr>
        <xdr:cNvPr id="604" name="楕円 603">
          <a:extLst>
            <a:ext uri="{FF2B5EF4-FFF2-40B4-BE49-F238E27FC236}">
              <a16:creationId xmlns:a16="http://schemas.microsoft.com/office/drawing/2014/main" id="{88302F9A-6CEE-408D-940A-02FED9E974CC}"/>
            </a:ext>
          </a:extLst>
        </xdr:cNvPr>
        <xdr:cNvSpPr/>
      </xdr:nvSpPr>
      <xdr:spPr>
        <a:xfrm>
          <a:off x="19157950" y="102137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12002</xdr:rowOff>
    </xdr:from>
    <xdr:to>
      <xdr:col>116</xdr:col>
      <xdr:colOff>63500</xdr:colOff>
      <xdr:row>62</xdr:row>
      <xdr:rowOff>15621</xdr:rowOff>
    </xdr:to>
    <xdr:cxnSp macro="">
      <xdr:nvCxnSpPr>
        <xdr:cNvPr id="605" name="直線コネクタ 604">
          <a:extLst>
            <a:ext uri="{FF2B5EF4-FFF2-40B4-BE49-F238E27FC236}">
              <a16:creationId xmlns:a16="http://schemas.microsoft.com/office/drawing/2014/main" id="{47669956-4B1A-4FAD-B7EA-498A37D1C4EF}"/>
            </a:ext>
          </a:extLst>
        </xdr:cNvPr>
        <xdr:cNvCxnSpPr/>
      </xdr:nvCxnSpPr>
      <xdr:spPr>
        <a:xfrm flipV="1">
          <a:off x="19202400" y="10254552"/>
          <a:ext cx="7493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143319</xdr:rowOff>
    </xdr:from>
    <xdr:to>
      <xdr:col>107</xdr:col>
      <xdr:colOff>101600</xdr:colOff>
      <xdr:row>62</xdr:row>
      <xdr:rowOff>73469</xdr:rowOff>
    </xdr:to>
    <xdr:sp macro="" textlink="">
      <xdr:nvSpPr>
        <xdr:cNvPr id="606" name="楕円 605">
          <a:extLst>
            <a:ext uri="{FF2B5EF4-FFF2-40B4-BE49-F238E27FC236}">
              <a16:creationId xmlns:a16="http://schemas.microsoft.com/office/drawing/2014/main" id="{C9E6D317-D7B2-4FF8-87EB-7B95F96B8BC4}"/>
            </a:ext>
          </a:extLst>
        </xdr:cNvPr>
        <xdr:cNvSpPr/>
      </xdr:nvSpPr>
      <xdr:spPr>
        <a:xfrm>
          <a:off x="18345150" y="102207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15621</xdr:rowOff>
    </xdr:from>
    <xdr:to>
      <xdr:col>111</xdr:col>
      <xdr:colOff>177800</xdr:colOff>
      <xdr:row>62</xdr:row>
      <xdr:rowOff>22669</xdr:rowOff>
    </xdr:to>
    <xdr:cxnSp macro="">
      <xdr:nvCxnSpPr>
        <xdr:cNvPr id="607" name="直線コネクタ 606">
          <a:extLst>
            <a:ext uri="{FF2B5EF4-FFF2-40B4-BE49-F238E27FC236}">
              <a16:creationId xmlns:a16="http://schemas.microsoft.com/office/drawing/2014/main" id="{1D47C35C-694B-4823-B66A-D415E512FFD5}"/>
            </a:ext>
          </a:extLst>
        </xdr:cNvPr>
        <xdr:cNvCxnSpPr/>
      </xdr:nvCxnSpPr>
      <xdr:spPr>
        <a:xfrm flipV="1">
          <a:off x="18395950" y="10258171"/>
          <a:ext cx="80645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147510</xdr:rowOff>
    </xdr:from>
    <xdr:to>
      <xdr:col>102</xdr:col>
      <xdr:colOff>165100</xdr:colOff>
      <xdr:row>62</xdr:row>
      <xdr:rowOff>77660</xdr:rowOff>
    </xdr:to>
    <xdr:sp macro="" textlink="">
      <xdr:nvSpPr>
        <xdr:cNvPr id="608" name="楕円 607">
          <a:extLst>
            <a:ext uri="{FF2B5EF4-FFF2-40B4-BE49-F238E27FC236}">
              <a16:creationId xmlns:a16="http://schemas.microsoft.com/office/drawing/2014/main" id="{38CD735B-25CC-425B-B0B6-526AB87D079C}"/>
            </a:ext>
          </a:extLst>
        </xdr:cNvPr>
        <xdr:cNvSpPr/>
      </xdr:nvSpPr>
      <xdr:spPr>
        <a:xfrm>
          <a:off x="17551400" y="10224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22669</xdr:rowOff>
    </xdr:from>
    <xdr:to>
      <xdr:col>107</xdr:col>
      <xdr:colOff>50800</xdr:colOff>
      <xdr:row>62</xdr:row>
      <xdr:rowOff>26860</xdr:rowOff>
    </xdr:to>
    <xdr:cxnSp macro="">
      <xdr:nvCxnSpPr>
        <xdr:cNvPr id="609" name="直線コネクタ 608">
          <a:extLst>
            <a:ext uri="{FF2B5EF4-FFF2-40B4-BE49-F238E27FC236}">
              <a16:creationId xmlns:a16="http://schemas.microsoft.com/office/drawing/2014/main" id="{F8107340-FCF7-4B71-A194-29D9B99E5FDD}"/>
            </a:ext>
          </a:extLst>
        </xdr:cNvPr>
        <xdr:cNvCxnSpPr/>
      </xdr:nvCxnSpPr>
      <xdr:spPr>
        <a:xfrm flipV="1">
          <a:off x="17602200" y="10265219"/>
          <a:ext cx="7937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154178</xdr:rowOff>
    </xdr:from>
    <xdr:to>
      <xdr:col>98</xdr:col>
      <xdr:colOff>38100</xdr:colOff>
      <xdr:row>62</xdr:row>
      <xdr:rowOff>84328</xdr:rowOff>
    </xdr:to>
    <xdr:sp macro="" textlink="">
      <xdr:nvSpPr>
        <xdr:cNvPr id="610" name="楕円 609">
          <a:extLst>
            <a:ext uri="{FF2B5EF4-FFF2-40B4-BE49-F238E27FC236}">
              <a16:creationId xmlns:a16="http://schemas.microsoft.com/office/drawing/2014/main" id="{255EFB3B-E212-4443-933A-0A055F7DDF39}"/>
            </a:ext>
          </a:extLst>
        </xdr:cNvPr>
        <xdr:cNvSpPr/>
      </xdr:nvSpPr>
      <xdr:spPr>
        <a:xfrm>
          <a:off x="16757650" y="102316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26860</xdr:rowOff>
    </xdr:from>
    <xdr:to>
      <xdr:col>102</xdr:col>
      <xdr:colOff>114300</xdr:colOff>
      <xdr:row>62</xdr:row>
      <xdr:rowOff>33528</xdr:rowOff>
    </xdr:to>
    <xdr:cxnSp macro="">
      <xdr:nvCxnSpPr>
        <xdr:cNvPr id="611" name="直線コネクタ 610">
          <a:extLst>
            <a:ext uri="{FF2B5EF4-FFF2-40B4-BE49-F238E27FC236}">
              <a16:creationId xmlns:a16="http://schemas.microsoft.com/office/drawing/2014/main" id="{E57FC9DD-658B-47D6-AC2F-5A8EE61142E9}"/>
            </a:ext>
          </a:extLst>
        </xdr:cNvPr>
        <xdr:cNvCxnSpPr/>
      </xdr:nvCxnSpPr>
      <xdr:spPr>
        <a:xfrm flipV="1">
          <a:off x="16802100" y="10269410"/>
          <a:ext cx="8001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2" name="n_1aveValue【学校施設】&#10;一人当たり面積">
          <a:extLst>
            <a:ext uri="{FF2B5EF4-FFF2-40B4-BE49-F238E27FC236}">
              <a16:creationId xmlns:a16="http://schemas.microsoft.com/office/drawing/2014/main" id="{E2005697-7335-4737-9AE5-58E19E5649D8}"/>
            </a:ext>
          </a:extLst>
        </xdr:cNvPr>
        <xdr:cNvSpPr txBox="1"/>
      </xdr:nvSpPr>
      <xdr:spPr>
        <a:xfrm>
          <a:off x="18980227" y="995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3" name="n_2aveValue【学校施設】&#10;一人当たり面積">
          <a:extLst>
            <a:ext uri="{FF2B5EF4-FFF2-40B4-BE49-F238E27FC236}">
              <a16:creationId xmlns:a16="http://schemas.microsoft.com/office/drawing/2014/main" id="{8EED7517-C2AB-4BCB-9503-4189A70D50CF}"/>
            </a:ext>
          </a:extLst>
        </xdr:cNvPr>
        <xdr:cNvSpPr txBox="1"/>
      </xdr:nvSpPr>
      <xdr:spPr>
        <a:xfrm>
          <a:off x="18180127" y="995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4" name="n_3aveValue【学校施設】&#10;一人当たり面積">
          <a:extLst>
            <a:ext uri="{FF2B5EF4-FFF2-40B4-BE49-F238E27FC236}">
              <a16:creationId xmlns:a16="http://schemas.microsoft.com/office/drawing/2014/main" id="{71DE975F-04DF-45BB-8B9B-B5817EDD4375}"/>
            </a:ext>
          </a:extLst>
        </xdr:cNvPr>
        <xdr:cNvSpPr txBox="1"/>
      </xdr:nvSpPr>
      <xdr:spPr>
        <a:xfrm>
          <a:off x="17386377" y="995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5" name="n_4aveValue【学校施設】&#10;一人当たり面積">
          <a:extLst>
            <a:ext uri="{FF2B5EF4-FFF2-40B4-BE49-F238E27FC236}">
              <a16:creationId xmlns:a16="http://schemas.microsoft.com/office/drawing/2014/main" id="{69BC8D20-9870-44C2-84E2-43C61BBDA3D8}"/>
            </a:ext>
          </a:extLst>
        </xdr:cNvPr>
        <xdr:cNvSpPr txBox="1"/>
      </xdr:nvSpPr>
      <xdr:spPr>
        <a:xfrm>
          <a:off x="16592627" y="99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57548</xdr:rowOff>
    </xdr:from>
    <xdr:ext cx="469744" cy="259045"/>
    <xdr:sp macro="" textlink="">
      <xdr:nvSpPr>
        <xdr:cNvPr id="616" name="n_1mainValue【学校施設】&#10;一人当たり面積">
          <a:extLst>
            <a:ext uri="{FF2B5EF4-FFF2-40B4-BE49-F238E27FC236}">
              <a16:creationId xmlns:a16="http://schemas.microsoft.com/office/drawing/2014/main" id="{36A4C9F0-9D65-405E-B2F5-90180199F7EF}"/>
            </a:ext>
          </a:extLst>
        </xdr:cNvPr>
        <xdr:cNvSpPr txBox="1"/>
      </xdr:nvSpPr>
      <xdr:spPr>
        <a:xfrm>
          <a:off x="18980227" y="1030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64596</xdr:rowOff>
    </xdr:from>
    <xdr:ext cx="469744" cy="259045"/>
    <xdr:sp macro="" textlink="">
      <xdr:nvSpPr>
        <xdr:cNvPr id="617" name="n_2mainValue【学校施設】&#10;一人当たり面積">
          <a:extLst>
            <a:ext uri="{FF2B5EF4-FFF2-40B4-BE49-F238E27FC236}">
              <a16:creationId xmlns:a16="http://schemas.microsoft.com/office/drawing/2014/main" id="{A07EEFCA-7C7D-4573-96A2-D1097C9371E8}"/>
            </a:ext>
          </a:extLst>
        </xdr:cNvPr>
        <xdr:cNvSpPr txBox="1"/>
      </xdr:nvSpPr>
      <xdr:spPr>
        <a:xfrm>
          <a:off x="18180127" y="1030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68787</xdr:rowOff>
    </xdr:from>
    <xdr:ext cx="469744" cy="259045"/>
    <xdr:sp macro="" textlink="">
      <xdr:nvSpPr>
        <xdr:cNvPr id="618" name="n_3mainValue【学校施設】&#10;一人当たり面積">
          <a:extLst>
            <a:ext uri="{FF2B5EF4-FFF2-40B4-BE49-F238E27FC236}">
              <a16:creationId xmlns:a16="http://schemas.microsoft.com/office/drawing/2014/main" id="{6E388659-7A40-4565-B466-CC91EAB9965D}"/>
            </a:ext>
          </a:extLst>
        </xdr:cNvPr>
        <xdr:cNvSpPr txBox="1"/>
      </xdr:nvSpPr>
      <xdr:spPr>
        <a:xfrm>
          <a:off x="17386377" y="1031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75455</xdr:rowOff>
    </xdr:from>
    <xdr:ext cx="469744" cy="259045"/>
    <xdr:sp macro="" textlink="">
      <xdr:nvSpPr>
        <xdr:cNvPr id="619" name="n_4mainValue【学校施設】&#10;一人当たり面積">
          <a:extLst>
            <a:ext uri="{FF2B5EF4-FFF2-40B4-BE49-F238E27FC236}">
              <a16:creationId xmlns:a16="http://schemas.microsoft.com/office/drawing/2014/main" id="{D7CE9A29-A177-44CE-AF6F-0ECB15066268}"/>
            </a:ext>
          </a:extLst>
        </xdr:cNvPr>
        <xdr:cNvSpPr txBox="1"/>
      </xdr:nvSpPr>
      <xdr:spPr>
        <a:xfrm>
          <a:off x="16592627" y="1031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D5B71A4E-99D5-4EF2-84C6-22F63D89882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47F03011-AA65-4ABE-9F73-C26CBDB41FC8}"/>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60D8166E-1ACA-40ED-985C-044EE46084F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3FCCDD3D-491C-4E4D-8C7D-FB533030AC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D8D92518-2ACF-4972-BAFA-ED35CB7B52E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4D8539C-CE7F-4971-97B9-1B644D18AE08}"/>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543CCA3A-D816-4C1D-BEA2-29E1461BBEC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CA0840E1-281F-4DDA-948D-A1366AD124BC}"/>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A51A5C60-C1D7-475D-BA2E-FC7B71EA7A5F}"/>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9045FD34-3BFC-4093-8CB9-BF6A2C76C23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33FB8A33-8241-4D39-99AF-F64E394E499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980BFFC5-A598-4884-BCF1-9FA7FDD5B94E}"/>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017C18DE-C404-4ED8-8698-52B53779EF98}"/>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F064E17F-F078-4957-A9A6-87435CAB6548}"/>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440EC09D-2B23-4ADC-8041-373042A824C0}"/>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0679165D-D07F-473F-8E32-0C99B38EAEA8}"/>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50CAFAAB-733B-4413-8B39-80A78942BC94}"/>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DC9EE3CA-F757-484E-99D2-943034B06044}"/>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3F56BC94-E80B-46CB-A4DA-40716DD53D19}"/>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EBDC3EBC-9FB7-499A-B1CB-70A7D734288B}"/>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057582CE-06D3-45C4-A6C9-CB63AB1B33B9}"/>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9C504A72-5704-4820-9A2E-479CC63AE1E8}"/>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23E91FBF-DD5D-4FC2-BB7C-DB6AF215FB34}"/>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9DCFC293-4F85-4C5A-8F37-7A14DE752E56}"/>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D5512DEC-FC75-49DF-B71C-59BB3105065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30418EEE-41B1-4178-A064-4B405C30E457}"/>
            </a:ext>
          </a:extLst>
        </xdr:cNvPr>
        <xdr:cNvCxnSpPr/>
      </xdr:nvCxnSpPr>
      <xdr:spPr>
        <a:xfrm flipV="1">
          <a:off x="14699614" y="1299572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122E29C5-DB1A-4940-A71D-F270943A18BB}"/>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51F9FF57-9318-4B81-B498-B7742F34C6EF}"/>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48" name="【児童館】&#10;有形固定資産減価償却率最大値テキスト">
          <a:extLst>
            <a:ext uri="{FF2B5EF4-FFF2-40B4-BE49-F238E27FC236}">
              <a16:creationId xmlns:a16="http://schemas.microsoft.com/office/drawing/2014/main" id="{205CF3BC-857B-471A-B306-0CA2F8D8A310}"/>
            </a:ext>
          </a:extLst>
        </xdr:cNvPr>
        <xdr:cNvSpPr txBox="1"/>
      </xdr:nvSpPr>
      <xdr:spPr>
        <a:xfrm>
          <a:off x="14738350" y="12777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49" name="直線コネクタ 648">
          <a:extLst>
            <a:ext uri="{FF2B5EF4-FFF2-40B4-BE49-F238E27FC236}">
              <a16:creationId xmlns:a16="http://schemas.microsoft.com/office/drawing/2014/main" id="{4C9AD480-79E1-4CAB-900C-9534D867BEFD}"/>
            </a:ext>
          </a:extLst>
        </xdr:cNvPr>
        <xdr:cNvCxnSpPr/>
      </xdr:nvCxnSpPr>
      <xdr:spPr>
        <a:xfrm>
          <a:off x="14611350" y="129957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0" name="【児童館】&#10;有形固定資産減価償却率平均値テキスト">
          <a:extLst>
            <a:ext uri="{FF2B5EF4-FFF2-40B4-BE49-F238E27FC236}">
              <a16:creationId xmlns:a16="http://schemas.microsoft.com/office/drawing/2014/main" id="{92FF7CB0-477D-46A8-9559-FBB2AB2223BC}"/>
            </a:ext>
          </a:extLst>
        </xdr:cNvPr>
        <xdr:cNvSpPr txBox="1"/>
      </xdr:nvSpPr>
      <xdr:spPr>
        <a:xfrm>
          <a:off x="14738350" y="13531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1" name="フローチャート: 判断 650">
          <a:extLst>
            <a:ext uri="{FF2B5EF4-FFF2-40B4-BE49-F238E27FC236}">
              <a16:creationId xmlns:a16="http://schemas.microsoft.com/office/drawing/2014/main" id="{F7D3CF1C-8A70-475F-8BA5-64FE6850E729}"/>
            </a:ext>
          </a:extLst>
        </xdr:cNvPr>
        <xdr:cNvSpPr/>
      </xdr:nvSpPr>
      <xdr:spPr>
        <a:xfrm>
          <a:off x="14649450" y="136739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2" name="フローチャート: 判断 651">
          <a:extLst>
            <a:ext uri="{FF2B5EF4-FFF2-40B4-BE49-F238E27FC236}">
              <a16:creationId xmlns:a16="http://schemas.microsoft.com/office/drawing/2014/main" id="{90E5AAAB-E815-46EB-ABDB-65223EADCB69}"/>
            </a:ext>
          </a:extLst>
        </xdr:cNvPr>
        <xdr:cNvSpPr/>
      </xdr:nvSpPr>
      <xdr:spPr>
        <a:xfrm>
          <a:off x="13887450" y="136869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3" name="フローチャート: 判断 652">
          <a:extLst>
            <a:ext uri="{FF2B5EF4-FFF2-40B4-BE49-F238E27FC236}">
              <a16:creationId xmlns:a16="http://schemas.microsoft.com/office/drawing/2014/main" id="{5C545CA5-6203-419D-9002-10D7DD1956E0}"/>
            </a:ext>
          </a:extLst>
        </xdr:cNvPr>
        <xdr:cNvSpPr/>
      </xdr:nvSpPr>
      <xdr:spPr>
        <a:xfrm>
          <a:off x="13093700" y="136771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4" name="フローチャート: 判断 653">
          <a:extLst>
            <a:ext uri="{FF2B5EF4-FFF2-40B4-BE49-F238E27FC236}">
              <a16:creationId xmlns:a16="http://schemas.microsoft.com/office/drawing/2014/main" id="{67773CE8-1FED-4677-8537-D179D9C67085}"/>
            </a:ext>
          </a:extLst>
        </xdr:cNvPr>
        <xdr:cNvSpPr/>
      </xdr:nvSpPr>
      <xdr:spPr>
        <a:xfrm>
          <a:off x="12299950" y="136216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5" name="フローチャート: 判断 654">
          <a:extLst>
            <a:ext uri="{FF2B5EF4-FFF2-40B4-BE49-F238E27FC236}">
              <a16:creationId xmlns:a16="http://schemas.microsoft.com/office/drawing/2014/main" id="{46E936FA-60ED-4691-8D01-ED77E88D1C1F}"/>
            </a:ext>
          </a:extLst>
        </xdr:cNvPr>
        <xdr:cNvSpPr/>
      </xdr:nvSpPr>
      <xdr:spPr>
        <a:xfrm>
          <a:off x="1148715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FE1FB6E-2C7F-4C78-A58D-1F122CF3B479}"/>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E254BD9-3F54-4FCD-894D-5D28B24C3665}"/>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AD84785-0DA9-4804-876B-58FB3A9AF30D}"/>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FC2A3D8-0171-4C2A-9137-EFC970102A63}"/>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E953ABD-6858-40A4-B0D3-EAD568088A24}"/>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19957</xdr:rowOff>
    </xdr:from>
    <xdr:to>
      <xdr:col>85</xdr:col>
      <xdr:colOff>177800</xdr:colOff>
      <xdr:row>83</xdr:row>
      <xdr:rowOff>121557</xdr:rowOff>
    </xdr:to>
    <xdr:sp macro="" textlink="">
      <xdr:nvSpPr>
        <xdr:cNvPr id="661" name="楕円 660">
          <a:extLst>
            <a:ext uri="{FF2B5EF4-FFF2-40B4-BE49-F238E27FC236}">
              <a16:creationId xmlns:a16="http://schemas.microsoft.com/office/drawing/2014/main" id="{F285D3E9-F7E0-4808-8424-64E9170F8AAF}"/>
            </a:ext>
          </a:extLst>
        </xdr:cNvPr>
        <xdr:cNvSpPr/>
      </xdr:nvSpPr>
      <xdr:spPr>
        <a:xfrm>
          <a:off x="14649450" y="1372960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169834</xdr:rowOff>
    </xdr:from>
    <xdr:ext cx="405111" cy="259045"/>
    <xdr:sp macro="" textlink="">
      <xdr:nvSpPr>
        <xdr:cNvPr id="662" name="【児童館】&#10;有形固定資産減価償却率該当値テキスト">
          <a:extLst>
            <a:ext uri="{FF2B5EF4-FFF2-40B4-BE49-F238E27FC236}">
              <a16:creationId xmlns:a16="http://schemas.microsoft.com/office/drawing/2014/main" id="{B7B35DEC-3860-4CD9-A898-B430F9D3079A}"/>
            </a:ext>
          </a:extLst>
        </xdr:cNvPr>
        <xdr:cNvSpPr txBox="1"/>
      </xdr:nvSpPr>
      <xdr:spPr>
        <a:xfrm>
          <a:off x="14738350" y="13708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19957</xdr:rowOff>
    </xdr:from>
    <xdr:to>
      <xdr:col>81</xdr:col>
      <xdr:colOff>101600</xdr:colOff>
      <xdr:row>83</xdr:row>
      <xdr:rowOff>121557</xdr:rowOff>
    </xdr:to>
    <xdr:sp macro="" textlink="">
      <xdr:nvSpPr>
        <xdr:cNvPr id="663" name="楕円 662">
          <a:extLst>
            <a:ext uri="{FF2B5EF4-FFF2-40B4-BE49-F238E27FC236}">
              <a16:creationId xmlns:a16="http://schemas.microsoft.com/office/drawing/2014/main" id="{5A8199C5-DCC1-409F-977C-15C94C51A7C5}"/>
            </a:ext>
          </a:extLst>
        </xdr:cNvPr>
        <xdr:cNvSpPr/>
      </xdr:nvSpPr>
      <xdr:spPr>
        <a:xfrm>
          <a:off x="13887450" y="137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70757</xdr:rowOff>
    </xdr:from>
    <xdr:to>
      <xdr:col>85</xdr:col>
      <xdr:colOff>127000</xdr:colOff>
      <xdr:row>83</xdr:row>
      <xdr:rowOff>70757</xdr:rowOff>
    </xdr:to>
    <xdr:cxnSp macro="">
      <xdr:nvCxnSpPr>
        <xdr:cNvPr id="664" name="直線コネクタ 663">
          <a:extLst>
            <a:ext uri="{FF2B5EF4-FFF2-40B4-BE49-F238E27FC236}">
              <a16:creationId xmlns:a16="http://schemas.microsoft.com/office/drawing/2014/main" id="{D329A297-5B8C-4A78-AFB3-914D90ECCD73}"/>
            </a:ext>
          </a:extLst>
        </xdr:cNvPr>
        <xdr:cNvCxnSpPr/>
      </xdr:nvCxnSpPr>
      <xdr:spPr>
        <a:xfrm>
          <a:off x="13938250" y="1378040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165281</xdr:rowOff>
    </xdr:from>
    <xdr:to>
      <xdr:col>76</xdr:col>
      <xdr:colOff>165100</xdr:colOff>
      <xdr:row>86</xdr:row>
      <xdr:rowOff>95431</xdr:rowOff>
    </xdr:to>
    <xdr:sp macro="" textlink="">
      <xdr:nvSpPr>
        <xdr:cNvPr id="665" name="楕円 664">
          <a:extLst>
            <a:ext uri="{FF2B5EF4-FFF2-40B4-BE49-F238E27FC236}">
              <a16:creationId xmlns:a16="http://schemas.microsoft.com/office/drawing/2014/main" id="{0C11DCA1-4494-4F67-9593-CBB37BAA551D}"/>
            </a:ext>
          </a:extLst>
        </xdr:cNvPr>
        <xdr:cNvSpPr/>
      </xdr:nvSpPr>
      <xdr:spPr>
        <a:xfrm>
          <a:off x="13093700" y="142051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70757</xdr:rowOff>
    </xdr:from>
    <xdr:to>
      <xdr:col>81</xdr:col>
      <xdr:colOff>50800</xdr:colOff>
      <xdr:row>86</xdr:row>
      <xdr:rowOff>44631</xdr:rowOff>
    </xdr:to>
    <xdr:cxnSp macro="">
      <xdr:nvCxnSpPr>
        <xdr:cNvPr id="666" name="直線コネクタ 665">
          <a:extLst>
            <a:ext uri="{FF2B5EF4-FFF2-40B4-BE49-F238E27FC236}">
              <a16:creationId xmlns:a16="http://schemas.microsoft.com/office/drawing/2014/main" id="{DA2DBE2E-9007-48FB-9C2C-9AEDE317DC12}"/>
            </a:ext>
          </a:extLst>
        </xdr:cNvPr>
        <xdr:cNvCxnSpPr/>
      </xdr:nvCxnSpPr>
      <xdr:spPr>
        <a:xfrm flipV="1">
          <a:off x="13144500" y="13780407"/>
          <a:ext cx="793750" cy="4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129358</xdr:rowOff>
    </xdr:from>
    <xdr:to>
      <xdr:col>72</xdr:col>
      <xdr:colOff>38100</xdr:colOff>
      <xdr:row>86</xdr:row>
      <xdr:rowOff>59508</xdr:rowOff>
    </xdr:to>
    <xdr:sp macro="" textlink="">
      <xdr:nvSpPr>
        <xdr:cNvPr id="667" name="楕円 666">
          <a:extLst>
            <a:ext uri="{FF2B5EF4-FFF2-40B4-BE49-F238E27FC236}">
              <a16:creationId xmlns:a16="http://schemas.microsoft.com/office/drawing/2014/main" id="{138D0F3D-57B8-4BE2-95B0-36DCC5DE903E}"/>
            </a:ext>
          </a:extLst>
        </xdr:cNvPr>
        <xdr:cNvSpPr/>
      </xdr:nvSpPr>
      <xdr:spPr>
        <a:xfrm>
          <a:off x="12299950" y="141692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8708</xdr:rowOff>
    </xdr:from>
    <xdr:to>
      <xdr:col>76</xdr:col>
      <xdr:colOff>114300</xdr:colOff>
      <xdr:row>86</xdr:row>
      <xdr:rowOff>44631</xdr:rowOff>
    </xdr:to>
    <xdr:cxnSp macro="">
      <xdr:nvCxnSpPr>
        <xdr:cNvPr id="668" name="直線コネクタ 667">
          <a:extLst>
            <a:ext uri="{FF2B5EF4-FFF2-40B4-BE49-F238E27FC236}">
              <a16:creationId xmlns:a16="http://schemas.microsoft.com/office/drawing/2014/main" id="{431102E9-1DD9-424B-BBB7-684B497E98A2}"/>
            </a:ext>
          </a:extLst>
        </xdr:cNvPr>
        <xdr:cNvCxnSpPr/>
      </xdr:nvCxnSpPr>
      <xdr:spPr>
        <a:xfrm>
          <a:off x="12344400" y="14213658"/>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93436</xdr:rowOff>
    </xdr:from>
    <xdr:to>
      <xdr:col>67</xdr:col>
      <xdr:colOff>101600</xdr:colOff>
      <xdr:row>86</xdr:row>
      <xdr:rowOff>23586</xdr:rowOff>
    </xdr:to>
    <xdr:sp macro="" textlink="">
      <xdr:nvSpPr>
        <xdr:cNvPr id="669" name="楕円 668">
          <a:extLst>
            <a:ext uri="{FF2B5EF4-FFF2-40B4-BE49-F238E27FC236}">
              <a16:creationId xmlns:a16="http://schemas.microsoft.com/office/drawing/2014/main" id="{3FDA56D2-89F7-4A00-8845-72D9272D01E2}"/>
            </a:ext>
          </a:extLst>
        </xdr:cNvPr>
        <xdr:cNvSpPr/>
      </xdr:nvSpPr>
      <xdr:spPr>
        <a:xfrm>
          <a:off x="11487150" y="14133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144236</xdr:rowOff>
    </xdr:from>
    <xdr:to>
      <xdr:col>71</xdr:col>
      <xdr:colOff>177800</xdr:colOff>
      <xdr:row>86</xdr:row>
      <xdr:rowOff>8708</xdr:rowOff>
    </xdr:to>
    <xdr:cxnSp macro="">
      <xdr:nvCxnSpPr>
        <xdr:cNvPr id="670" name="直線コネクタ 669">
          <a:extLst>
            <a:ext uri="{FF2B5EF4-FFF2-40B4-BE49-F238E27FC236}">
              <a16:creationId xmlns:a16="http://schemas.microsoft.com/office/drawing/2014/main" id="{B1D0EA72-BC4D-4F15-8976-581A648815AA}"/>
            </a:ext>
          </a:extLst>
        </xdr:cNvPr>
        <xdr:cNvCxnSpPr/>
      </xdr:nvCxnSpPr>
      <xdr:spPr>
        <a:xfrm>
          <a:off x="11537950" y="14184086"/>
          <a:ext cx="80645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1" name="n_1aveValue【児童館】&#10;有形固定資産減価償却率">
          <a:extLst>
            <a:ext uri="{FF2B5EF4-FFF2-40B4-BE49-F238E27FC236}">
              <a16:creationId xmlns:a16="http://schemas.microsoft.com/office/drawing/2014/main" id="{D0274AAA-DD08-473C-A69E-05EF496D7E63}"/>
            </a:ext>
          </a:extLst>
        </xdr:cNvPr>
        <xdr:cNvSpPr txBox="1"/>
      </xdr:nvSpPr>
      <xdr:spPr>
        <a:xfrm>
          <a:off x="13742044" y="1346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2" name="n_2aveValue【児童館】&#10;有形固定資産減価償却率">
          <a:extLst>
            <a:ext uri="{FF2B5EF4-FFF2-40B4-BE49-F238E27FC236}">
              <a16:creationId xmlns:a16="http://schemas.microsoft.com/office/drawing/2014/main" id="{1D890F30-8EF9-4843-8421-A0E474768D74}"/>
            </a:ext>
          </a:extLst>
        </xdr:cNvPr>
        <xdr:cNvSpPr txBox="1"/>
      </xdr:nvSpPr>
      <xdr:spPr>
        <a:xfrm>
          <a:off x="12960994" y="1345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3" name="n_3aveValue【児童館】&#10;有形固定資産減価償却率">
          <a:extLst>
            <a:ext uri="{FF2B5EF4-FFF2-40B4-BE49-F238E27FC236}">
              <a16:creationId xmlns:a16="http://schemas.microsoft.com/office/drawing/2014/main" id="{E6B44413-0CB2-43E7-B724-B0CD4114EFE3}"/>
            </a:ext>
          </a:extLst>
        </xdr:cNvPr>
        <xdr:cNvSpPr txBox="1"/>
      </xdr:nvSpPr>
      <xdr:spPr>
        <a:xfrm>
          <a:off x="12167244" y="134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4" name="n_4aveValue【児童館】&#10;有形固定資産減価償却率">
          <a:extLst>
            <a:ext uri="{FF2B5EF4-FFF2-40B4-BE49-F238E27FC236}">
              <a16:creationId xmlns:a16="http://schemas.microsoft.com/office/drawing/2014/main" id="{90A03A8A-482A-4923-BA66-B14351C24EA7}"/>
            </a:ext>
          </a:extLst>
        </xdr:cNvPr>
        <xdr:cNvSpPr txBox="1"/>
      </xdr:nvSpPr>
      <xdr:spPr>
        <a:xfrm>
          <a:off x="11354444" y="13370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112684</xdr:rowOff>
    </xdr:from>
    <xdr:ext cx="405111" cy="259045"/>
    <xdr:sp macro="" textlink="">
      <xdr:nvSpPr>
        <xdr:cNvPr id="675" name="n_1mainValue【児童館】&#10;有形固定資産減価償却率">
          <a:extLst>
            <a:ext uri="{FF2B5EF4-FFF2-40B4-BE49-F238E27FC236}">
              <a16:creationId xmlns:a16="http://schemas.microsoft.com/office/drawing/2014/main" id="{328ED790-08E8-42EC-9FB1-7FF6CECDDFD5}"/>
            </a:ext>
          </a:extLst>
        </xdr:cNvPr>
        <xdr:cNvSpPr txBox="1"/>
      </xdr:nvSpPr>
      <xdr:spPr>
        <a:xfrm>
          <a:off x="13742044" y="13822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86558</xdr:rowOff>
    </xdr:from>
    <xdr:ext cx="405111" cy="259045"/>
    <xdr:sp macro="" textlink="">
      <xdr:nvSpPr>
        <xdr:cNvPr id="676" name="n_2mainValue【児童館】&#10;有形固定資産減価償却率">
          <a:extLst>
            <a:ext uri="{FF2B5EF4-FFF2-40B4-BE49-F238E27FC236}">
              <a16:creationId xmlns:a16="http://schemas.microsoft.com/office/drawing/2014/main" id="{345CBDEC-183C-48A4-9831-9920CF4B8957}"/>
            </a:ext>
          </a:extLst>
        </xdr:cNvPr>
        <xdr:cNvSpPr txBox="1"/>
      </xdr:nvSpPr>
      <xdr:spPr>
        <a:xfrm>
          <a:off x="12960994" y="14291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50635</xdr:rowOff>
    </xdr:from>
    <xdr:ext cx="405111" cy="259045"/>
    <xdr:sp macro="" textlink="">
      <xdr:nvSpPr>
        <xdr:cNvPr id="677" name="n_3mainValue【児童館】&#10;有形固定資産減価償却率">
          <a:extLst>
            <a:ext uri="{FF2B5EF4-FFF2-40B4-BE49-F238E27FC236}">
              <a16:creationId xmlns:a16="http://schemas.microsoft.com/office/drawing/2014/main" id="{9C586AD7-D221-45E4-96D8-8AF08C1DE701}"/>
            </a:ext>
          </a:extLst>
        </xdr:cNvPr>
        <xdr:cNvSpPr txBox="1"/>
      </xdr:nvSpPr>
      <xdr:spPr>
        <a:xfrm>
          <a:off x="12167244" y="14255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14713</xdr:rowOff>
    </xdr:from>
    <xdr:ext cx="405111" cy="259045"/>
    <xdr:sp macro="" textlink="">
      <xdr:nvSpPr>
        <xdr:cNvPr id="678" name="n_4mainValue【児童館】&#10;有形固定資産減価償却率">
          <a:extLst>
            <a:ext uri="{FF2B5EF4-FFF2-40B4-BE49-F238E27FC236}">
              <a16:creationId xmlns:a16="http://schemas.microsoft.com/office/drawing/2014/main" id="{BEDD0A90-52BF-4115-9BB7-FDF1576A670A}"/>
            </a:ext>
          </a:extLst>
        </xdr:cNvPr>
        <xdr:cNvSpPr txBox="1"/>
      </xdr:nvSpPr>
      <xdr:spPr>
        <a:xfrm>
          <a:off x="11354444" y="1421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70794CFD-84F3-44F0-AF94-9691955E5B2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8A91C6FD-239D-4ED8-923D-DB174E6F7CB8}"/>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1612E165-4CC8-4A66-8698-8286EDD592F1}"/>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DFADF46C-ED0C-4761-822C-522EED11448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1E78A672-DF1B-40E0-AE92-0E1C88B7260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93684496-5065-47C6-94FE-E805B1552E6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67739CDD-995A-47E9-8D30-3AF3E2BA072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E6559D94-A58D-4DDD-898A-77113B21FA5A}"/>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1011CFF0-3862-42BE-88C1-9C1194A24BBE}"/>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ECC3E34D-259C-40B5-9984-B70BBFE622C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a:extLst>
            <a:ext uri="{FF2B5EF4-FFF2-40B4-BE49-F238E27FC236}">
              <a16:creationId xmlns:a16="http://schemas.microsoft.com/office/drawing/2014/main" id="{4A58235B-EBCB-4CCB-BE4D-50B6433CA305}"/>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4E327634-2B1E-41C6-BE78-834A271CDEE7}"/>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a:extLst>
            <a:ext uri="{FF2B5EF4-FFF2-40B4-BE49-F238E27FC236}">
              <a16:creationId xmlns:a16="http://schemas.microsoft.com/office/drawing/2014/main" id="{7979A25F-D51D-4FE8-8B60-F717DE394B5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a:extLst>
            <a:ext uri="{FF2B5EF4-FFF2-40B4-BE49-F238E27FC236}">
              <a16:creationId xmlns:a16="http://schemas.microsoft.com/office/drawing/2014/main" id="{D8E396C1-1315-4873-9E82-C4763EC34AA9}"/>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1F29378E-D3D2-4F7F-94AB-BA9CCBBD65DF}"/>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3EDCFC02-1DA5-41D4-96D3-FD8D9FB22B7E}"/>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a:extLst>
            <a:ext uri="{FF2B5EF4-FFF2-40B4-BE49-F238E27FC236}">
              <a16:creationId xmlns:a16="http://schemas.microsoft.com/office/drawing/2014/main" id="{D0633269-2D0E-4A75-89BE-BFD4A78CBE54}"/>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a:extLst>
            <a:ext uri="{FF2B5EF4-FFF2-40B4-BE49-F238E27FC236}">
              <a16:creationId xmlns:a16="http://schemas.microsoft.com/office/drawing/2014/main" id="{0B2F57BE-1CA5-4FD8-8DE2-2E09DB293E6A}"/>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a:extLst>
            <a:ext uri="{FF2B5EF4-FFF2-40B4-BE49-F238E27FC236}">
              <a16:creationId xmlns:a16="http://schemas.microsoft.com/office/drawing/2014/main" id="{B0EE0495-45F5-4DED-B5A6-B446614FD52B}"/>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a:extLst>
            <a:ext uri="{FF2B5EF4-FFF2-40B4-BE49-F238E27FC236}">
              <a16:creationId xmlns:a16="http://schemas.microsoft.com/office/drawing/2014/main" id="{15BC0877-DF3E-47B2-9DE8-EA0B82EDD141}"/>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4BE0988E-B6E3-4A0A-8D4B-BF95BC8628B9}"/>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90CF0AF3-2F81-4CE9-B816-5DAAE7227895}"/>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C9BBD3C0-620E-42C0-934B-4B8014537413}"/>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2" name="直線コネクタ 701">
          <a:extLst>
            <a:ext uri="{FF2B5EF4-FFF2-40B4-BE49-F238E27FC236}">
              <a16:creationId xmlns:a16="http://schemas.microsoft.com/office/drawing/2014/main" id="{101A1FAE-4695-47B6-81FA-412B3BCE0A1E}"/>
            </a:ext>
          </a:extLst>
        </xdr:cNvPr>
        <xdr:cNvCxnSpPr/>
      </xdr:nvCxnSpPr>
      <xdr:spPr>
        <a:xfrm flipV="1">
          <a:off x="19951064" y="1302893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3" name="【児童館】&#10;一人当たり面積最小値テキスト">
          <a:extLst>
            <a:ext uri="{FF2B5EF4-FFF2-40B4-BE49-F238E27FC236}">
              <a16:creationId xmlns:a16="http://schemas.microsoft.com/office/drawing/2014/main" id="{427F0375-C8EB-47E9-9C43-46A96D1E33C1}"/>
            </a:ext>
          </a:extLst>
        </xdr:cNvPr>
        <xdr:cNvSpPr txBox="1"/>
      </xdr:nvSpPr>
      <xdr:spPr>
        <a:xfrm>
          <a:off x="1998980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4" name="直線コネクタ 703">
          <a:extLst>
            <a:ext uri="{FF2B5EF4-FFF2-40B4-BE49-F238E27FC236}">
              <a16:creationId xmlns:a16="http://schemas.microsoft.com/office/drawing/2014/main" id="{DE0A9FCA-BFCE-460B-AA2D-0D62B0175D13}"/>
            </a:ext>
          </a:extLst>
        </xdr:cNvPr>
        <xdr:cNvCxnSpPr/>
      </xdr:nvCxnSpPr>
      <xdr:spPr>
        <a:xfrm>
          <a:off x="1988185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5" name="【児童館】&#10;一人当たり面積最大値テキスト">
          <a:extLst>
            <a:ext uri="{FF2B5EF4-FFF2-40B4-BE49-F238E27FC236}">
              <a16:creationId xmlns:a16="http://schemas.microsoft.com/office/drawing/2014/main" id="{F410125A-59FA-41CD-93CC-2EA9547ADF02}"/>
            </a:ext>
          </a:extLst>
        </xdr:cNvPr>
        <xdr:cNvSpPr txBox="1"/>
      </xdr:nvSpPr>
      <xdr:spPr>
        <a:xfrm>
          <a:off x="19989800" y="1281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06" name="直線コネクタ 705">
          <a:extLst>
            <a:ext uri="{FF2B5EF4-FFF2-40B4-BE49-F238E27FC236}">
              <a16:creationId xmlns:a16="http://schemas.microsoft.com/office/drawing/2014/main" id="{47BE1497-4F1B-4D2E-97C2-DFC7A0EB56E2}"/>
            </a:ext>
          </a:extLst>
        </xdr:cNvPr>
        <xdr:cNvCxnSpPr/>
      </xdr:nvCxnSpPr>
      <xdr:spPr>
        <a:xfrm>
          <a:off x="19881850" y="13028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07" name="【児童館】&#10;一人当たり面積平均値テキスト">
          <a:extLst>
            <a:ext uri="{FF2B5EF4-FFF2-40B4-BE49-F238E27FC236}">
              <a16:creationId xmlns:a16="http://schemas.microsoft.com/office/drawing/2014/main" id="{EFC14622-0203-4ECC-BF74-A7E75D21E455}"/>
            </a:ext>
          </a:extLst>
        </xdr:cNvPr>
        <xdr:cNvSpPr txBox="1"/>
      </xdr:nvSpPr>
      <xdr:spPr>
        <a:xfrm>
          <a:off x="19989800" y="1388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08" name="フローチャート: 判断 707">
          <a:extLst>
            <a:ext uri="{FF2B5EF4-FFF2-40B4-BE49-F238E27FC236}">
              <a16:creationId xmlns:a16="http://schemas.microsoft.com/office/drawing/2014/main" id="{6394E388-CFC5-4020-88A5-3886385D579B}"/>
            </a:ext>
          </a:extLst>
        </xdr:cNvPr>
        <xdr:cNvSpPr/>
      </xdr:nvSpPr>
      <xdr:spPr>
        <a:xfrm>
          <a:off x="19900900" y="14029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09" name="フローチャート: 判断 708">
          <a:extLst>
            <a:ext uri="{FF2B5EF4-FFF2-40B4-BE49-F238E27FC236}">
              <a16:creationId xmlns:a16="http://schemas.microsoft.com/office/drawing/2014/main" id="{803E62BA-D9BA-4492-84D1-BD6B3256D767}"/>
            </a:ext>
          </a:extLst>
        </xdr:cNvPr>
        <xdr:cNvSpPr/>
      </xdr:nvSpPr>
      <xdr:spPr>
        <a:xfrm>
          <a:off x="191579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0" name="フローチャート: 判断 709">
          <a:extLst>
            <a:ext uri="{FF2B5EF4-FFF2-40B4-BE49-F238E27FC236}">
              <a16:creationId xmlns:a16="http://schemas.microsoft.com/office/drawing/2014/main" id="{5DE89598-EFEF-4862-80CB-A0B3CE08DF3E}"/>
            </a:ext>
          </a:extLst>
        </xdr:cNvPr>
        <xdr:cNvSpPr/>
      </xdr:nvSpPr>
      <xdr:spPr>
        <a:xfrm>
          <a:off x="1834515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1" name="フローチャート: 判断 710">
          <a:extLst>
            <a:ext uri="{FF2B5EF4-FFF2-40B4-BE49-F238E27FC236}">
              <a16:creationId xmlns:a16="http://schemas.microsoft.com/office/drawing/2014/main" id="{2D6F3002-07C2-4FE7-8DEC-BD97C9F404B2}"/>
            </a:ext>
          </a:extLst>
        </xdr:cNvPr>
        <xdr:cNvSpPr/>
      </xdr:nvSpPr>
      <xdr:spPr>
        <a:xfrm>
          <a:off x="175514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2" name="フローチャート: 判断 711">
          <a:extLst>
            <a:ext uri="{FF2B5EF4-FFF2-40B4-BE49-F238E27FC236}">
              <a16:creationId xmlns:a16="http://schemas.microsoft.com/office/drawing/2014/main" id="{D605A09E-CA80-40D0-8CD2-756EBBFDE0C1}"/>
            </a:ext>
          </a:extLst>
        </xdr:cNvPr>
        <xdr:cNvSpPr/>
      </xdr:nvSpPr>
      <xdr:spPr>
        <a:xfrm>
          <a:off x="1675765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3237AF8-77F6-4D48-A51C-62BA1D61FD23}"/>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267C6B0-C950-45FB-868B-8B9C6B1F52A6}"/>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3D70175-9E2D-4283-8BE6-12C0ECFEEB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DA7819C-C6D7-41F4-BA45-1E8909B85EA9}"/>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BE4C522-FC8B-439B-8384-5D1E3E850B97}"/>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718" name="楕円 717">
          <a:extLst>
            <a:ext uri="{FF2B5EF4-FFF2-40B4-BE49-F238E27FC236}">
              <a16:creationId xmlns:a16="http://schemas.microsoft.com/office/drawing/2014/main" id="{328E34F0-2D1D-454A-9600-65F1CFCD39C2}"/>
            </a:ext>
          </a:extLst>
        </xdr:cNvPr>
        <xdr:cNvSpPr/>
      </xdr:nvSpPr>
      <xdr:spPr>
        <a:xfrm>
          <a:off x="19900900" y="142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719" name="【児童館】&#10;一人当たり面積該当値テキスト">
          <a:extLst>
            <a:ext uri="{FF2B5EF4-FFF2-40B4-BE49-F238E27FC236}">
              <a16:creationId xmlns:a16="http://schemas.microsoft.com/office/drawing/2014/main" id="{8F5E0F0F-3F28-4EAF-91C8-04027447A44D}"/>
            </a:ext>
          </a:extLst>
        </xdr:cNvPr>
        <xdr:cNvSpPr txBox="1"/>
      </xdr:nvSpPr>
      <xdr:spPr>
        <a:xfrm>
          <a:off x="19989800" y="1412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720" name="楕円 719">
          <a:extLst>
            <a:ext uri="{FF2B5EF4-FFF2-40B4-BE49-F238E27FC236}">
              <a16:creationId xmlns:a16="http://schemas.microsoft.com/office/drawing/2014/main" id="{FE31DF4B-6F0D-49D4-97E5-D191964521FB}"/>
            </a:ext>
          </a:extLst>
        </xdr:cNvPr>
        <xdr:cNvSpPr/>
      </xdr:nvSpPr>
      <xdr:spPr>
        <a:xfrm>
          <a:off x="19157950" y="142151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60961</xdr:rowOff>
    </xdr:to>
    <xdr:cxnSp macro="">
      <xdr:nvCxnSpPr>
        <xdr:cNvPr id="721" name="直線コネクタ 720">
          <a:extLst>
            <a:ext uri="{FF2B5EF4-FFF2-40B4-BE49-F238E27FC236}">
              <a16:creationId xmlns:a16="http://schemas.microsoft.com/office/drawing/2014/main" id="{119DCD3E-87C9-47AD-94AD-02E525A4AD67}"/>
            </a:ext>
          </a:extLst>
        </xdr:cNvPr>
        <xdr:cNvCxnSpPr/>
      </xdr:nvCxnSpPr>
      <xdr:spPr>
        <a:xfrm flipV="1">
          <a:off x="19202400" y="14258289"/>
          <a:ext cx="7493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722" name="楕円 721">
          <a:extLst>
            <a:ext uri="{FF2B5EF4-FFF2-40B4-BE49-F238E27FC236}">
              <a16:creationId xmlns:a16="http://schemas.microsoft.com/office/drawing/2014/main" id="{49132252-3C33-43B7-AB5F-C56D7AD6E073}"/>
            </a:ext>
          </a:extLst>
        </xdr:cNvPr>
        <xdr:cNvSpPr/>
      </xdr:nvSpPr>
      <xdr:spPr>
        <a:xfrm>
          <a:off x="18345150" y="142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723" name="直線コネクタ 722">
          <a:extLst>
            <a:ext uri="{FF2B5EF4-FFF2-40B4-BE49-F238E27FC236}">
              <a16:creationId xmlns:a16="http://schemas.microsoft.com/office/drawing/2014/main" id="{2AAD96D8-127F-47C4-8E2E-122CACF71851}"/>
            </a:ext>
          </a:extLst>
        </xdr:cNvPr>
        <xdr:cNvCxnSpPr/>
      </xdr:nvCxnSpPr>
      <xdr:spPr>
        <a:xfrm>
          <a:off x="18395950" y="1426591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724" name="楕円 723">
          <a:extLst>
            <a:ext uri="{FF2B5EF4-FFF2-40B4-BE49-F238E27FC236}">
              <a16:creationId xmlns:a16="http://schemas.microsoft.com/office/drawing/2014/main" id="{616FE8FF-D64E-4F90-A776-5474744A6B29}"/>
            </a:ext>
          </a:extLst>
        </xdr:cNvPr>
        <xdr:cNvSpPr/>
      </xdr:nvSpPr>
      <xdr:spPr>
        <a:xfrm>
          <a:off x="17551400" y="142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725" name="直線コネクタ 724">
          <a:extLst>
            <a:ext uri="{FF2B5EF4-FFF2-40B4-BE49-F238E27FC236}">
              <a16:creationId xmlns:a16="http://schemas.microsoft.com/office/drawing/2014/main" id="{F37487B1-8715-4609-A0F5-BAB8AF45DEF1}"/>
            </a:ext>
          </a:extLst>
        </xdr:cNvPr>
        <xdr:cNvCxnSpPr/>
      </xdr:nvCxnSpPr>
      <xdr:spPr>
        <a:xfrm>
          <a:off x="17602200" y="1426591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726" name="楕円 725">
          <a:extLst>
            <a:ext uri="{FF2B5EF4-FFF2-40B4-BE49-F238E27FC236}">
              <a16:creationId xmlns:a16="http://schemas.microsoft.com/office/drawing/2014/main" id="{F2C7390C-CE84-40DC-8211-E3C387B999A6}"/>
            </a:ext>
          </a:extLst>
        </xdr:cNvPr>
        <xdr:cNvSpPr/>
      </xdr:nvSpPr>
      <xdr:spPr>
        <a:xfrm>
          <a:off x="16757650" y="142151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60961</xdr:rowOff>
    </xdr:to>
    <xdr:cxnSp macro="">
      <xdr:nvCxnSpPr>
        <xdr:cNvPr id="727" name="直線コネクタ 726">
          <a:extLst>
            <a:ext uri="{FF2B5EF4-FFF2-40B4-BE49-F238E27FC236}">
              <a16:creationId xmlns:a16="http://schemas.microsoft.com/office/drawing/2014/main" id="{48D23097-5C7D-46D7-9112-D99DA48BD453}"/>
            </a:ext>
          </a:extLst>
        </xdr:cNvPr>
        <xdr:cNvCxnSpPr/>
      </xdr:nvCxnSpPr>
      <xdr:spPr>
        <a:xfrm>
          <a:off x="16802100" y="142659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28" name="n_1aveValue【児童館】&#10;一人当たり面積">
          <a:extLst>
            <a:ext uri="{FF2B5EF4-FFF2-40B4-BE49-F238E27FC236}">
              <a16:creationId xmlns:a16="http://schemas.microsoft.com/office/drawing/2014/main" id="{23AEEE67-1CAB-45B1-8A05-B85365111BCA}"/>
            </a:ext>
          </a:extLst>
        </xdr:cNvPr>
        <xdr:cNvSpPr txBox="1"/>
      </xdr:nvSpPr>
      <xdr:spPr>
        <a:xfrm>
          <a:off x="189802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29" name="n_2aveValue【児童館】&#10;一人当たり面積">
          <a:extLst>
            <a:ext uri="{FF2B5EF4-FFF2-40B4-BE49-F238E27FC236}">
              <a16:creationId xmlns:a16="http://schemas.microsoft.com/office/drawing/2014/main" id="{721C0E36-E498-4A58-B317-DA6818878793}"/>
            </a:ext>
          </a:extLst>
        </xdr:cNvPr>
        <xdr:cNvSpPr txBox="1"/>
      </xdr:nvSpPr>
      <xdr:spPr>
        <a:xfrm>
          <a:off x="181801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0" name="n_3aveValue【児童館】&#10;一人当たり面積">
          <a:extLst>
            <a:ext uri="{FF2B5EF4-FFF2-40B4-BE49-F238E27FC236}">
              <a16:creationId xmlns:a16="http://schemas.microsoft.com/office/drawing/2014/main" id="{96D45A3B-F660-4F34-8943-E48CD1D33207}"/>
            </a:ext>
          </a:extLst>
        </xdr:cNvPr>
        <xdr:cNvSpPr txBox="1"/>
      </xdr:nvSpPr>
      <xdr:spPr>
        <a:xfrm>
          <a:off x="1738637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1" name="n_4aveValue【児童館】&#10;一人当たり面積">
          <a:extLst>
            <a:ext uri="{FF2B5EF4-FFF2-40B4-BE49-F238E27FC236}">
              <a16:creationId xmlns:a16="http://schemas.microsoft.com/office/drawing/2014/main" id="{A43BF16C-179A-4A3C-9019-547C6BF5119B}"/>
            </a:ext>
          </a:extLst>
        </xdr:cNvPr>
        <xdr:cNvSpPr txBox="1"/>
      </xdr:nvSpPr>
      <xdr:spPr>
        <a:xfrm>
          <a:off x="165926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732" name="n_1mainValue【児童館】&#10;一人当たり面積">
          <a:extLst>
            <a:ext uri="{FF2B5EF4-FFF2-40B4-BE49-F238E27FC236}">
              <a16:creationId xmlns:a16="http://schemas.microsoft.com/office/drawing/2014/main" id="{17C5D458-5BF4-4995-97C8-6BE367692E53}"/>
            </a:ext>
          </a:extLst>
        </xdr:cNvPr>
        <xdr:cNvSpPr txBox="1"/>
      </xdr:nvSpPr>
      <xdr:spPr>
        <a:xfrm>
          <a:off x="189802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733" name="n_2mainValue【児童館】&#10;一人当たり面積">
          <a:extLst>
            <a:ext uri="{FF2B5EF4-FFF2-40B4-BE49-F238E27FC236}">
              <a16:creationId xmlns:a16="http://schemas.microsoft.com/office/drawing/2014/main" id="{75C69967-C049-45BA-924C-DF887D0BD330}"/>
            </a:ext>
          </a:extLst>
        </xdr:cNvPr>
        <xdr:cNvSpPr txBox="1"/>
      </xdr:nvSpPr>
      <xdr:spPr>
        <a:xfrm>
          <a:off x="181801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734" name="n_3mainValue【児童館】&#10;一人当たり面積">
          <a:extLst>
            <a:ext uri="{FF2B5EF4-FFF2-40B4-BE49-F238E27FC236}">
              <a16:creationId xmlns:a16="http://schemas.microsoft.com/office/drawing/2014/main" id="{112831F7-0915-48E6-A6C7-96D466DEC6E5}"/>
            </a:ext>
          </a:extLst>
        </xdr:cNvPr>
        <xdr:cNvSpPr txBox="1"/>
      </xdr:nvSpPr>
      <xdr:spPr>
        <a:xfrm>
          <a:off x="1738637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735" name="n_4mainValue【児童館】&#10;一人当たり面積">
          <a:extLst>
            <a:ext uri="{FF2B5EF4-FFF2-40B4-BE49-F238E27FC236}">
              <a16:creationId xmlns:a16="http://schemas.microsoft.com/office/drawing/2014/main" id="{A857E616-79CD-4081-A341-D7484BA2A8DE}"/>
            </a:ext>
          </a:extLst>
        </xdr:cNvPr>
        <xdr:cNvSpPr txBox="1"/>
      </xdr:nvSpPr>
      <xdr:spPr>
        <a:xfrm>
          <a:off x="165926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FB1D4B0E-F4DA-4A03-9B57-919DCB920FB7}"/>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EEB0EF4F-47B1-4B6A-A1A6-111DB3B6AC3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46F29CDF-EADC-4002-B7DD-A07813AFB54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ED83B8A4-3185-4500-AF90-815852A8BAE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D2D50C58-5DEA-46AF-97FE-109DB9AFA414}"/>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2A91014A-D69F-42FF-B702-A6252DAB11DD}"/>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138C5851-78E4-4F29-98EE-DA94B19D8CE7}"/>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DAF6C876-B8DB-4025-A5B3-580297CE4881}"/>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C5FB0956-7215-4511-8B58-445073EE7D5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AC5F72B6-8105-41D9-A771-5D7C0DA90A57}"/>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221282DC-F4EE-477A-A2A2-0CB457F628B4}"/>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7364D252-08E7-46D9-A909-A2738573A62A}"/>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3D57771D-6356-4F0D-94E4-08E7DC20D4D4}"/>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2DDB4460-C4F2-4AC9-88A7-6BC8DF2BC9F3}"/>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855365B9-A73A-467B-AFC0-C7C5024B427F}"/>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D145D7C9-C3EF-4020-89EB-158A4F25E02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EA273192-7ACC-44DD-BDF8-5778F0357F09}"/>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17722FB4-AB29-49B9-8328-2C055925B1D5}"/>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AAA7FFF5-CE49-4599-8641-655EBE8BB44D}"/>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CB40DBBF-98E0-486B-982D-BCEF379FAE46}"/>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4D369982-413C-45D1-BAC7-5B0A22978D4F}"/>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77F6886C-0E84-45B0-B7C6-7DFC4E72DD0C}"/>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47424DA7-03D6-462B-803B-B4F993F73A66}"/>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9D7753F1-FFAD-4561-B542-C32705E0B871}"/>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0" name="直線コネクタ 759">
          <a:extLst>
            <a:ext uri="{FF2B5EF4-FFF2-40B4-BE49-F238E27FC236}">
              <a16:creationId xmlns:a16="http://schemas.microsoft.com/office/drawing/2014/main" id="{EFE5EFA8-578D-48EA-A2FA-4C8C2EB6B014}"/>
            </a:ext>
          </a:extLst>
        </xdr:cNvPr>
        <xdr:cNvCxnSpPr/>
      </xdr:nvCxnSpPr>
      <xdr:spPr>
        <a:xfrm flipV="1">
          <a:off x="14699614" y="165925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a:extLst>
            <a:ext uri="{FF2B5EF4-FFF2-40B4-BE49-F238E27FC236}">
              <a16:creationId xmlns:a16="http://schemas.microsoft.com/office/drawing/2014/main" id="{15C54442-F34D-4BB7-889F-57FC6935AD59}"/>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a:extLst>
            <a:ext uri="{FF2B5EF4-FFF2-40B4-BE49-F238E27FC236}">
              <a16:creationId xmlns:a16="http://schemas.microsoft.com/office/drawing/2014/main" id="{4C9E0562-1DED-4294-A73C-CAB0C2CA6D52}"/>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3" name="【公民館】&#10;有形固定資産減価償却率最大値テキスト">
          <a:extLst>
            <a:ext uri="{FF2B5EF4-FFF2-40B4-BE49-F238E27FC236}">
              <a16:creationId xmlns:a16="http://schemas.microsoft.com/office/drawing/2014/main" id="{A860502C-10C9-48E4-8114-A857BDC0FAFC}"/>
            </a:ext>
          </a:extLst>
        </xdr:cNvPr>
        <xdr:cNvSpPr txBox="1"/>
      </xdr:nvSpPr>
      <xdr:spPr>
        <a:xfrm>
          <a:off x="14738350" y="1636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4" name="直線コネクタ 763">
          <a:extLst>
            <a:ext uri="{FF2B5EF4-FFF2-40B4-BE49-F238E27FC236}">
              <a16:creationId xmlns:a16="http://schemas.microsoft.com/office/drawing/2014/main" id="{F6A7EBF5-48B3-4C8B-8BC1-2D6A6CF872E2}"/>
            </a:ext>
          </a:extLst>
        </xdr:cNvPr>
        <xdr:cNvCxnSpPr/>
      </xdr:nvCxnSpPr>
      <xdr:spPr>
        <a:xfrm>
          <a:off x="14611350" y="16592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5" name="【公民館】&#10;有形固定資産減価償却率平均値テキスト">
          <a:extLst>
            <a:ext uri="{FF2B5EF4-FFF2-40B4-BE49-F238E27FC236}">
              <a16:creationId xmlns:a16="http://schemas.microsoft.com/office/drawing/2014/main" id="{297BA9F4-6AB4-4943-B1AF-F808070D4049}"/>
            </a:ext>
          </a:extLst>
        </xdr:cNvPr>
        <xdr:cNvSpPr txBox="1"/>
      </xdr:nvSpPr>
      <xdr:spPr>
        <a:xfrm>
          <a:off x="14738350" y="17235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6" name="フローチャート: 判断 765">
          <a:extLst>
            <a:ext uri="{FF2B5EF4-FFF2-40B4-BE49-F238E27FC236}">
              <a16:creationId xmlns:a16="http://schemas.microsoft.com/office/drawing/2014/main" id="{0DFDABCF-46C2-4DAB-8A5C-E32DCAE2B19C}"/>
            </a:ext>
          </a:extLst>
        </xdr:cNvPr>
        <xdr:cNvSpPr/>
      </xdr:nvSpPr>
      <xdr:spPr>
        <a:xfrm>
          <a:off x="14649450" y="173837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7" name="フローチャート: 判断 766">
          <a:extLst>
            <a:ext uri="{FF2B5EF4-FFF2-40B4-BE49-F238E27FC236}">
              <a16:creationId xmlns:a16="http://schemas.microsoft.com/office/drawing/2014/main" id="{276C17E2-2B14-451C-9A16-B5DCE5495B1E}"/>
            </a:ext>
          </a:extLst>
        </xdr:cNvPr>
        <xdr:cNvSpPr/>
      </xdr:nvSpPr>
      <xdr:spPr>
        <a:xfrm>
          <a:off x="13887450"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68" name="フローチャート: 判断 767">
          <a:extLst>
            <a:ext uri="{FF2B5EF4-FFF2-40B4-BE49-F238E27FC236}">
              <a16:creationId xmlns:a16="http://schemas.microsoft.com/office/drawing/2014/main" id="{235E8AC4-7C21-40F5-A1A8-FBCE844484D5}"/>
            </a:ext>
          </a:extLst>
        </xdr:cNvPr>
        <xdr:cNvSpPr/>
      </xdr:nvSpPr>
      <xdr:spPr>
        <a:xfrm>
          <a:off x="1309370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9" name="フローチャート: 判断 768">
          <a:extLst>
            <a:ext uri="{FF2B5EF4-FFF2-40B4-BE49-F238E27FC236}">
              <a16:creationId xmlns:a16="http://schemas.microsoft.com/office/drawing/2014/main" id="{D2E5DF16-1E76-4EF9-94E9-C939D118DA7A}"/>
            </a:ext>
          </a:extLst>
        </xdr:cNvPr>
        <xdr:cNvSpPr/>
      </xdr:nvSpPr>
      <xdr:spPr>
        <a:xfrm>
          <a:off x="12299950" y="17379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0" name="フローチャート: 判断 769">
          <a:extLst>
            <a:ext uri="{FF2B5EF4-FFF2-40B4-BE49-F238E27FC236}">
              <a16:creationId xmlns:a16="http://schemas.microsoft.com/office/drawing/2014/main" id="{B7AF9D70-7A68-410F-8FC4-0F9713098ECE}"/>
            </a:ext>
          </a:extLst>
        </xdr:cNvPr>
        <xdr:cNvSpPr/>
      </xdr:nvSpPr>
      <xdr:spPr>
        <a:xfrm>
          <a:off x="1148715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3FE8023-52E3-44E5-B0F3-16578C9B02C8}"/>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DF5FAFE8-2588-443A-91AA-20BD0E5716D4}"/>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1079023-8DEA-4D04-AF93-8E035F65ED6F}"/>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75C24C4-6504-4E21-908A-4E2FDE9A515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DBD8E31-22B7-4EE0-B9E0-BE2603786CB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67311</xdr:rowOff>
    </xdr:from>
    <xdr:to>
      <xdr:col>85</xdr:col>
      <xdr:colOff>177800</xdr:colOff>
      <xdr:row>108</xdr:row>
      <xdr:rowOff>168911</xdr:rowOff>
    </xdr:to>
    <xdr:sp macro="" textlink="">
      <xdr:nvSpPr>
        <xdr:cNvPr id="776" name="楕円 775">
          <a:extLst>
            <a:ext uri="{FF2B5EF4-FFF2-40B4-BE49-F238E27FC236}">
              <a16:creationId xmlns:a16="http://schemas.microsoft.com/office/drawing/2014/main" id="{A7F9E28A-0F29-402B-84CE-C46889C5D80A}"/>
            </a:ext>
          </a:extLst>
        </xdr:cNvPr>
        <xdr:cNvSpPr/>
      </xdr:nvSpPr>
      <xdr:spPr>
        <a:xfrm>
          <a:off x="14649450" y="180124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153688</xdr:rowOff>
    </xdr:from>
    <xdr:ext cx="405111" cy="259045"/>
    <xdr:sp macro="" textlink="">
      <xdr:nvSpPr>
        <xdr:cNvPr id="777" name="【公民館】&#10;有形固定資産減価償却率該当値テキスト">
          <a:extLst>
            <a:ext uri="{FF2B5EF4-FFF2-40B4-BE49-F238E27FC236}">
              <a16:creationId xmlns:a16="http://schemas.microsoft.com/office/drawing/2014/main" id="{425AC6D8-9124-44D1-8809-99837C9F35C1}"/>
            </a:ext>
          </a:extLst>
        </xdr:cNvPr>
        <xdr:cNvSpPr txBox="1"/>
      </xdr:nvSpPr>
      <xdr:spPr>
        <a:xfrm>
          <a:off x="14738350"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67311</xdr:rowOff>
    </xdr:from>
    <xdr:to>
      <xdr:col>81</xdr:col>
      <xdr:colOff>101600</xdr:colOff>
      <xdr:row>108</xdr:row>
      <xdr:rowOff>168911</xdr:rowOff>
    </xdr:to>
    <xdr:sp macro="" textlink="">
      <xdr:nvSpPr>
        <xdr:cNvPr id="778" name="楕円 777">
          <a:extLst>
            <a:ext uri="{FF2B5EF4-FFF2-40B4-BE49-F238E27FC236}">
              <a16:creationId xmlns:a16="http://schemas.microsoft.com/office/drawing/2014/main" id="{2A63DB5F-C7AE-4362-8529-95EEC172E6CE}"/>
            </a:ext>
          </a:extLst>
        </xdr:cNvPr>
        <xdr:cNvSpPr/>
      </xdr:nvSpPr>
      <xdr:spPr>
        <a:xfrm>
          <a:off x="1388745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118111</xdr:rowOff>
    </xdr:from>
    <xdr:to>
      <xdr:col>85</xdr:col>
      <xdr:colOff>127000</xdr:colOff>
      <xdr:row>108</xdr:row>
      <xdr:rowOff>118111</xdr:rowOff>
    </xdr:to>
    <xdr:cxnSp macro="">
      <xdr:nvCxnSpPr>
        <xdr:cNvPr id="779" name="直線コネクタ 778">
          <a:extLst>
            <a:ext uri="{FF2B5EF4-FFF2-40B4-BE49-F238E27FC236}">
              <a16:creationId xmlns:a16="http://schemas.microsoft.com/office/drawing/2014/main" id="{8F5172C4-C8B7-494F-8366-7F126D0E0240}"/>
            </a:ext>
          </a:extLst>
        </xdr:cNvPr>
        <xdr:cNvCxnSpPr/>
      </xdr:nvCxnSpPr>
      <xdr:spPr>
        <a:xfrm>
          <a:off x="13938250" y="1806321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50164</xdr:rowOff>
    </xdr:from>
    <xdr:to>
      <xdr:col>76</xdr:col>
      <xdr:colOff>165100</xdr:colOff>
      <xdr:row>108</xdr:row>
      <xdr:rowOff>151764</xdr:rowOff>
    </xdr:to>
    <xdr:sp macro="" textlink="">
      <xdr:nvSpPr>
        <xdr:cNvPr id="780" name="楕円 779">
          <a:extLst>
            <a:ext uri="{FF2B5EF4-FFF2-40B4-BE49-F238E27FC236}">
              <a16:creationId xmlns:a16="http://schemas.microsoft.com/office/drawing/2014/main" id="{83E5AD08-CB1B-431C-92C8-4264C3B608DD}"/>
            </a:ext>
          </a:extLst>
        </xdr:cNvPr>
        <xdr:cNvSpPr/>
      </xdr:nvSpPr>
      <xdr:spPr>
        <a:xfrm>
          <a:off x="130937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100964</xdr:rowOff>
    </xdr:from>
    <xdr:to>
      <xdr:col>81</xdr:col>
      <xdr:colOff>50800</xdr:colOff>
      <xdr:row>108</xdr:row>
      <xdr:rowOff>118111</xdr:rowOff>
    </xdr:to>
    <xdr:cxnSp macro="">
      <xdr:nvCxnSpPr>
        <xdr:cNvPr id="781" name="直線コネクタ 780">
          <a:extLst>
            <a:ext uri="{FF2B5EF4-FFF2-40B4-BE49-F238E27FC236}">
              <a16:creationId xmlns:a16="http://schemas.microsoft.com/office/drawing/2014/main" id="{6CD4AD24-3E1D-4EEF-91FF-CDB6631A9DA8}"/>
            </a:ext>
          </a:extLst>
        </xdr:cNvPr>
        <xdr:cNvCxnSpPr/>
      </xdr:nvCxnSpPr>
      <xdr:spPr>
        <a:xfrm>
          <a:off x="13144500" y="18046064"/>
          <a:ext cx="79375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34925</xdr:rowOff>
    </xdr:from>
    <xdr:to>
      <xdr:col>72</xdr:col>
      <xdr:colOff>38100</xdr:colOff>
      <xdr:row>108</xdr:row>
      <xdr:rowOff>136525</xdr:rowOff>
    </xdr:to>
    <xdr:sp macro="" textlink="">
      <xdr:nvSpPr>
        <xdr:cNvPr id="782" name="楕円 781">
          <a:extLst>
            <a:ext uri="{FF2B5EF4-FFF2-40B4-BE49-F238E27FC236}">
              <a16:creationId xmlns:a16="http://schemas.microsoft.com/office/drawing/2014/main" id="{E715640A-30FA-4B11-B654-B826A79A87A7}"/>
            </a:ext>
          </a:extLst>
        </xdr:cNvPr>
        <xdr:cNvSpPr/>
      </xdr:nvSpPr>
      <xdr:spPr>
        <a:xfrm>
          <a:off x="12299950" y="179800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85725</xdr:rowOff>
    </xdr:from>
    <xdr:to>
      <xdr:col>76</xdr:col>
      <xdr:colOff>114300</xdr:colOff>
      <xdr:row>108</xdr:row>
      <xdr:rowOff>100964</xdr:rowOff>
    </xdr:to>
    <xdr:cxnSp macro="">
      <xdr:nvCxnSpPr>
        <xdr:cNvPr id="783" name="直線コネクタ 782">
          <a:extLst>
            <a:ext uri="{FF2B5EF4-FFF2-40B4-BE49-F238E27FC236}">
              <a16:creationId xmlns:a16="http://schemas.microsoft.com/office/drawing/2014/main" id="{B88ABC7E-8AE7-43E7-AB70-05938377A534}"/>
            </a:ext>
          </a:extLst>
        </xdr:cNvPr>
        <xdr:cNvCxnSpPr/>
      </xdr:nvCxnSpPr>
      <xdr:spPr>
        <a:xfrm>
          <a:off x="12344400" y="18030825"/>
          <a:ext cx="8001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17780</xdr:rowOff>
    </xdr:from>
    <xdr:to>
      <xdr:col>67</xdr:col>
      <xdr:colOff>101600</xdr:colOff>
      <xdr:row>108</xdr:row>
      <xdr:rowOff>119380</xdr:rowOff>
    </xdr:to>
    <xdr:sp macro="" textlink="">
      <xdr:nvSpPr>
        <xdr:cNvPr id="784" name="楕円 783">
          <a:extLst>
            <a:ext uri="{FF2B5EF4-FFF2-40B4-BE49-F238E27FC236}">
              <a16:creationId xmlns:a16="http://schemas.microsoft.com/office/drawing/2014/main" id="{BE4F4F25-FADF-4DBD-92FF-2524B9BA4D7F}"/>
            </a:ext>
          </a:extLst>
        </xdr:cNvPr>
        <xdr:cNvSpPr/>
      </xdr:nvSpPr>
      <xdr:spPr>
        <a:xfrm>
          <a:off x="1148715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68580</xdr:rowOff>
    </xdr:from>
    <xdr:to>
      <xdr:col>71</xdr:col>
      <xdr:colOff>177800</xdr:colOff>
      <xdr:row>108</xdr:row>
      <xdr:rowOff>85725</xdr:rowOff>
    </xdr:to>
    <xdr:cxnSp macro="">
      <xdr:nvCxnSpPr>
        <xdr:cNvPr id="785" name="直線コネクタ 784">
          <a:extLst>
            <a:ext uri="{FF2B5EF4-FFF2-40B4-BE49-F238E27FC236}">
              <a16:creationId xmlns:a16="http://schemas.microsoft.com/office/drawing/2014/main" id="{6FA967C9-9C23-4AAE-B0A2-BA3A14B3AC18}"/>
            </a:ext>
          </a:extLst>
        </xdr:cNvPr>
        <xdr:cNvCxnSpPr/>
      </xdr:nvCxnSpPr>
      <xdr:spPr>
        <a:xfrm>
          <a:off x="11537950" y="18013680"/>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6" name="n_1aveValue【公民館】&#10;有形固定資産減価償却率">
          <a:extLst>
            <a:ext uri="{FF2B5EF4-FFF2-40B4-BE49-F238E27FC236}">
              <a16:creationId xmlns:a16="http://schemas.microsoft.com/office/drawing/2014/main" id="{97E9C0EB-E317-46AD-97E7-9403F9036DF5}"/>
            </a:ext>
          </a:extLst>
        </xdr:cNvPr>
        <xdr:cNvSpPr txBox="1"/>
      </xdr:nvSpPr>
      <xdr:spPr>
        <a:xfrm>
          <a:off x="13742044"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7" name="n_2aveValue【公民館】&#10;有形固定資産減価償却率">
          <a:extLst>
            <a:ext uri="{FF2B5EF4-FFF2-40B4-BE49-F238E27FC236}">
              <a16:creationId xmlns:a16="http://schemas.microsoft.com/office/drawing/2014/main" id="{3D0FCDED-4680-4CA6-A15A-9D38A1AF7FE9}"/>
            </a:ext>
          </a:extLst>
        </xdr:cNvPr>
        <xdr:cNvSpPr txBox="1"/>
      </xdr:nvSpPr>
      <xdr:spPr>
        <a:xfrm>
          <a:off x="1296099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88" name="n_3aveValue【公民館】&#10;有形固定資産減価償却率">
          <a:extLst>
            <a:ext uri="{FF2B5EF4-FFF2-40B4-BE49-F238E27FC236}">
              <a16:creationId xmlns:a16="http://schemas.microsoft.com/office/drawing/2014/main" id="{346966BE-5355-46CE-BE9B-C80DB1F94D1C}"/>
            </a:ext>
          </a:extLst>
        </xdr:cNvPr>
        <xdr:cNvSpPr txBox="1"/>
      </xdr:nvSpPr>
      <xdr:spPr>
        <a:xfrm>
          <a:off x="121672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89" name="n_4aveValue【公民館】&#10;有形固定資産減価償却率">
          <a:extLst>
            <a:ext uri="{FF2B5EF4-FFF2-40B4-BE49-F238E27FC236}">
              <a16:creationId xmlns:a16="http://schemas.microsoft.com/office/drawing/2014/main" id="{39AE3D69-5F28-48A5-A71B-C5A25A046BE0}"/>
            </a:ext>
          </a:extLst>
        </xdr:cNvPr>
        <xdr:cNvSpPr txBox="1"/>
      </xdr:nvSpPr>
      <xdr:spPr>
        <a:xfrm>
          <a:off x="113544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160038</xdr:rowOff>
    </xdr:from>
    <xdr:ext cx="405111" cy="259045"/>
    <xdr:sp macro="" textlink="">
      <xdr:nvSpPr>
        <xdr:cNvPr id="790" name="n_1mainValue【公民館】&#10;有形固定資産減価償却率">
          <a:extLst>
            <a:ext uri="{FF2B5EF4-FFF2-40B4-BE49-F238E27FC236}">
              <a16:creationId xmlns:a16="http://schemas.microsoft.com/office/drawing/2014/main" id="{7F9ACD2C-C8ED-4929-AB62-62D589C05EAC}"/>
            </a:ext>
          </a:extLst>
        </xdr:cNvPr>
        <xdr:cNvSpPr txBox="1"/>
      </xdr:nvSpPr>
      <xdr:spPr>
        <a:xfrm>
          <a:off x="137420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142891</xdr:rowOff>
    </xdr:from>
    <xdr:ext cx="405111" cy="259045"/>
    <xdr:sp macro="" textlink="">
      <xdr:nvSpPr>
        <xdr:cNvPr id="791" name="n_2mainValue【公民館】&#10;有形固定資産減価償却率">
          <a:extLst>
            <a:ext uri="{FF2B5EF4-FFF2-40B4-BE49-F238E27FC236}">
              <a16:creationId xmlns:a16="http://schemas.microsoft.com/office/drawing/2014/main" id="{E6D9FB55-F58B-4207-A14D-721E0FEACA63}"/>
            </a:ext>
          </a:extLst>
        </xdr:cNvPr>
        <xdr:cNvSpPr txBox="1"/>
      </xdr:nvSpPr>
      <xdr:spPr>
        <a:xfrm>
          <a:off x="1296099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127652</xdr:rowOff>
    </xdr:from>
    <xdr:ext cx="405111" cy="259045"/>
    <xdr:sp macro="" textlink="">
      <xdr:nvSpPr>
        <xdr:cNvPr id="792" name="n_3mainValue【公民館】&#10;有形固定資産減価償却率">
          <a:extLst>
            <a:ext uri="{FF2B5EF4-FFF2-40B4-BE49-F238E27FC236}">
              <a16:creationId xmlns:a16="http://schemas.microsoft.com/office/drawing/2014/main" id="{3008D434-A6BB-4A10-ABA5-F52FB78B58B0}"/>
            </a:ext>
          </a:extLst>
        </xdr:cNvPr>
        <xdr:cNvSpPr txBox="1"/>
      </xdr:nvSpPr>
      <xdr:spPr>
        <a:xfrm>
          <a:off x="121672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110507</xdr:rowOff>
    </xdr:from>
    <xdr:ext cx="405111" cy="259045"/>
    <xdr:sp macro="" textlink="">
      <xdr:nvSpPr>
        <xdr:cNvPr id="793" name="n_4mainValue【公民館】&#10;有形固定資産減価償却率">
          <a:extLst>
            <a:ext uri="{FF2B5EF4-FFF2-40B4-BE49-F238E27FC236}">
              <a16:creationId xmlns:a16="http://schemas.microsoft.com/office/drawing/2014/main" id="{69B689DA-984B-41BC-812F-AFBF44BB726D}"/>
            </a:ext>
          </a:extLst>
        </xdr:cNvPr>
        <xdr:cNvSpPr txBox="1"/>
      </xdr:nvSpPr>
      <xdr:spPr>
        <a:xfrm>
          <a:off x="113544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C36C72F4-FF98-43D0-83BE-DFE61691CCE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4D13DF78-E24F-4BCB-86BD-76171E72381E}"/>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F6C47C58-64E4-4569-AC86-F8B64D5AED66}"/>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BEB9A913-F776-43F4-A54F-990F606C2C7B}"/>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74F0B289-42D8-44B6-9679-BA3E6753C32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C17F9D77-6F4F-4767-8837-46A69A2AC9B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4C06137F-1FCA-467E-89D6-B026920634B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DFA0ECA5-5553-4788-8F35-96F27C2F4DA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8DA0BCC5-5E5A-47EA-9A5A-AF546F6B847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5B5F7F10-D7D3-45DD-A8B8-9523E90B3298}"/>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DD2839EE-C98A-40AF-B9B9-4E5AEF9AC8FF}"/>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D7C3A2C7-1587-4320-9323-70F71CB1B376}"/>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C792BB6D-7CE1-45A0-B900-EA0793F43A24}"/>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a:extLst>
            <a:ext uri="{FF2B5EF4-FFF2-40B4-BE49-F238E27FC236}">
              <a16:creationId xmlns:a16="http://schemas.microsoft.com/office/drawing/2014/main" id="{737C6C56-B7D2-44D8-BCE9-8DC41C727428}"/>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FA81F7A1-F06F-49D6-A562-08E9D64EECC8}"/>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a:extLst>
            <a:ext uri="{FF2B5EF4-FFF2-40B4-BE49-F238E27FC236}">
              <a16:creationId xmlns:a16="http://schemas.microsoft.com/office/drawing/2014/main" id="{8BD0593E-AAFD-43A1-9DEC-C51B919B9F27}"/>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65CAB07C-9FF0-484E-8E42-127C1C402194}"/>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a:extLst>
            <a:ext uri="{FF2B5EF4-FFF2-40B4-BE49-F238E27FC236}">
              <a16:creationId xmlns:a16="http://schemas.microsoft.com/office/drawing/2014/main" id="{4087D3C8-7839-4403-B073-E73B0A99BD81}"/>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62BB0497-A675-4C5D-8BC3-2C9B7F7CF092}"/>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a:extLst>
            <a:ext uri="{FF2B5EF4-FFF2-40B4-BE49-F238E27FC236}">
              <a16:creationId xmlns:a16="http://schemas.microsoft.com/office/drawing/2014/main" id="{BA43A041-3A67-4E7F-83AB-893ACB89BEB9}"/>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342365FC-7F36-4EE4-898D-AD4A595B0980}"/>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a:extLst>
            <a:ext uri="{FF2B5EF4-FFF2-40B4-BE49-F238E27FC236}">
              <a16:creationId xmlns:a16="http://schemas.microsoft.com/office/drawing/2014/main" id="{ED166DE0-50B9-4D67-B60A-E0642E09E8BE}"/>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C12C12A7-48CD-4E75-B4DF-9306FF7D2DA5}"/>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F7B9D955-4D9F-4B6C-9B55-AC6C38171DB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D795B831-7741-4E0F-8D20-80D3CE9F6311}"/>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19" name="直線コネクタ 818">
          <a:extLst>
            <a:ext uri="{FF2B5EF4-FFF2-40B4-BE49-F238E27FC236}">
              <a16:creationId xmlns:a16="http://schemas.microsoft.com/office/drawing/2014/main" id="{11D550B2-520F-46B2-9790-B16139A65A62}"/>
            </a:ext>
          </a:extLst>
        </xdr:cNvPr>
        <xdr:cNvCxnSpPr/>
      </xdr:nvCxnSpPr>
      <xdr:spPr>
        <a:xfrm flipV="1">
          <a:off x="19951064" y="166986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0" name="【公民館】&#10;一人当たり面積最小値テキスト">
          <a:extLst>
            <a:ext uri="{FF2B5EF4-FFF2-40B4-BE49-F238E27FC236}">
              <a16:creationId xmlns:a16="http://schemas.microsoft.com/office/drawing/2014/main" id="{422E1836-AC72-475A-8A0E-0E801B82A38B}"/>
            </a:ext>
          </a:extLst>
        </xdr:cNvPr>
        <xdr:cNvSpPr txBox="1"/>
      </xdr:nvSpPr>
      <xdr:spPr>
        <a:xfrm>
          <a:off x="19989800" y="181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1" name="直線コネクタ 820">
          <a:extLst>
            <a:ext uri="{FF2B5EF4-FFF2-40B4-BE49-F238E27FC236}">
              <a16:creationId xmlns:a16="http://schemas.microsoft.com/office/drawing/2014/main" id="{6A0D657D-49C8-4115-B36C-28083722912D}"/>
            </a:ext>
          </a:extLst>
        </xdr:cNvPr>
        <xdr:cNvCxnSpPr/>
      </xdr:nvCxnSpPr>
      <xdr:spPr>
        <a:xfrm>
          <a:off x="19881850" y="18137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2" name="【公民館】&#10;一人当たり面積最大値テキスト">
          <a:extLst>
            <a:ext uri="{FF2B5EF4-FFF2-40B4-BE49-F238E27FC236}">
              <a16:creationId xmlns:a16="http://schemas.microsoft.com/office/drawing/2014/main" id="{2DDB90BD-562E-45FC-9242-3625CDDF1266}"/>
            </a:ext>
          </a:extLst>
        </xdr:cNvPr>
        <xdr:cNvSpPr txBox="1"/>
      </xdr:nvSpPr>
      <xdr:spPr>
        <a:xfrm>
          <a:off x="19989800" y="1647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3" name="直線コネクタ 822">
          <a:extLst>
            <a:ext uri="{FF2B5EF4-FFF2-40B4-BE49-F238E27FC236}">
              <a16:creationId xmlns:a16="http://schemas.microsoft.com/office/drawing/2014/main" id="{126E7FDE-FD39-44D1-85A2-92A141BDDE48}"/>
            </a:ext>
          </a:extLst>
        </xdr:cNvPr>
        <xdr:cNvCxnSpPr/>
      </xdr:nvCxnSpPr>
      <xdr:spPr>
        <a:xfrm>
          <a:off x="19881850" y="16698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4" name="【公民館】&#10;一人当たり面積平均値テキスト">
          <a:extLst>
            <a:ext uri="{FF2B5EF4-FFF2-40B4-BE49-F238E27FC236}">
              <a16:creationId xmlns:a16="http://schemas.microsoft.com/office/drawing/2014/main" id="{C3321E2A-F3C6-4DC6-ADFF-0ECA2526DC35}"/>
            </a:ext>
          </a:extLst>
        </xdr:cNvPr>
        <xdr:cNvSpPr txBox="1"/>
      </xdr:nvSpPr>
      <xdr:spPr>
        <a:xfrm>
          <a:off x="19989800" y="17608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5" name="フローチャート: 判断 824">
          <a:extLst>
            <a:ext uri="{FF2B5EF4-FFF2-40B4-BE49-F238E27FC236}">
              <a16:creationId xmlns:a16="http://schemas.microsoft.com/office/drawing/2014/main" id="{E9C32F34-D66E-4E93-B21B-AD1498A40F27}"/>
            </a:ext>
          </a:extLst>
        </xdr:cNvPr>
        <xdr:cNvSpPr/>
      </xdr:nvSpPr>
      <xdr:spPr>
        <a:xfrm>
          <a:off x="199009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6" name="フローチャート: 判断 825">
          <a:extLst>
            <a:ext uri="{FF2B5EF4-FFF2-40B4-BE49-F238E27FC236}">
              <a16:creationId xmlns:a16="http://schemas.microsoft.com/office/drawing/2014/main" id="{C29E8351-3215-4A78-8D34-C179BE3B598D}"/>
            </a:ext>
          </a:extLst>
        </xdr:cNvPr>
        <xdr:cNvSpPr/>
      </xdr:nvSpPr>
      <xdr:spPr>
        <a:xfrm>
          <a:off x="19157950" y="17763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7" name="フローチャート: 判断 826">
          <a:extLst>
            <a:ext uri="{FF2B5EF4-FFF2-40B4-BE49-F238E27FC236}">
              <a16:creationId xmlns:a16="http://schemas.microsoft.com/office/drawing/2014/main" id="{F2F56C0C-7ACD-47C5-BD65-D2AE3654C673}"/>
            </a:ext>
          </a:extLst>
        </xdr:cNvPr>
        <xdr:cNvSpPr/>
      </xdr:nvSpPr>
      <xdr:spPr>
        <a:xfrm>
          <a:off x="18345150" y="1774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28" name="フローチャート: 判断 827">
          <a:extLst>
            <a:ext uri="{FF2B5EF4-FFF2-40B4-BE49-F238E27FC236}">
              <a16:creationId xmlns:a16="http://schemas.microsoft.com/office/drawing/2014/main" id="{0AFE3CDB-5565-4E0E-A669-A072EB5C5F4C}"/>
            </a:ext>
          </a:extLst>
        </xdr:cNvPr>
        <xdr:cNvSpPr/>
      </xdr:nvSpPr>
      <xdr:spPr>
        <a:xfrm>
          <a:off x="175514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29" name="フローチャート: 判断 828">
          <a:extLst>
            <a:ext uri="{FF2B5EF4-FFF2-40B4-BE49-F238E27FC236}">
              <a16:creationId xmlns:a16="http://schemas.microsoft.com/office/drawing/2014/main" id="{E1EA4C3B-4F34-4A0E-BBC4-D50DD0B16076}"/>
            </a:ext>
          </a:extLst>
        </xdr:cNvPr>
        <xdr:cNvSpPr/>
      </xdr:nvSpPr>
      <xdr:spPr>
        <a:xfrm>
          <a:off x="16757650" y="177435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8BBD13C-62DF-4A15-A9F5-2D3603AE75B9}"/>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F34A7CA-6F92-4661-AB38-D99D4938BB7F}"/>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1FEC21C-A93F-4091-8CCA-62D8AAF03552}"/>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11BA971-006F-427E-95AD-43FF086AF43D}"/>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463B5E0-43D5-4F10-9CF5-04EBD20FC24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18869</xdr:rowOff>
    </xdr:from>
    <xdr:to>
      <xdr:col>116</xdr:col>
      <xdr:colOff>114300</xdr:colOff>
      <xdr:row>107</xdr:row>
      <xdr:rowOff>120469</xdr:rowOff>
    </xdr:to>
    <xdr:sp macro="" textlink="">
      <xdr:nvSpPr>
        <xdr:cNvPr id="835" name="楕円 834">
          <a:extLst>
            <a:ext uri="{FF2B5EF4-FFF2-40B4-BE49-F238E27FC236}">
              <a16:creationId xmlns:a16="http://schemas.microsoft.com/office/drawing/2014/main" id="{5C489C7D-634C-460C-A83A-8F0D706DE9FD}"/>
            </a:ext>
          </a:extLst>
        </xdr:cNvPr>
        <xdr:cNvSpPr/>
      </xdr:nvSpPr>
      <xdr:spPr>
        <a:xfrm>
          <a:off x="199009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168746</xdr:rowOff>
    </xdr:from>
    <xdr:ext cx="469744" cy="259045"/>
    <xdr:sp macro="" textlink="">
      <xdr:nvSpPr>
        <xdr:cNvPr id="836" name="【公民館】&#10;一人当たり面積該当値テキスト">
          <a:extLst>
            <a:ext uri="{FF2B5EF4-FFF2-40B4-BE49-F238E27FC236}">
              <a16:creationId xmlns:a16="http://schemas.microsoft.com/office/drawing/2014/main" id="{F3C66FA7-9460-4C69-AC25-C8B6E8E428BD}"/>
            </a:ext>
          </a:extLst>
        </xdr:cNvPr>
        <xdr:cNvSpPr txBox="1"/>
      </xdr:nvSpPr>
      <xdr:spPr>
        <a:xfrm>
          <a:off x="19989800" y="177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22134</xdr:rowOff>
    </xdr:from>
    <xdr:to>
      <xdr:col>112</xdr:col>
      <xdr:colOff>38100</xdr:colOff>
      <xdr:row>107</xdr:row>
      <xdr:rowOff>123734</xdr:rowOff>
    </xdr:to>
    <xdr:sp macro="" textlink="">
      <xdr:nvSpPr>
        <xdr:cNvPr id="837" name="楕円 836">
          <a:extLst>
            <a:ext uri="{FF2B5EF4-FFF2-40B4-BE49-F238E27FC236}">
              <a16:creationId xmlns:a16="http://schemas.microsoft.com/office/drawing/2014/main" id="{54582398-C0B6-4C03-9541-BCCE02C3CF9D}"/>
            </a:ext>
          </a:extLst>
        </xdr:cNvPr>
        <xdr:cNvSpPr/>
      </xdr:nvSpPr>
      <xdr:spPr>
        <a:xfrm>
          <a:off x="19157950" y="17795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69669</xdr:rowOff>
    </xdr:from>
    <xdr:to>
      <xdr:col>116</xdr:col>
      <xdr:colOff>63500</xdr:colOff>
      <xdr:row>107</xdr:row>
      <xdr:rowOff>72934</xdr:rowOff>
    </xdr:to>
    <xdr:cxnSp macro="">
      <xdr:nvCxnSpPr>
        <xdr:cNvPr id="838" name="直線コネクタ 837">
          <a:extLst>
            <a:ext uri="{FF2B5EF4-FFF2-40B4-BE49-F238E27FC236}">
              <a16:creationId xmlns:a16="http://schemas.microsoft.com/office/drawing/2014/main" id="{5A0BAED7-9670-48A5-A907-EC87C4BA1BA8}"/>
            </a:ext>
          </a:extLst>
        </xdr:cNvPr>
        <xdr:cNvCxnSpPr/>
      </xdr:nvCxnSpPr>
      <xdr:spPr>
        <a:xfrm flipV="1">
          <a:off x="19202400" y="17843319"/>
          <a:ext cx="7493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839" name="楕円 838">
          <a:extLst>
            <a:ext uri="{FF2B5EF4-FFF2-40B4-BE49-F238E27FC236}">
              <a16:creationId xmlns:a16="http://schemas.microsoft.com/office/drawing/2014/main" id="{085FFD55-B7FB-48BC-9E03-7F0ECC0A58D2}"/>
            </a:ext>
          </a:extLst>
        </xdr:cNvPr>
        <xdr:cNvSpPr/>
      </xdr:nvSpPr>
      <xdr:spPr>
        <a:xfrm>
          <a:off x="1834515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72934</xdr:rowOff>
    </xdr:from>
    <xdr:to>
      <xdr:col>111</xdr:col>
      <xdr:colOff>177800</xdr:colOff>
      <xdr:row>107</xdr:row>
      <xdr:rowOff>77832</xdr:rowOff>
    </xdr:to>
    <xdr:cxnSp macro="">
      <xdr:nvCxnSpPr>
        <xdr:cNvPr id="840" name="直線コネクタ 839">
          <a:extLst>
            <a:ext uri="{FF2B5EF4-FFF2-40B4-BE49-F238E27FC236}">
              <a16:creationId xmlns:a16="http://schemas.microsoft.com/office/drawing/2014/main" id="{47F1FDF6-C2B8-4336-ABDE-6B7DE629E509}"/>
            </a:ext>
          </a:extLst>
        </xdr:cNvPr>
        <xdr:cNvCxnSpPr/>
      </xdr:nvCxnSpPr>
      <xdr:spPr>
        <a:xfrm flipV="1">
          <a:off x="18395950" y="17846584"/>
          <a:ext cx="8064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30299</xdr:rowOff>
    </xdr:from>
    <xdr:to>
      <xdr:col>102</xdr:col>
      <xdr:colOff>165100</xdr:colOff>
      <xdr:row>107</xdr:row>
      <xdr:rowOff>131899</xdr:rowOff>
    </xdr:to>
    <xdr:sp macro="" textlink="">
      <xdr:nvSpPr>
        <xdr:cNvPr id="841" name="楕円 840">
          <a:extLst>
            <a:ext uri="{FF2B5EF4-FFF2-40B4-BE49-F238E27FC236}">
              <a16:creationId xmlns:a16="http://schemas.microsoft.com/office/drawing/2014/main" id="{DCE8844A-BAE4-4521-85DB-7C00F6BE935D}"/>
            </a:ext>
          </a:extLst>
        </xdr:cNvPr>
        <xdr:cNvSpPr/>
      </xdr:nvSpPr>
      <xdr:spPr>
        <a:xfrm>
          <a:off x="175514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77832</xdr:rowOff>
    </xdr:from>
    <xdr:to>
      <xdr:col>107</xdr:col>
      <xdr:colOff>50800</xdr:colOff>
      <xdr:row>107</xdr:row>
      <xdr:rowOff>81099</xdr:rowOff>
    </xdr:to>
    <xdr:cxnSp macro="">
      <xdr:nvCxnSpPr>
        <xdr:cNvPr id="842" name="直線コネクタ 841">
          <a:extLst>
            <a:ext uri="{FF2B5EF4-FFF2-40B4-BE49-F238E27FC236}">
              <a16:creationId xmlns:a16="http://schemas.microsoft.com/office/drawing/2014/main" id="{BF6C5912-7326-4953-90E0-96400E6A0EB7}"/>
            </a:ext>
          </a:extLst>
        </xdr:cNvPr>
        <xdr:cNvCxnSpPr/>
      </xdr:nvCxnSpPr>
      <xdr:spPr>
        <a:xfrm flipV="1">
          <a:off x="17602200" y="17851482"/>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35198</xdr:rowOff>
    </xdr:from>
    <xdr:to>
      <xdr:col>98</xdr:col>
      <xdr:colOff>38100</xdr:colOff>
      <xdr:row>107</xdr:row>
      <xdr:rowOff>136798</xdr:rowOff>
    </xdr:to>
    <xdr:sp macro="" textlink="">
      <xdr:nvSpPr>
        <xdr:cNvPr id="843" name="楕円 842">
          <a:extLst>
            <a:ext uri="{FF2B5EF4-FFF2-40B4-BE49-F238E27FC236}">
              <a16:creationId xmlns:a16="http://schemas.microsoft.com/office/drawing/2014/main" id="{5E970E9E-C037-4CE4-9B64-2C91136CFA4C}"/>
            </a:ext>
          </a:extLst>
        </xdr:cNvPr>
        <xdr:cNvSpPr/>
      </xdr:nvSpPr>
      <xdr:spPr>
        <a:xfrm>
          <a:off x="16757650" y="178088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81099</xdr:rowOff>
    </xdr:from>
    <xdr:to>
      <xdr:col>102</xdr:col>
      <xdr:colOff>114300</xdr:colOff>
      <xdr:row>107</xdr:row>
      <xdr:rowOff>85998</xdr:rowOff>
    </xdr:to>
    <xdr:cxnSp macro="">
      <xdr:nvCxnSpPr>
        <xdr:cNvPr id="844" name="直線コネクタ 843">
          <a:extLst>
            <a:ext uri="{FF2B5EF4-FFF2-40B4-BE49-F238E27FC236}">
              <a16:creationId xmlns:a16="http://schemas.microsoft.com/office/drawing/2014/main" id="{F317BB83-A609-4466-AFF7-D3BE7EBEE3BB}"/>
            </a:ext>
          </a:extLst>
        </xdr:cNvPr>
        <xdr:cNvCxnSpPr/>
      </xdr:nvCxnSpPr>
      <xdr:spPr>
        <a:xfrm flipV="1">
          <a:off x="16802100" y="17854749"/>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5" name="n_1aveValue【公民館】&#10;一人当たり面積">
          <a:extLst>
            <a:ext uri="{FF2B5EF4-FFF2-40B4-BE49-F238E27FC236}">
              <a16:creationId xmlns:a16="http://schemas.microsoft.com/office/drawing/2014/main" id="{97155485-66EC-4866-B763-C4EFA8911B01}"/>
            </a:ext>
          </a:extLst>
        </xdr:cNvPr>
        <xdr:cNvSpPr txBox="1"/>
      </xdr:nvSpPr>
      <xdr:spPr>
        <a:xfrm>
          <a:off x="18980227" y="1753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6" name="n_2aveValue【公民館】&#10;一人当たり面積">
          <a:extLst>
            <a:ext uri="{FF2B5EF4-FFF2-40B4-BE49-F238E27FC236}">
              <a16:creationId xmlns:a16="http://schemas.microsoft.com/office/drawing/2014/main" id="{FD1095B1-91A1-4679-9BEE-9E771DCF2C36}"/>
            </a:ext>
          </a:extLst>
        </xdr:cNvPr>
        <xdr:cNvSpPr txBox="1"/>
      </xdr:nvSpPr>
      <xdr:spPr>
        <a:xfrm>
          <a:off x="181801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47" name="n_3aveValue【公民館】&#10;一人当たり面積">
          <a:extLst>
            <a:ext uri="{FF2B5EF4-FFF2-40B4-BE49-F238E27FC236}">
              <a16:creationId xmlns:a16="http://schemas.microsoft.com/office/drawing/2014/main" id="{6D1A6F31-262A-419D-BBBB-74A3585E0D62}"/>
            </a:ext>
          </a:extLst>
        </xdr:cNvPr>
        <xdr:cNvSpPr txBox="1"/>
      </xdr:nvSpPr>
      <xdr:spPr>
        <a:xfrm>
          <a:off x="17386377" y="1752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48" name="n_4aveValue【公民館】&#10;一人当たり面積">
          <a:extLst>
            <a:ext uri="{FF2B5EF4-FFF2-40B4-BE49-F238E27FC236}">
              <a16:creationId xmlns:a16="http://schemas.microsoft.com/office/drawing/2014/main" id="{7ADEEB9D-1E58-4F45-AAB9-FA66D5023ABC}"/>
            </a:ext>
          </a:extLst>
        </xdr:cNvPr>
        <xdr:cNvSpPr txBox="1"/>
      </xdr:nvSpPr>
      <xdr:spPr>
        <a:xfrm>
          <a:off x="16592627" y="1751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114861</xdr:rowOff>
    </xdr:from>
    <xdr:ext cx="469744" cy="259045"/>
    <xdr:sp macro="" textlink="">
      <xdr:nvSpPr>
        <xdr:cNvPr id="849" name="n_1mainValue【公民館】&#10;一人当たり面積">
          <a:extLst>
            <a:ext uri="{FF2B5EF4-FFF2-40B4-BE49-F238E27FC236}">
              <a16:creationId xmlns:a16="http://schemas.microsoft.com/office/drawing/2014/main" id="{5501C2BD-3DD1-4CE3-B740-0E94E860C434}"/>
            </a:ext>
          </a:extLst>
        </xdr:cNvPr>
        <xdr:cNvSpPr txBox="1"/>
      </xdr:nvSpPr>
      <xdr:spPr>
        <a:xfrm>
          <a:off x="18980227" y="1788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119759</xdr:rowOff>
    </xdr:from>
    <xdr:ext cx="469744" cy="259045"/>
    <xdr:sp macro="" textlink="">
      <xdr:nvSpPr>
        <xdr:cNvPr id="850" name="n_2mainValue【公民館】&#10;一人当たり面積">
          <a:extLst>
            <a:ext uri="{FF2B5EF4-FFF2-40B4-BE49-F238E27FC236}">
              <a16:creationId xmlns:a16="http://schemas.microsoft.com/office/drawing/2014/main" id="{8FFAABC1-E48D-4076-95A4-43CE543CA84E}"/>
            </a:ext>
          </a:extLst>
        </xdr:cNvPr>
        <xdr:cNvSpPr txBox="1"/>
      </xdr:nvSpPr>
      <xdr:spPr>
        <a:xfrm>
          <a:off x="18180127" y="1789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123026</xdr:rowOff>
    </xdr:from>
    <xdr:ext cx="469744" cy="259045"/>
    <xdr:sp macro="" textlink="">
      <xdr:nvSpPr>
        <xdr:cNvPr id="851" name="n_3mainValue【公民館】&#10;一人当たり面積">
          <a:extLst>
            <a:ext uri="{FF2B5EF4-FFF2-40B4-BE49-F238E27FC236}">
              <a16:creationId xmlns:a16="http://schemas.microsoft.com/office/drawing/2014/main" id="{3369A62E-840A-45BF-8AE9-02A403AC7EFA}"/>
            </a:ext>
          </a:extLst>
        </xdr:cNvPr>
        <xdr:cNvSpPr txBox="1"/>
      </xdr:nvSpPr>
      <xdr:spPr>
        <a:xfrm>
          <a:off x="17386377" y="1789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127925</xdr:rowOff>
    </xdr:from>
    <xdr:ext cx="469744" cy="259045"/>
    <xdr:sp macro="" textlink="">
      <xdr:nvSpPr>
        <xdr:cNvPr id="852" name="n_4mainValue【公民館】&#10;一人当たり面積">
          <a:extLst>
            <a:ext uri="{FF2B5EF4-FFF2-40B4-BE49-F238E27FC236}">
              <a16:creationId xmlns:a16="http://schemas.microsoft.com/office/drawing/2014/main" id="{60FD7B71-8ADB-4A28-96EB-A301F1802DE9}"/>
            </a:ext>
          </a:extLst>
        </xdr:cNvPr>
        <xdr:cNvSpPr txBox="1"/>
      </xdr:nvSpPr>
      <xdr:spPr>
        <a:xfrm>
          <a:off x="16592627" y="1790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A0849083-FD51-4DED-9AE8-D58D72C2E8F2}"/>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99FBFEEB-6009-4C89-A28F-FAA8C8159DC2}"/>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F9A23D7F-BBFA-4284-93CF-271CDD999D6C}"/>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年度と同様に有形固定資産減価償却率が高い施設類型は道路、児童館、公民館であり、低い施設類型は認定こども園・幼稚園・保育所、橋りょう・トンネル、学校施設、公営住宅となっている。</a:t>
          </a:r>
        </a:p>
        <a:p>
          <a:r>
            <a:rPr kumimoji="1" lang="ja-JP" altLang="en-US" sz="1300">
              <a:latin typeface="ＭＳ Ｐゴシック" panose="020B0600070205080204" pitchFamily="50" charset="-128"/>
              <a:ea typeface="ＭＳ Ｐゴシック" panose="020B0600070205080204" pitchFamily="50" charset="-128"/>
            </a:rPr>
            <a:t>公民館については、公民館坂梨分館の外構工事を実施したことにより、有形固定資産減価償却率は</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％へと減少したものの、依然として高い水準にあるため、今後も更新や改修を計画的に検討していく必要がある。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年度においては、阿蘇小学校屋内運動場及び坊中南団地</a:t>
          </a:r>
          <a:r>
            <a:rPr kumimoji="1" lang="en-US" altLang="ja-JP" sz="1300">
              <a:latin typeface="ＭＳ Ｐゴシック" panose="020B0600070205080204" pitchFamily="50" charset="-128"/>
              <a:ea typeface="ＭＳ Ｐゴシック" panose="020B0600070205080204" pitchFamily="50" charset="-128"/>
            </a:rPr>
            <a:t>A</a:t>
          </a:r>
          <a:r>
            <a:rPr kumimoji="1" lang="ja-JP" altLang="en-US" sz="1300">
              <a:latin typeface="ＭＳ Ｐゴシック" panose="020B0600070205080204" pitchFamily="50" charset="-128"/>
              <a:ea typeface="ＭＳ Ｐゴシック" panose="020B0600070205080204" pitchFamily="50" charset="-128"/>
            </a:rPr>
            <a:t>棟の建設工事が予定されており、学校施設及び公営住宅における改善が見込まれる。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年度には公共施設等総合管理計画の改訂を予定しており、計画に基づいた施設マネジメントを推進していくことが重要である。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ECF2B2-67F7-4B04-9C41-13F347CDE55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7868A7-750A-4FBA-9DE1-AD1AB5953B73}"/>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270A07-CEEE-45F0-B2AA-CAFEDCD3914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C6E5C9-2A8B-41CA-953D-FDF562F10E8D}"/>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E10FFF-989D-4F00-8BA8-48BE0DAAE79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8EF175-170E-42FF-ACB7-D7366268A4A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766F5A8-46A8-4EC8-9B5E-995913280B0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664985-7862-4953-AC61-0991B98641D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F52338-C2C7-4844-9E8D-A25D4A52D798}"/>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796693-1DA6-4A1C-926F-AB25524FF503}"/>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24,526
23,824
376.30
19,692,304
17,971,639
1,099,800
10,142,532
20,034,385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CFEC7B-8031-4CDF-BF35-84C7B8C29859}"/>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A9F3D68-B016-4468-B722-788F15C16209}"/>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2665C2-9F73-49F9-AF0A-D71D8E9DC5E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B7B737-60E4-4046-87CD-8D4A2F85727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2EE5B2-C514-4A0F-82B5-5E9A9777B0C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3384080-59C2-4864-ABA5-3EDCAE2AAC3A}"/>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EAD68A-9C96-4A95-A25C-7CE3838CBD2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89395E-009E-4409-95D2-8735268AA93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201079-8680-46C3-B96F-E78649C8A326}"/>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F2B0DC-D94C-4A02-93EF-A61FCFCC5A8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3194A2-99C3-447D-949E-39B8BC98227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2E8AF4-AF06-440D-B2C2-E10B14E6F23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BCF184-1903-42BB-8F98-24980B751078}"/>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5C3279-F0CC-4E7C-A390-BC22EB91F2E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53E760-44FE-4A32-B83A-57463F9FE8D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6EF4388-3001-4745-8B05-A768D7E85E95}"/>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68FCC6-3694-4E0F-92CB-F76E68ABFE9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F29BC4-FEED-44C7-90B4-5D74F67DA8D8}"/>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C23AA3-0975-48E9-85A7-038B71788F0B}"/>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24E5A0-7E4D-40C7-AD87-80510A0F2898}"/>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CACAE1-7856-49EF-9ADF-3D32D290355E}"/>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08AB08-EAF2-453D-9E62-65C48B49E89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16A690C-A44F-4FCA-890D-8AF2D8890FE2}"/>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BEEE07-1D89-4EE4-8F32-37737869F6E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CA3374-DE29-4B17-A395-90F0A524395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25E9741-CC33-433B-A5E8-4F15B7C6C67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8745C8-FCD0-478E-BF69-EEAE5C16487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BCF32F-CE86-4656-9FBF-BF509179C15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4E88EA-9CF2-42F1-AAAB-04ADB8153E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2FCA770-F4F9-4D54-B466-51A437EAB76F}"/>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1A1D48-9F71-4B0D-AA3B-D8CEEC41189E}"/>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784543-3B27-4624-B24E-6F4B1A599F1B}"/>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796092B-4B5C-4995-B2CF-89204D98CE1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2E7A307-87F1-4A74-B623-344F2C95CE5E}"/>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69442E4-A75A-4719-A1FF-2F7675341CF8}"/>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29D4420-0D29-497F-9F0A-C66BAEF0958A}"/>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3363979-BF1B-4AFC-8321-DC055358875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2A1125A-1982-48FC-A451-6974A60246A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1A92F5C-9DF6-473F-BFCB-F436C5D6A07E}"/>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B735E03-AC0F-4396-8560-63A59A4D7BE7}"/>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4E262FF-CAC7-4C68-BF65-93DDAE211186}"/>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93D2268-61A8-4B40-849F-456AF97A31FC}"/>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6A33BC3-AFF3-4ECA-9C21-082FF8165FEC}"/>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D81282E-FB8C-497B-9DBA-AD9F7B18B571}"/>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C90F4BC-978B-4C21-A3B9-0693C7A127DB}"/>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7635165-81C9-4302-8915-663A505FC33B}"/>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2D6FCB3-CDFC-46A2-A6F0-D8CA485302FF}"/>
            </a:ext>
          </a:extLst>
        </xdr:cNvPr>
        <xdr:cNvCxnSpPr/>
      </xdr:nvCxnSpPr>
      <xdr:spPr>
        <a:xfrm flipV="1">
          <a:off x="4177665" y="549002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EEAC9E1-45D2-4F88-9391-3FA16ACDC64F}"/>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33AA561-BD87-47C1-B796-42E2C5E351D5}"/>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5A91C4F0-A711-4E67-AE60-901E9931CACD}"/>
            </a:ext>
          </a:extLst>
        </xdr:cNvPr>
        <xdr:cNvSpPr txBox="1"/>
      </xdr:nvSpPr>
      <xdr:spPr>
        <a:xfrm>
          <a:off x="4216400" y="5277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61344BC6-6DD3-4BF6-A3B1-78871B4BA47A}"/>
            </a:ext>
          </a:extLst>
        </xdr:cNvPr>
        <xdr:cNvCxnSpPr/>
      </xdr:nvCxnSpPr>
      <xdr:spPr>
        <a:xfrm>
          <a:off x="4108450" y="5490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FC721717-333B-4167-B3C0-2A5ACCF13418}"/>
            </a:ext>
          </a:extLst>
        </xdr:cNvPr>
        <xdr:cNvSpPr txBox="1"/>
      </xdr:nvSpPr>
      <xdr:spPr>
        <a:xfrm>
          <a:off x="4216400" y="5993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2E292866-4D21-4011-9B04-F00BCAC68900}"/>
            </a:ext>
          </a:extLst>
        </xdr:cNvPr>
        <xdr:cNvSpPr/>
      </xdr:nvSpPr>
      <xdr:spPr>
        <a:xfrm>
          <a:off x="4127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D0135916-8562-469E-8AA6-11F79C15C716}"/>
            </a:ext>
          </a:extLst>
        </xdr:cNvPr>
        <xdr:cNvSpPr/>
      </xdr:nvSpPr>
      <xdr:spPr>
        <a:xfrm>
          <a:off x="3384550" y="6117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BFD6B41E-A2AF-4BB1-BE0A-ABFF4C72AF04}"/>
            </a:ext>
          </a:extLst>
        </xdr:cNvPr>
        <xdr:cNvSpPr/>
      </xdr:nvSpPr>
      <xdr:spPr>
        <a:xfrm>
          <a:off x="2571750" y="611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5195B4C8-91F9-4715-8DB1-97D1E58A5119}"/>
            </a:ext>
          </a:extLst>
        </xdr:cNvPr>
        <xdr:cNvSpPr/>
      </xdr:nvSpPr>
      <xdr:spPr>
        <a:xfrm>
          <a:off x="1778000" y="6094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C8F57CFD-11D6-499F-BE43-33D50318D49A}"/>
            </a:ext>
          </a:extLst>
        </xdr:cNvPr>
        <xdr:cNvSpPr/>
      </xdr:nvSpPr>
      <xdr:spPr>
        <a:xfrm>
          <a:off x="984250" y="60733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A42FAB3-978A-41FC-A5AD-40F47863D36E}"/>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EF7C73-42D0-4ED9-B60D-5233004FDFC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BAFEF7-B550-417B-BDEC-B744F545DC01}"/>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7A98DA-C53D-407E-8F80-6DFF3DF65B45}"/>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16CCF87-95A8-4371-BDF5-FE8CFADF621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61323</xdr:rowOff>
    </xdr:from>
    <xdr:to>
      <xdr:col>24</xdr:col>
      <xdr:colOff>114300</xdr:colOff>
      <xdr:row>38</xdr:row>
      <xdr:rowOff>162923</xdr:rowOff>
    </xdr:to>
    <xdr:sp macro="" textlink="">
      <xdr:nvSpPr>
        <xdr:cNvPr id="74" name="楕円 73">
          <a:extLst>
            <a:ext uri="{FF2B5EF4-FFF2-40B4-BE49-F238E27FC236}">
              <a16:creationId xmlns:a16="http://schemas.microsoft.com/office/drawing/2014/main" id="{CE48FE6B-D054-469A-96F1-8838F956267E}"/>
            </a:ext>
          </a:extLst>
        </xdr:cNvPr>
        <xdr:cNvSpPr/>
      </xdr:nvSpPr>
      <xdr:spPr>
        <a:xfrm>
          <a:off x="4127500" y="634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39750</xdr:rowOff>
    </xdr:from>
    <xdr:ext cx="405111" cy="259045"/>
    <xdr:sp macro="" textlink="">
      <xdr:nvSpPr>
        <xdr:cNvPr id="75" name="【図書館】&#10;有形固定資産減価償却率該当値テキスト">
          <a:extLst>
            <a:ext uri="{FF2B5EF4-FFF2-40B4-BE49-F238E27FC236}">
              <a16:creationId xmlns:a16="http://schemas.microsoft.com/office/drawing/2014/main" id="{0ADED275-68A2-4487-AFD4-B8971400D723}"/>
            </a:ext>
          </a:extLst>
        </xdr:cNvPr>
        <xdr:cNvSpPr txBox="1"/>
      </xdr:nvSpPr>
      <xdr:spPr>
        <a:xfrm>
          <a:off x="4216400" y="6319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61323</xdr:rowOff>
    </xdr:from>
    <xdr:to>
      <xdr:col>20</xdr:col>
      <xdr:colOff>38100</xdr:colOff>
      <xdr:row>38</xdr:row>
      <xdr:rowOff>162923</xdr:rowOff>
    </xdr:to>
    <xdr:sp macro="" textlink="">
      <xdr:nvSpPr>
        <xdr:cNvPr id="76" name="楕円 75">
          <a:extLst>
            <a:ext uri="{FF2B5EF4-FFF2-40B4-BE49-F238E27FC236}">
              <a16:creationId xmlns:a16="http://schemas.microsoft.com/office/drawing/2014/main" id="{9C99A342-F2C2-4127-9FD2-5A091DE50084}"/>
            </a:ext>
          </a:extLst>
        </xdr:cNvPr>
        <xdr:cNvSpPr/>
      </xdr:nvSpPr>
      <xdr:spPr>
        <a:xfrm>
          <a:off x="3384550" y="63414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112123</xdr:rowOff>
    </xdr:from>
    <xdr:to>
      <xdr:col>24</xdr:col>
      <xdr:colOff>63500</xdr:colOff>
      <xdr:row>38</xdr:row>
      <xdr:rowOff>112123</xdr:rowOff>
    </xdr:to>
    <xdr:cxnSp macro="">
      <xdr:nvCxnSpPr>
        <xdr:cNvPr id="77" name="直線コネクタ 76">
          <a:extLst>
            <a:ext uri="{FF2B5EF4-FFF2-40B4-BE49-F238E27FC236}">
              <a16:creationId xmlns:a16="http://schemas.microsoft.com/office/drawing/2014/main" id="{25309393-B57A-4999-A4EC-629D42326435}"/>
            </a:ext>
          </a:extLst>
        </xdr:cNvPr>
        <xdr:cNvCxnSpPr/>
      </xdr:nvCxnSpPr>
      <xdr:spPr>
        <a:xfrm>
          <a:off x="3429000" y="639227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28666</xdr:rowOff>
    </xdr:from>
    <xdr:to>
      <xdr:col>15</xdr:col>
      <xdr:colOff>101600</xdr:colOff>
      <xdr:row>38</xdr:row>
      <xdr:rowOff>130266</xdr:rowOff>
    </xdr:to>
    <xdr:sp macro="" textlink="">
      <xdr:nvSpPr>
        <xdr:cNvPr id="78" name="楕円 77">
          <a:extLst>
            <a:ext uri="{FF2B5EF4-FFF2-40B4-BE49-F238E27FC236}">
              <a16:creationId xmlns:a16="http://schemas.microsoft.com/office/drawing/2014/main" id="{C25E18AF-2959-4D05-AD7C-FEF56AB49DF1}"/>
            </a:ext>
          </a:extLst>
        </xdr:cNvPr>
        <xdr:cNvSpPr/>
      </xdr:nvSpPr>
      <xdr:spPr>
        <a:xfrm>
          <a:off x="2571750" y="63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79466</xdr:rowOff>
    </xdr:from>
    <xdr:to>
      <xdr:col>19</xdr:col>
      <xdr:colOff>177800</xdr:colOff>
      <xdr:row>38</xdr:row>
      <xdr:rowOff>112123</xdr:rowOff>
    </xdr:to>
    <xdr:cxnSp macro="">
      <xdr:nvCxnSpPr>
        <xdr:cNvPr id="79" name="直線コネクタ 78">
          <a:extLst>
            <a:ext uri="{FF2B5EF4-FFF2-40B4-BE49-F238E27FC236}">
              <a16:creationId xmlns:a16="http://schemas.microsoft.com/office/drawing/2014/main" id="{AD5C36CF-FFB9-49F4-9556-E3F94809D975}"/>
            </a:ext>
          </a:extLst>
        </xdr:cNvPr>
        <xdr:cNvCxnSpPr/>
      </xdr:nvCxnSpPr>
      <xdr:spPr>
        <a:xfrm>
          <a:off x="2622550" y="6359616"/>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167459</xdr:rowOff>
    </xdr:from>
    <xdr:to>
      <xdr:col>10</xdr:col>
      <xdr:colOff>165100</xdr:colOff>
      <xdr:row>38</xdr:row>
      <xdr:rowOff>97609</xdr:rowOff>
    </xdr:to>
    <xdr:sp macro="" textlink="">
      <xdr:nvSpPr>
        <xdr:cNvPr id="80" name="楕円 79">
          <a:extLst>
            <a:ext uri="{FF2B5EF4-FFF2-40B4-BE49-F238E27FC236}">
              <a16:creationId xmlns:a16="http://schemas.microsoft.com/office/drawing/2014/main" id="{0F7A074A-740F-4053-950B-AADB165655E1}"/>
            </a:ext>
          </a:extLst>
        </xdr:cNvPr>
        <xdr:cNvSpPr/>
      </xdr:nvSpPr>
      <xdr:spPr>
        <a:xfrm>
          <a:off x="1778000" y="62825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46809</xdr:rowOff>
    </xdr:from>
    <xdr:to>
      <xdr:col>15</xdr:col>
      <xdr:colOff>50800</xdr:colOff>
      <xdr:row>38</xdr:row>
      <xdr:rowOff>79466</xdr:rowOff>
    </xdr:to>
    <xdr:cxnSp macro="">
      <xdr:nvCxnSpPr>
        <xdr:cNvPr id="81" name="直線コネクタ 80">
          <a:extLst>
            <a:ext uri="{FF2B5EF4-FFF2-40B4-BE49-F238E27FC236}">
              <a16:creationId xmlns:a16="http://schemas.microsoft.com/office/drawing/2014/main" id="{F57CFC83-C331-461F-ACC9-BE61D6200BF8}"/>
            </a:ext>
          </a:extLst>
        </xdr:cNvPr>
        <xdr:cNvCxnSpPr/>
      </xdr:nvCxnSpPr>
      <xdr:spPr>
        <a:xfrm>
          <a:off x="1828800" y="6326959"/>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134801</xdr:rowOff>
    </xdr:from>
    <xdr:to>
      <xdr:col>6</xdr:col>
      <xdr:colOff>38100</xdr:colOff>
      <xdr:row>38</xdr:row>
      <xdr:rowOff>64951</xdr:rowOff>
    </xdr:to>
    <xdr:sp macro="" textlink="">
      <xdr:nvSpPr>
        <xdr:cNvPr id="82" name="楕円 81">
          <a:extLst>
            <a:ext uri="{FF2B5EF4-FFF2-40B4-BE49-F238E27FC236}">
              <a16:creationId xmlns:a16="http://schemas.microsoft.com/office/drawing/2014/main" id="{18830B72-F3D6-4728-8557-FA966F3E4219}"/>
            </a:ext>
          </a:extLst>
        </xdr:cNvPr>
        <xdr:cNvSpPr/>
      </xdr:nvSpPr>
      <xdr:spPr>
        <a:xfrm>
          <a:off x="984250" y="62498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14151</xdr:rowOff>
    </xdr:from>
    <xdr:to>
      <xdr:col>10</xdr:col>
      <xdr:colOff>114300</xdr:colOff>
      <xdr:row>38</xdr:row>
      <xdr:rowOff>46809</xdr:rowOff>
    </xdr:to>
    <xdr:cxnSp macro="">
      <xdr:nvCxnSpPr>
        <xdr:cNvPr id="83" name="直線コネクタ 82">
          <a:extLst>
            <a:ext uri="{FF2B5EF4-FFF2-40B4-BE49-F238E27FC236}">
              <a16:creationId xmlns:a16="http://schemas.microsoft.com/office/drawing/2014/main" id="{E6EA1D7F-A154-4DFA-8679-F91402AB5BFA}"/>
            </a:ext>
          </a:extLst>
        </xdr:cNvPr>
        <xdr:cNvCxnSpPr/>
      </xdr:nvCxnSpPr>
      <xdr:spPr>
        <a:xfrm>
          <a:off x="1028700" y="6294301"/>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FFA010F3-8091-4BFF-9A40-BE4DD3CFFAFF}"/>
            </a:ext>
          </a:extLst>
        </xdr:cNvPr>
        <xdr:cNvSpPr txBox="1"/>
      </xdr:nvSpPr>
      <xdr:spPr>
        <a:xfrm>
          <a:off x="3239144" y="589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2559B81C-E189-4CBC-A202-F748C8AF4DF2}"/>
            </a:ext>
          </a:extLst>
        </xdr:cNvPr>
        <xdr:cNvSpPr txBox="1"/>
      </xdr:nvSpPr>
      <xdr:spPr>
        <a:xfrm>
          <a:off x="2439044" y="590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B57D76F8-84B2-4923-8AFD-255B43493BA6}"/>
            </a:ext>
          </a:extLst>
        </xdr:cNvPr>
        <xdr:cNvSpPr txBox="1"/>
      </xdr:nvSpPr>
      <xdr:spPr>
        <a:xfrm>
          <a:off x="1645294" y="587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6280BE1D-0942-4453-BCF2-24B9C733CB0F}"/>
            </a:ext>
          </a:extLst>
        </xdr:cNvPr>
        <xdr:cNvSpPr txBox="1"/>
      </xdr:nvSpPr>
      <xdr:spPr>
        <a:xfrm>
          <a:off x="851544" y="585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154050</xdr:rowOff>
    </xdr:from>
    <xdr:ext cx="405111" cy="259045"/>
    <xdr:sp macro="" textlink="">
      <xdr:nvSpPr>
        <xdr:cNvPr id="88" name="n_1mainValue【図書館】&#10;有形固定資産減価償却率">
          <a:extLst>
            <a:ext uri="{FF2B5EF4-FFF2-40B4-BE49-F238E27FC236}">
              <a16:creationId xmlns:a16="http://schemas.microsoft.com/office/drawing/2014/main" id="{C477AF50-0E94-4B22-A2C5-A7F8452F848E}"/>
            </a:ext>
          </a:extLst>
        </xdr:cNvPr>
        <xdr:cNvSpPr txBox="1"/>
      </xdr:nvSpPr>
      <xdr:spPr>
        <a:xfrm>
          <a:off x="3239144" y="6434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121393</xdr:rowOff>
    </xdr:from>
    <xdr:ext cx="405111" cy="259045"/>
    <xdr:sp macro="" textlink="">
      <xdr:nvSpPr>
        <xdr:cNvPr id="89" name="n_2mainValue【図書館】&#10;有形固定資産減価償却率">
          <a:extLst>
            <a:ext uri="{FF2B5EF4-FFF2-40B4-BE49-F238E27FC236}">
              <a16:creationId xmlns:a16="http://schemas.microsoft.com/office/drawing/2014/main" id="{31C58368-1A52-4D15-B15F-9F01D5117290}"/>
            </a:ext>
          </a:extLst>
        </xdr:cNvPr>
        <xdr:cNvSpPr txBox="1"/>
      </xdr:nvSpPr>
      <xdr:spPr>
        <a:xfrm>
          <a:off x="2439044" y="6401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88736</xdr:rowOff>
    </xdr:from>
    <xdr:ext cx="405111" cy="259045"/>
    <xdr:sp macro="" textlink="">
      <xdr:nvSpPr>
        <xdr:cNvPr id="90" name="n_3mainValue【図書館】&#10;有形固定資産減価償却率">
          <a:extLst>
            <a:ext uri="{FF2B5EF4-FFF2-40B4-BE49-F238E27FC236}">
              <a16:creationId xmlns:a16="http://schemas.microsoft.com/office/drawing/2014/main" id="{AB69799D-E1BA-4BAC-9C4B-E78C6D64206E}"/>
            </a:ext>
          </a:extLst>
        </xdr:cNvPr>
        <xdr:cNvSpPr txBox="1"/>
      </xdr:nvSpPr>
      <xdr:spPr>
        <a:xfrm>
          <a:off x="1645294" y="6368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56078</xdr:rowOff>
    </xdr:from>
    <xdr:ext cx="405111" cy="259045"/>
    <xdr:sp macro="" textlink="">
      <xdr:nvSpPr>
        <xdr:cNvPr id="91" name="n_4mainValue【図書館】&#10;有形固定資産減価償却率">
          <a:extLst>
            <a:ext uri="{FF2B5EF4-FFF2-40B4-BE49-F238E27FC236}">
              <a16:creationId xmlns:a16="http://schemas.microsoft.com/office/drawing/2014/main" id="{11C3B439-6A0E-41D0-A5DC-59E7740B8283}"/>
            </a:ext>
          </a:extLst>
        </xdr:cNvPr>
        <xdr:cNvSpPr txBox="1"/>
      </xdr:nvSpPr>
      <xdr:spPr>
        <a:xfrm>
          <a:off x="851544" y="6336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E51767C-612D-4BC1-AF37-A8B491D6AF3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A6DA416-5A09-4D40-9BBB-9E04794B39F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C2E33EF-C362-46A8-A971-F40ED9059C3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C2E0D5A-748F-443F-BDB1-85AF83CD5AE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EB8C756-24AB-4B13-9CA7-438547353BD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387BED0-ED00-43C9-87EB-1F34559BC90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E61EB26-D24F-459F-B441-3421161787AE}"/>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99A8F85-8007-4D0B-AC54-46FD10449EB8}"/>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1D4C06B-393F-465C-BA7D-272F10F65196}"/>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EAE75DC-3629-493A-AC1D-663D9ECA92E7}"/>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948E88D-5CCF-4B65-9A58-564625922228}"/>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3F4EA8C-3EAF-41D3-BD01-DB91F58AFA08}"/>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ABE9859-B5F7-46CE-9939-1644FD73089D}"/>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0CD650B-1957-4278-B3A8-BA75EF4C51FE}"/>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122C34E-1E1E-4AE6-8CF7-E57FD84624AF}"/>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E78B2A2-C6EC-428F-9F7A-DA19D6FCC184}"/>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8C234CC-DB20-465E-81C3-D1A9F5004E6B}"/>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6C50B28-930F-448A-9719-A80090402A60}"/>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A563D1D-DEEA-440D-8E03-7D2BA59D640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7E42025-29E3-4605-8298-677790465A79}"/>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8405B03-6B70-4FF9-90BF-6809C2F2F8AA}"/>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2EE58CD8-EE65-4B08-8AD7-F1A497A4D7BB}"/>
            </a:ext>
          </a:extLst>
        </xdr:cNvPr>
        <xdr:cNvCxnSpPr/>
      </xdr:nvCxnSpPr>
      <xdr:spPr>
        <a:xfrm flipV="1">
          <a:off x="9429115" y="5455412"/>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D55AF89B-2796-4F43-BB07-3AB67B041325}"/>
            </a:ext>
          </a:extLst>
        </xdr:cNvPr>
        <xdr:cNvSpPr txBox="1"/>
      </xdr:nvSpPr>
      <xdr:spPr>
        <a:xfrm>
          <a:off x="9467850" y="68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18F115B7-E140-405B-9395-BD4248FA0A0C}"/>
            </a:ext>
          </a:extLst>
        </xdr:cNvPr>
        <xdr:cNvCxnSpPr/>
      </xdr:nvCxnSpPr>
      <xdr:spPr>
        <a:xfrm>
          <a:off x="9359900" y="6867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5710EC0-3C5C-4EFF-A865-493DD42DABAA}"/>
            </a:ext>
          </a:extLst>
        </xdr:cNvPr>
        <xdr:cNvSpPr txBox="1"/>
      </xdr:nvSpPr>
      <xdr:spPr>
        <a:xfrm>
          <a:off x="9467850" y="524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A59D2B56-0D50-4C2C-AA3B-9A12B1BE7F75}"/>
            </a:ext>
          </a:extLst>
        </xdr:cNvPr>
        <xdr:cNvCxnSpPr/>
      </xdr:nvCxnSpPr>
      <xdr:spPr>
        <a:xfrm>
          <a:off x="9359900" y="5455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1F682BC5-E709-4B7B-8397-A7625347ABF5}"/>
            </a:ext>
          </a:extLst>
        </xdr:cNvPr>
        <xdr:cNvSpPr txBox="1"/>
      </xdr:nvSpPr>
      <xdr:spPr>
        <a:xfrm>
          <a:off x="9467850" y="6408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19EAB35D-B666-4CCC-9B29-E00E3121B969}"/>
            </a:ext>
          </a:extLst>
        </xdr:cNvPr>
        <xdr:cNvSpPr/>
      </xdr:nvSpPr>
      <xdr:spPr>
        <a:xfrm>
          <a:off x="939800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E5D5230A-614A-4966-8E62-7C55E2CA1E1E}"/>
            </a:ext>
          </a:extLst>
        </xdr:cNvPr>
        <xdr:cNvSpPr/>
      </xdr:nvSpPr>
      <xdr:spPr>
        <a:xfrm>
          <a:off x="8636000" y="6555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F0A3703B-224B-4465-84D0-72914726E94C}"/>
            </a:ext>
          </a:extLst>
        </xdr:cNvPr>
        <xdr:cNvSpPr/>
      </xdr:nvSpPr>
      <xdr:spPr>
        <a:xfrm>
          <a:off x="7842250" y="6559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EBED27EE-A167-417B-A38E-493844982615}"/>
            </a:ext>
          </a:extLst>
        </xdr:cNvPr>
        <xdr:cNvSpPr/>
      </xdr:nvSpPr>
      <xdr:spPr>
        <a:xfrm>
          <a:off x="7029450" y="6564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3A705C11-38B1-45BE-9D83-CF30B390E587}"/>
            </a:ext>
          </a:extLst>
        </xdr:cNvPr>
        <xdr:cNvSpPr/>
      </xdr:nvSpPr>
      <xdr:spPr>
        <a:xfrm>
          <a:off x="6235700" y="6568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56400C2-A60B-4432-86D6-1122EC743D8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2B8CBBC-FBC3-48A3-8070-1252899891F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A79FBA0-4AE0-47E5-B57B-082DD331193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CF29BD6-2B5B-4A7A-9D0A-08008D52A04B}"/>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EBE4310-E0E2-43E6-93D1-2A297D5D21D2}"/>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29" name="楕円 128">
          <a:extLst>
            <a:ext uri="{FF2B5EF4-FFF2-40B4-BE49-F238E27FC236}">
              <a16:creationId xmlns:a16="http://schemas.microsoft.com/office/drawing/2014/main" id="{6D1A94D0-23B7-4089-8ADA-BCBD306800F0}"/>
            </a:ext>
          </a:extLst>
        </xdr:cNvPr>
        <xdr:cNvSpPr/>
      </xdr:nvSpPr>
      <xdr:spPr>
        <a:xfrm>
          <a:off x="9398000" y="66083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BC44ED62-F619-46F6-9D2E-8AD8733C5CC4}"/>
            </a:ext>
          </a:extLst>
        </xdr:cNvPr>
        <xdr:cNvSpPr txBox="1"/>
      </xdr:nvSpPr>
      <xdr:spPr>
        <a:xfrm>
          <a:off x="946785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169418</xdr:rowOff>
    </xdr:from>
    <xdr:to>
      <xdr:col>50</xdr:col>
      <xdr:colOff>165100</xdr:colOff>
      <xdr:row>40</xdr:row>
      <xdr:rowOff>99568</xdr:rowOff>
    </xdr:to>
    <xdr:sp macro="" textlink="">
      <xdr:nvSpPr>
        <xdr:cNvPr id="131" name="楕円 130">
          <a:extLst>
            <a:ext uri="{FF2B5EF4-FFF2-40B4-BE49-F238E27FC236}">
              <a16:creationId xmlns:a16="http://schemas.microsoft.com/office/drawing/2014/main" id="{EB71E64B-232E-4CD6-8B5A-1E53751F11B9}"/>
            </a:ext>
          </a:extLst>
        </xdr:cNvPr>
        <xdr:cNvSpPr/>
      </xdr:nvSpPr>
      <xdr:spPr>
        <a:xfrm>
          <a:off x="8636000" y="66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48768</xdr:rowOff>
    </xdr:from>
    <xdr:to>
      <xdr:col>55</xdr:col>
      <xdr:colOff>0</xdr:colOff>
      <xdr:row>40</xdr:row>
      <xdr:rowOff>48768</xdr:rowOff>
    </xdr:to>
    <xdr:cxnSp macro="">
      <xdr:nvCxnSpPr>
        <xdr:cNvPr id="132" name="直線コネクタ 131">
          <a:extLst>
            <a:ext uri="{FF2B5EF4-FFF2-40B4-BE49-F238E27FC236}">
              <a16:creationId xmlns:a16="http://schemas.microsoft.com/office/drawing/2014/main" id="{0123E39D-F5F8-4450-A785-002BB3E884A4}"/>
            </a:ext>
          </a:extLst>
        </xdr:cNvPr>
        <xdr:cNvCxnSpPr/>
      </xdr:nvCxnSpPr>
      <xdr:spPr>
        <a:xfrm>
          <a:off x="8686800" y="66591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3" name="楕円 132">
          <a:extLst>
            <a:ext uri="{FF2B5EF4-FFF2-40B4-BE49-F238E27FC236}">
              <a16:creationId xmlns:a16="http://schemas.microsoft.com/office/drawing/2014/main" id="{D32290C7-B277-4095-A035-D206AB1047EE}"/>
            </a:ext>
          </a:extLst>
        </xdr:cNvPr>
        <xdr:cNvSpPr/>
      </xdr:nvSpPr>
      <xdr:spPr>
        <a:xfrm>
          <a:off x="7842250" y="6612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48768</xdr:rowOff>
    </xdr:from>
    <xdr:to>
      <xdr:col>50</xdr:col>
      <xdr:colOff>114300</xdr:colOff>
      <xdr:row>40</xdr:row>
      <xdr:rowOff>53340</xdr:rowOff>
    </xdr:to>
    <xdr:cxnSp macro="">
      <xdr:nvCxnSpPr>
        <xdr:cNvPr id="134" name="直線コネクタ 133">
          <a:extLst>
            <a:ext uri="{FF2B5EF4-FFF2-40B4-BE49-F238E27FC236}">
              <a16:creationId xmlns:a16="http://schemas.microsoft.com/office/drawing/2014/main" id="{85E35455-ADC8-43F9-BED3-B62ECAA0FD88}"/>
            </a:ext>
          </a:extLst>
        </xdr:cNvPr>
        <xdr:cNvCxnSpPr/>
      </xdr:nvCxnSpPr>
      <xdr:spPr>
        <a:xfrm flipV="1">
          <a:off x="7886700" y="6659118"/>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xdr:rowOff>
    </xdr:from>
    <xdr:to>
      <xdr:col>41</xdr:col>
      <xdr:colOff>101600</xdr:colOff>
      <xdr:row>40</xdr:row>
      <xdr:rowOff>108712</xdr:rowOff>
    </xdr:to>
    <xdr:sp macro="" textlink="">
      <xdr:nvSpPr>
        <xdr:cNvPr id="135" name="楕円 134">
          <a:extLst>
            <a:ext uri="{FF2B5EF4-FFF2-40B4-BE49-F238E27FC236}">
              <a16:creationId xmlns:a16="http://schemas.microsoft.com/office/drawing/2014/main" id="{92E0A73F-EACA-4DB3-A91E-3A6E865DFF99}"/>
            </a:ext>
          </a:extLst>
        </xdr:cNvPr>
        <xdr:cNvSpPr/>
      </xdr:nvSpPr>
      <xdr:spPr>
        <a:xfrm>
          <a:off x="7029450" y="661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57912</xdr:rowOff>
    </xdr:to>
    <xdr:cxnSp macro="">
      <xdr:nvCxnSpPr>
        <xdr:cNvPr id="136" name="直線コネクタ 135">
          <a:extLst>
            <a:ext uri="{FF2B5EF4-FFF2-40B4-BE49-F238E27FC236}">
              <a16:creationId xmlns:a16="http://schemas.microsoft.com/office/drawing/2014/main" id="{0A9F659A-D8DA-41C0-B4D5-884F172BE8B9}"/>
            </a:ext>
          </a:extLst>
        </xdr:cNvPr>
        <xdr:cNvCxnSpPr/>
      </xdr:nvCxnSpPr>
      <xdr:spPr>
        <a:xfrm flipV="1">
          <a:off x="7080250" y="666369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xdr:rowOff>
    </xdr:from>
    <xdr:to>
      <xdr:col>36</xdr:col>
      <xdr:colOff>165100</xdr:colOff>
      <xdr:row>40</xdr:row>
      <xdr:rowOff>113284</xdr:rowOff>
    </xdr:to>
    <xdr:sp macro="" textlink="">
      <xdr:nvSpPr>
        <xdr:cNvPr id="137" name="楕円 136">
          <a:extLst>
            <a:ext uri="{FF2B5EF4-FFF2-40B4-BE49-F238E27FC236}">
              <a16:creationId xmlns:a16="http://schemas.microsoft.com/office/drawing/2014/main" id="{DC6C5944-049C-4606-BC76-D583DC972F7E}"/>
            </a:ext>
          </a:extLst>
        </xdr:cNvPr>
        <xdr:cNvSpPr/>
      </xdr:nvSpPr>
      <xdr:spPr>
        <a:xfrm>
          <a:off x="6235700" y="66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57912</xdr:rowOff>
    </xdr:from>
    <xdr:to>
      <xdr:col>41</xdr:col>
      <xdr:colOff>50800</xdr:colOff>
      <xdr:row>40</xdr:row>
      <xdr:rowOff>62484</xdr:rowOff>
    </xdr:to>
    <xdr:cxnSp macro="">
      <xdr:nvCxnSpPr>
        <xdr:cNvPr id="138" name="直線コネクタ 137">
          <a:extLst>
            <a:ext uri="{FF2B5EF4-FFF2-40B4-BE49-F238E27FC236}">
              <a16:creationId xmlns:a16="http://schemas.microsoft.com/office/drawing/2014/main" id="{9EA5C018-0BEA-4315-8CAF-3A3C967FB60E}"/>
            </a:ext>
          </a:extLst>
        </xdr:cNvPr>
        <xdr:cNvCxnSpPr/>
      </xdr:nvCxnSpPr>
      <xdr:spPr>
        <a:xfrm flipV="1">
          <a:off x="6286500" y="666826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862E60C4-65C4-43C4-BC2F-DF4D3244342C}"/>
            </a:ext>
          </a:extLst>
        </xdr:cNvPr>
        <xdr:cNvSpPr txBox="1"/>
      </xdr:nvSpPr>
      <xdr:spPr>
        <a:xfrm>
          <a:off x="8458277" y="63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F27BECE2-B30C-4891-8B4E-E3684A3F9451}"/>
            </a:ext>
          </a:extLst>
        </xdr:cNvPr>
        <xdr:cNvSpPr txBox="1"/>
      </xdr:nvSpPr>
      <xdr:spPr>
        <a:xfrm>
          <a:off x="767722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F1929263-DF82-4B81-B350-A4749D279CBF}"/>
            </a:ext>
          </a:extLst>
        </xdr:cNvPr>
        <xdr:cNvSpPr txBox="1"/>
      </xdr:nvSpPr>
      <xdr:spPr>
        <a:xfrm>
          <a:off x="6864427" y="63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F9753CB1-C88D-439F-88F7-F21FA22FA34E}"/>
            </a:ext>
          </a:extLst>
        </xdr:cNvPr>
        <xdr:cNvSpPr txBox="1"/>
      </xdr:nvSpPr>
      <xdr:spPr>
        <a:xfrm>
          <a:off x="6070677" y="63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90695</xdr:rowOff>
    </xdr:from>
    <xdr:ext cx="469744" cy="259045"/>
    <xdr:sp macro="" textlink="">
      <xdr:nvSpPr>
        <xdr:cNvPr id="143" name="n_1mainValue【図書館】&#10;一人当たり面積">
          <a:extLst>
            <a:ext uri="{FF2B5EF4-FFF2-40B4-BE49-F238E27FC236}">
              <a16:creationId xmlns:a16="http://schemas.microsoft.com/office/drawing/2014/main" id="{54DF9590-8BC9-4852-A24D-4FC9190557A2}"/>
            </a:ext>
          </a:extLst>
        </xdr:cNvPr>
        <xdr:cNvSpPr txBox="1"/>
      </xdr:nvSpPr>
      <xdr:spPr>
        <a:xfrm>
          <a:off x="8458277" y="67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44" name="n_2mainValue【図書館】&#10;一人当たり面積">
          <a:extLst>
            <a:ext uri="{FF2B5EF4-FFF2-40B4-BE49-F238E27FC236}">
              <a16:creationId xmlns:a16="http://schemas.microsoft.com/office/drawing/2014/main" id="{D583AB75-90AE-4D38-B693-AB02FE96A312}"/>
            </a:ext>
          </a:extLst>
        </xdr:cNvPr>
        <xdr:cNvSpPr txBox="1"/>
      </xdr:nvSpPr>
      <xdr:spPr>
        <a:xfrm>
          <a:off x="76772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5" name="n_3mainValue【図書館】&#10;一人当たり面積">
          <a:extLst>
            <a:ext uri="{FF2B5EF4-FFF2-40B4-BE49-F238E27FC236}">
              <a16:creationId xmlns:a16="http://schemas.microsoft.com/office/drawing/2014/main" id="{23E700F8-1795-4569-BAA1-D45B1026866E}"/>
            </a:ext>
          </a:extLst>
        </xdr:cNvPr>
        <xdr:cNvSpPr txBox="1"/>
      </xdr:nvSpPr>
      <xdr:spPr>
        <a:xfrm>
          <a:off x="6864427" y="67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104411</xdr:rowOff>
    </xdr:from>
    <xdr:ext cx="469744" cy="259045"/>
    <xdr:sp macro="" textlink="">
      <xdr:nvSpPr>
        <xdr:cNvPr id="146" name="n_4mainValue【図書館】&#10;一人当たり面積">
          <a:extLst>
            <a:ext uri="{FF2B5EF4-FFF2-40B4-BE49-F238E27FC236}">
              <a16:creationId xmlns:a16="http://schemas.microsoft.com/office/drawing/2014/main" id="{FBF6A5C5-2877-4BB4-A74D-F35A323102A0}"/>
            </a:ext>
          </a:extLst>
        </xdr:cNvPr>
        <xdr:cNvSpPr txBox="1"/>
      </xdr:nvSpPr>
      <xdr:spPr>
        <a:xfrm>
          <a:off x="6070677" y="671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A1E4537-CDA9-460A-ACC0-4D200E983466}"/>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D10E918-3860-4438-91E0-B2D1A6FFA6D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A594772-64D6-4A5A-9132-E8D70133E14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9193A57-2B25-492D-B4E1-BC93F63F56FF}"/>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AA4EE10-8D6B-4EB2-8264-A8C9029A462F}"/>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ED2A924-47C5-43FE-A5AF-28AE234AD3BA}"/>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7EBEE17-7717-402B-9DCC-C7E32F1DE3A6}"/>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FBB9EDF-8E4C-408B-9A31-1F29889A89A3}"/>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93B4F41-498E-4D29-A913-EDBEFCD5C9D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C1CC5CE-8E11-4C0F-BDF9-6A694C0A73E6}"/>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5D6407D-1AF9-401C-94B5-0C30A907302D}"/>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3D31151-C2CC-42FA-833A-58A45A52FBA6}"/>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FF424FC-C925-49AE-A755-23F8EC5D2ACF}"/>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4687C1D-2C6C-4E98-992F-B555DD3A2C81}"/>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B46FAA1-D04F-4247-ACBC-054A12A62242}"/>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B1EFEFA-216E-4298-8599-A4AD37BD54F8}"/>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3D80FD9-6BB9-488F-ABD3-08A07222DEE6}"/>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5ACADEE-DD34-48FD-A365-E164EBD190A5}"/>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6AE2E3B-25B6-4EE7-B5F8-6C8431372BE9}"/>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7E8C444-F498-433A-9953-63DF706757F9}"/>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E94613D-8548-4DF5-BC1E-B7EEC123D905}"/>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B757BDF-4983-4104-8B06-719D900B0E9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96A7309-4EF5-409A-9FCB-56CC7C87A064}"/>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1EBF5CE-1F40-4938-9918-482BE1061FE5}"/>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8EE519C-5062-48D8-AE97-F044541FDD96}"/>
            </a:ext>
          </a:extLst>
        </xdr:cNvPr>
        <xdr:cNvCxnSpPr/>
      </xdr:nvCxnSpPr>
      <xdr:spPr>
        <a:xfrm flipV="1">
          <a:off x="4177665" y="918972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CFD843C-2D17-4FF2-A218-DCA462ED68A1}"/>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F311842E-AE6D-4831-AE3F-79539AD85A39}"/>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247A256-5934-4CC6-BC00-87015A7AAFA7}"/>
            </a:ext>
          </a:extLst>
        </xdr:cNvPr>
        <xdr:cNvSpPr txBox="1"/>
      </xdr:nvSpPr>
      <xdr:spPr>
        <a:xfrm>
          <a:off x="4216400" y="897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826A99CB-B3D0-4BFB-B2AC-DE0846FA83C3}"/>
            </a:ext>
          </a:extLst>
        </xdr:cNvPr>
        <xdr:cNvCxnSpPr/>
      </xdr:nvCxnSpPr>
      <xdr:spPr>
        <a:xfrm>
          <a:off x="4108450" y="918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83034C1-C2ED-4C64-AC79-A7E86DCE43DF}"/>
            </a:ext>
          </a:extLst>
        </xdr:cNvPr>
        <xdr:cNvSpPr txBox="1"/>
      </xdr:nvSpPr>
      <xdr:spPr>
        <a:xfrm>
          <a:off x="4216400" y="985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8089BE3F-C411-4B6F-A6E2-7F742F161873}"/>
            </a:ext>
          </a:extLst>
        </xdr:cNvPr>
        <xdr:cNvSpPr/>
      </xdr:nvSpPr>
      <xdr:spPr>
        <a:xfrm>
          <a:off x="4127500" y="9992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B9457993-3207-41F4-9E95-518065C4BDCB}"/>
            </a:ext>
          </a:extLst>
        </xdr:cNvPr>
        <xdr:cNvSpPr/>
      </xdr:nvSpPr>
      <xdr:spPr>
        <a:xfrm>
          <a:off x="3384550" y="9981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69C9D940-AE18-4962-884A-1547B41CD6F0}"/>
            </a:ext>
          </a:extLst>
        </xdr:cNvPr>
        <xdr:cNvSpPr/>
      </xdr:nvSpPr>
      <xdr:spPr>
        <a:xfrm>
          <a:off x="257175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EC4B695C-F4B2-444B-BDA6-C4FB18328BA6}"/>
            </a:ext>
          </a:extLst>
        </xdr:cNvPr>
        <xdr:cNvSpPr/>
      </xdr:nvSpPr>
      <xdr:spPr>
        <a:xfrm>
          <a:off x="17780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ACBBEDC4-33DB-4086-9C8B-B14E518373B2}"/>
            </a:ext>
          </a:extLst>
        </xdr:cNvPr>
        <xdr:cNvSpPr/>
      </xdr:nvSpPr>
      <xdr:spPr>
        <a:xfrm>
          <a:off x="984250" y="9906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C2BB3E0-3310-4C8F-9341-FDAA69C1AAE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F0350C2-28A3-43E3-BA44-86BE7B84ADA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70C7D8C-C122-452A-B16E-9FF36F13AF69}"/>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12AC4F9-B9D2-4A09-9339-5C58B2084F5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7DABD58-681D-4E0A-A33C-EE58EA2050F6}"/>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87" name="楕円 186">
          <a:extLst>
            <a:ext uri="{FF2B5EF4-FFF2-40B4-BE49-F238E27FC236}">
              <a16:creationId xmlns:a16="http://schemas.microsoft.com/office/drawing/2014/main" id="{449EB315-68B6-46FC-9C8D-76F2C8C1AFCB}"/>
            </a:ext>
          </a:extLst>
        </xdr:cNvPr>
        <xdr:cNvSpPr/>
      </xdr:nvSpPr>
      <xdr:spPr>
        <a:xfrm>
          <a:off x="4127500" y="10144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85E7FB9-4A6F-423E-A803-970D20FAFEB0}"/>
            </a:ext>
          </a:extLst>
        </xdr:cNvPr>
        <xdr:cNvSpPr txBox="1"/>
      </xdr:nvSpPr>
      <xdr:spPr>
        <a:xfrm>
          <a:off x="421640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67310</xdr:rowOff>
    </xdr:from>
    <xdr:to>
      <xdr:col>20</xdr:col>
      <xdr:colOff>38100</xdr:colOff>
      <xdr:row>61</xdr:row>
      <xdr:rowOff>168910</xdr:rowOff>
    </xdr:to>
    <xdr:sp macro="" textlink="">
      <xdr:nvSpPr>
        <xdr:cNvPr id="189" name="楕円 188">
          <a:extLst>
            <a:ext uri="{FF2B5EF4-FFF2-40B4-BE49-F238E27FC236}">
              <a16:creationId xmlns:a16="http://schemas.microsoft.com/office/drawing/2014/main" id="{5F3214A7-F4C7-4436-9725-A5310CD59C2E}"/>
            </a:ext>
          </a:extLst>
        </xdr:cNvPr>
        <xdr:cNvSpPr/>
      </xdr:nvSpPr>
      <xdr:spPr>
        <a:xfrm>
          <a:off x="3384550" y="10144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118110</xdr:rowOff>
    </xdr:from>
    <xdr:to>
      <xdr:col>24</xdr:col>
      <xdr:colOff>63500</xdr:colOff>
      <xdr:row>61</xdr:row>
      <xdr:rowOff>118110</xdr:rowOff>
    </xdr:to>
    <xdr:cxnSp macro="">
      <xdr:nvCxnSpPr>
        <xdr:cNvPr id="190" name="直線コネクタ 189">
          <a:extLst>
            <a:ext uri="{FF2B5EF4-FFF2-40B4-BE49-F238E27FC236}">
              <a16:creationId xmlns:a16="http://schemas.microsoft.com/office/drawing/2014/main" id="{C300F0BD-DF6D-4E5A-92C1-D7CFBEAEFBF8}"/>
            </a:ext>
          </a:extLst>
        </xdr:cNvPr>
        <xdr:cNvCxnSpPr/>
      </xdr:nvCxnSpPr>
      <xdr:spPr>
        <a:xfrm>
          <a:off x="3429000" y="1019556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31115</xdr:rowOff>
    </xdr:from>
    <xdr:to>
      <xdr:col>15</xdr:col>
      <xdr:colOff>101600</xdr:colOff>
      <xdr:row>61</xdr:row>
      <xdr:rowOff>132715</xdr:rowOff>
    </xdr:to>
    <xdr:sp macro="" textlink="">
      <xdr:nvSpPr>
        <xdr:cNvPr id="191" name="楕円 190">
          <a:extLst>
            <a:ext uri="{FF2B5EF4-FFF2-40B4-BE49-F238E27FC236}">
              <a16:creationId xmlns:a16="http://schemas.microsoft.com/office/drawing/2014/main" id="{226527E3-8B08-45A0-84F5-5FDCBE87BB09}"/>
            </a:ext>
          </a:extLst>
        </xdr:cNvPr>
        <xdr:cNvSpPr/>
      </xdr:nvSpPr>
      <xdr:spPr>
        <a:xfrm>
          <a:off x="257175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81915</xdr:rowOff>
    </xdr:from>
    <xdr:to>
      <xdr:col>19</xdr:col>
      <xdr:colOff>177800</xdr:colOff>
      <xdr:row>61</xdr:row>
      <xdr:rowOff>118110</xdr:rowOff>
    </xdr:to>
    <xdr:cxnSp macro="">
      <xdr:nvCxnSpPr>
        <xdr:cNvPr id="192" name="直線コネクタ 191">
          <a:extLst>
            <a:ext uri="{FF2B5EF4-FFF2-40B4-BE49-F238E27FC236}">
              <a16:creationId xmlns:a16="http://schemas.microsoft.com/office/drawing/2014/main" id="{28F71A8E-9A6D-4C41-8CBB-857E83829E0C}"/>
            </a:ext>
          </a:extLst>
        </xdr:cNvPr>
        <xdr:cNvCxnSpPr/>
      </xdr:nvCxnSpPr>
      <xdr:spPr>
        <a:xfrm>
          <a:off x="2622550" y="1015936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160655</xdr:rowOff>
    </xdr:from>
    <xdr:to>
      <xdr:col>10</xdr:col>
      <xdr:colOff>165100</xdr:colOff>
      <xdr:row>61</xdr:row>
      <xdr:rowOff>90805</xdr:rowOff>
    </xdr:to>
    <xdr:sp macro="" textlink="">
      <xdr:nvSpPr>
        <xdr:cNvPr id="193" name="楕円 192">
          <a:extLst>
            <a:ext uri="{FF2B5EF4-FFF2-40B4-BE49-F238E27FC236}">
              <a16:creationId xmlns:a16="http://schemas.microsoft.com/office/drawing/2014/main" id="{5BCEE56B-B40F-4EE6-8C54-A811F13F8970}"/>
            </a:ext>
          </a:extLst>
        </xdr:cNvPr>
        <xdr:cNvSpPr/>
      </xdr:nvSpPr>
      <xdr:spPr>
        <a:xfrm>
          <a:off x="1778000" y="10073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40005</xdr:rowOff>
    </xdr:from>
    <xdr:to>
      <xdr:col>15</xdr:col>
      <xdr:colOff>50800</xdr:colOff>
      <xdr:row>61</xdr:row>
      <xdr:rowOff>81915</xdr:rowOff>
    </xdr:to>
    <xdr:cxnSp macro="">
      <xdr:nvCxnSpPr>
        <xdr:cNvPr id="194" name="直線コネクタ 193">
          <a:extLst>
            <a:ext uri="{FF2B5EF4-FFF2-40B4-BE49-F238E27FC236}">
              <a16:creationId xmlns:a16="http://schemas.microsoft.com/office/drawing/2014/main" id="{CD1242AF-05AD-4535-94E8-5E0E25D71724}"/>
            </a:ext>
          </a:extLst>
        </xdr:cNvPr>
        <xdr:cNvCxnSpPr/>
      </xdr:nvCxnSpPr>
      <xdr:spPr>
        <a:xfrm>
          <a:off x="1828800" y="1011745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118745</xdr:rowOff>
    </xdr:from>
    <xdr:to>
      <xdr:col>6</xdr:col>
      <xdr:colOff>38100</xdr:colOff>
      <xdr:row>61</xdr:row>
      <xdr:rowOff>48895</xdr:rowOff>
    </xdr:to>
    <xdr:sp macro="" textlink="">
      <xdr:nvSpPr>
        <xdr:cNvPr id="195" name="楕円 194">
          <a:extLst>
            <a:ext uri="{FF2B5EF4-FFF2-40B4-BE49-F238E27FC236}">
              <a16:creationId xmlns:a16="http://schemas.microsoft.com/office/drawing/2014/main" id="{AAAF1BBF-87CB-4330-A86B-5D95A5F0C1C9}"/>
            </a:ext>
          </a:extLst>
        </xdr:cNvPr>
        <xdr:cNvSpPr/>
      </xdr:nvSpPr>
      <xdr:spPr>
        <a:xfrm>
          <a:off x="984250" y="10031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169545</xdr:rowOff>
    </xdr:from>
    <xdr:to>
      <xdr:col>10</xdr:col>
      <xdr:colOff>114300</xdr:colOff>
      <xdr:row>61</xdr:row>
      <xdr:rowOff>40005</xdr:rowOff>
    </xdr:to>
    <xdr:cxnSp macro="">
      <xdr:nvCxnSpPr>
        <xdr:cNvPr id="196" name="直線コネクタ 195">
          <a:extLst>
            <a:ext uri="{FF2B5EF4-FFF2-40B4-BE49-F238E27FC236}">
              <a16:creationId xmlns:a16="http://schemas.microsoft.com/office/drawing/2014/main" id="{C1725752-4F57-42C8-B7CC-8B1897BAC0A8}"/>
            </a:ext>
          </a:extLst>
        </xdr:cNvPr>
        <xdr:cNvCxnSpPr/>
      </xdr:nvCxnSpPr>
      <xdr:spPr>
        <a:xfrm>
          <a:off x="1028700" y="1007554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D0CB3B2E-77DD-407F-BAE4-FBAB5129958D}"/>
            </a:ext>
          </a:extLst>
        </xdr:cNvPr>
        <xdr:cNvSpPr txBox="1"/>
      </xdr:nvSpPr>
      <xdr:spPr>
        <a:xfrm>
          <a:off x="3239144" y="976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28857C21-68B0-457A-A47B-13F37D3DAA36}"/>
            </a:ext>
          </a:extLst>
        </xdr:cNvPr>
        <xdr:cNvSpPr txBox="1"/>
      </xdr:nvSpPr>
      <xdr:spPr>
        <a:xfrm>
          <a:off x="2439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D736EC66-C351-4D04-8537-D142EB3B741E}"/>
            </a:ext>
          </a:extLst>
        </xdr:cNvPr>
        <xdr:cNvSpPr txBox="1"/>
      </xdr:nvSpPr>
      <xdr:spPr>
        <a:xfrm>
          <a:off x="164529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99D30431-D1D9-44FF-B8CA-6D05306DDCE1}"/>
            </a:ext>
          </a:extLst>
        </xdr:cNvPr>
        <xdr:cNvSpPr txBox="1"/>
      </xdr:nvSpPr>
      <xdr:spPr>
        <a:xfrm>
          <a:off x="8515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160037</xdr:rowOff>
    </xdr:from>
    <xdr:ext cx="405111" cy="259045"/>
    <xdr:sp macro="" textlink="">
      <xdr:nvSpPr>
        <xdr:cNvPr id="201" name="n_1mainValue【体育館・プール】&#10;有形固定資産減価償却率">
          <a:extLst>
            <a:ext uri="{FF2B5EF4-FFF2-40B4-BE49-F238E27FC236}">
              <a16:creationId xmlns:a16="http://schemas.microsoft.com/office/drawing/2014/main" id="{6812D885-3D4D-42B4-B723-10978C816BBF}"/>
            </a:ext>
          </a:extLst>
        </xdr:cNvPr>
        <xdr:cNvSpPr txBox="1"/>
      </xdr:nvSpPr>
      <xdr:spPr>
        <a:xfrm>
          <a:off x="32391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123842</xdr:rowOff>
    </xdr:from>
    <xdr:ext cx="405111" cy="259045"/>
    <xdr:sp macro="" textlink="">
      <xdr:nvSpPr>
        <xdr:cNvPr id="202" name="n_2mainValue【体育館・プール】&#10;有形固定資産減価償却率">
          <a:extLst>
            <a:ext uri="{FF2B5EF4-FFF2-40B4-BE49-F238E27FC236}">
              <a16:creationId xmlns:a16="http://schemas.microsoft.com/office/drawing/2014/main" id="{95D61BBF-3499-4177-BF6B-3F4292A545A0}"/>
            </a:ext>
          </a:extLst>
        </xdr:cNvPr>
        <xdr:cNvSpPr txBox="1"/>
      </xdr:nvSpPr>
      <xdr:spPr>
        <a:xfrm>
          <a:off x="24390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81932</xdr:rowOff>
    </xdr:from>
    <xdr:ext cx="405111" cy="259045"/>
    <xdr:sp macro="" textlink="">
      <xdr:nvSpPr>
        <xdr:cNvPr id="203" name="n_3mainValue【体育館・プール】&#10;有形固定資産減価償却率">
          <a:extLst>
            <a:ext uri="{FF2B5EF4-FFF2-40B4-BE49-F238E27FC236}">
              <a16:creationId xmlns:a16="http://schemas.microsoft.com/office/drawing/2014/main" id="{0866B8F5-866F-456C-8264-B2BA43626F88}"/>
            </a:ext>
          </a:extLst>
        </xdr:cNvPr>
        <xdr:cNvSpPr txBox="1"/>
      </xdr:nvSpPr>
      <xdr:spPr>
        <a:xfrm>
          <a:off x="164529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40022</xdr:rowOff>
    </xdr:from>
    <xdr:ext cx="405111" cy="259045"/>
    <xdr:sp macro="" textlink="">
      <xdr:nvSpPr>
        <xdr:cNvPr id="204" name="n_4mainValue【体育館・プール】&#10;有形固定資産減価償却率">
          <a:extLst>
            <a:ext uri="{FF2B5EF4-FFF2-40B4-BE49-F238E27FC236}">
              <a16:creationId xmlns:a16="http://schemas.microsoft.com/office/drawing/2014/main" id="{3A545E84-4848-43D3-813A-CB747A817C86}"/>
            </a:ext>
          </a:extLst>
        </xdr:cNvPr>
        <xdr:cNvSpPr txBox="1"/>
      </xdr:nvSpPr>
      <xdr:spPr>
        <a:xfrm>
          <a:off x="85154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03E9795-F3EE-4E5D-BF1F-0012542F6E39}"/>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89B2D76-DDB7-4B11-BFBE-406CD0A01E3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1B679DB-442A-4425-B427-E67A3976AB21}"/>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C2F9798-BBCD-4E92-9124-75D6A29AD8A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99C952D-F7DB-4333-9C5F-75F1A50EE85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C3E377E-6325-4912-AEE8-C684DBDBAA3D}"/>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A19F583-C404-4506-85F2-E31265DF711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3B88E88-240F-4073-9557-30DF8206AB83}"/>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521E9D6-D258-4062-82FC-E3CF3FB4F54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6F4EFE4-3CCE-4C3D-9C6B-0EF2F2F3EF28}"/>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B5955D2-1D3E-43BC-B819-5272D142EA73}"/>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CF4738B-9141-4AC5-8844-1E7E67306E6D}"/>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191085A-6487-4F0A-8863-4125A7094321}"/>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1218844-66D3-4739-B7D8-712AC791CBEF}"/>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CAF65E9-305F-4519-A884-E394FB67A9F4}"/>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3DEBF15-E1D5-461E-B5CC-6E855980BF86}"/>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82585B4-FF21-4E34-8D81-0346700D113C}"/>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407CA1E-9443-4B9D-AF30-38E1ECD8291D}"/>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2DAC872-35A3-40EF-98F3-7EEB45F23799}"/>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DF58497-2DFF-4078-9E55-DB01A5682598}"/>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4125B3C-2376-43D9-81B2-FEB760B90A4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50BF123-15EF-488B-A692-326FDCA3A29B}"/>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C257787-6E10-4319-80AE-6A04DC2EC77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5B0E0A05-8634-4779-803E-2427FE207016}"/>
            </a:ext>
          </a:extLst>
        </xdr:cNvPr>
        <xdr:cNvCxnSpPr/>
      </xdr:nvCxnSpPr>
      <xdr:spPr>
        <a:xfrm flipV="1">
          <a:off x="9429115" y="9387205"/>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45A3D5E-8B6C-40A1-A972-E84EAD2E084A}"/>
            </a:ext>
          </a:extLst>
        </xdr:cNvPr>
        <xdr:cNvSpPr txBox="1"/>
      </xdr:nvSpPr>
      <xdr:spPr>
        <a:xfrm>
          <a:off x="9467850" y="1065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A8B3B267-D9E9-4DB5-A7B0-528F808A1D6D}"/>
            </a:ext>
          </a:extLst>
        </xdr:cNvPr>
        <xdr:cNvCxnSpPr/>
      </xdr:nvCxnSpPr>
      <xdr:spPr>
        <a:xfrm>
          <a:off x="9359900" y="10648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BE02A9AC-9C87-411B-AB0B-ECABF5ABC4F6}"/>
            </a:ext>
          </a:extLst>
        </xdr:cNvPr>
        <xdr:cNvSpPr txBox="1"/>
      </xdr:nvSpPr>
      <xdr:spPr>
        <a:xfrm>
          <a:off x="9467850" y="916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8F7C8170-A24C-467C-AF55-F43ADC3382E4}"/>
            </a:ext>
          </a:extLst>
        </xdr:cNvPr>
        <xdr:cNvCxnSpPr/>
      </xdr:nvCxnSpPr>
      <xdr:spPr>
        <a:xfrm>
          <a:off x="9359900" y="9387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1AB250CD-4A48-44AC-962F-7FE507A28D47}"/>
            </a:ext>
          </a:extLst>
        </xdr:cNvPr>
        <xdr:cNvSpPr txBox="1"/>
      </xdr:nvSpPr>
      <xdr:spPr>
        <a:xfrm>
          <a:off x="9467850" y="1042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D30164D0-8954-4B76-AFFA-0DF578E50165}"/>
            </a:ext>
          </a:extLst>
        </xdr:cNvPr>
        <xdr:cNvSpPr/>
      </xdr:nvSpPr>
      <xdr:spPr>
        <a:xfrm>
          <a:off x="9398000" y="10442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C826EEF9-45E4-4516-B07D-DB818C474AE9}"/>
            </a:ext>
          </a:extLst>
        </xdr:cNvPr>
        <xdr:cNvSpPr/>
      </xdr:nvSpPr>
      <xdr:spPr>
        <a:xfrm>
          <a:off x="8636000" y="1044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D029358C-1D79-4627-9100-40B7A6CE3E6F}"/>
            </a:ext>
          </a:extLst>
        </xdr:cNvPr>
        <xdr:cNvSpPr/>
      </xdr:nvSpPr>
      <xdr:spPr>
        <a:xfrm>
          <a:off x="7842250" y="10451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709DD571-07AB-4AFB-9C75-9D3126197365}"/>
            </a:ext>
          </a:extLst>
        </xdr:cNvPr>
        <xdr:cNvSpPr/>
      </xdr:nvSpPr>
      <xdr:spPr>
        <a:xfrm>
          <a:off x="7029450" y="104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1F171CC9-3CA8-4121-BB9A-CA3944151A78}"/>
            </a:ext>
          </a:extLst>
        </xdr:cNvPr>
        <xdr:cNvSpPr/>
      </xdr:nvSpPr>
      <xdr:spPr>
        <a:xfrm>
          <a:off x="6235700" y="1047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B53D67F-9934-4CA5-A5CF-C66C671D9B05}"/>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2408801-0E15-460F-966A-9D2A5B094D1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D82A2CD-8E1E-4147-82C4-B5ABCFCBB27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F161B2-2FE3-421D-A34C-BDFA0E823238}"/>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EC13C8-7405-4986-A7A2-ECF5590F2D9A}"/>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162560</xdr:rowOff>
    </xdr:from>
    <xdr:to>
      <xdr:col>55</xdr:col>
      <xdr:colOff>50800</xdr:colOff>
      <xdr:row>63</xdr:row>
      <xdr:rowOff>92710</xdr:rowOff>
    </xdr:to>
    <xdr:sp macro="" textlink="">
      <xdr:nvSpPr>
        <xdr:cNvPr id="244" name="楕円 243">
          <a:extLst>
            <a:ext uri="{FF2B5EF4-FFF2-40B4-BE49-F238E27FC236}">
              <a16:creationId xmlns:a16="http://schemas.microsoft.com/office/drawing/2014/main" id="{FAB603C2-401F-414C-98F8-E2396D22B74F}"/>
            </a:ext>
          </a:extLst>
        </xdr:cNvPr>
        <xdr:cNvSpPr/>
      </xdr:nvSpPr>
      <xdr:spPr>
        <a:xfrm>
          <a:off x="9398000" y="10405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13987</xdr:rowOff>
    </xdr:from>
    <xdr:ext cx="469744" cy="259045"/>
    <xdr:sp macro="" textlink="">
      <xdr:nvSpPr>
        <xdr:cNvPr id="245" name="【体育館・プール】&#10;一人当たり面積該当値テキスト">
          <a:extLst>
            <a:ext uri="{FF2B5EF4-FFF2-40B4-BE49-F238E27FC236}">
              <a16:creationId xmlns:a16="http://schemas.microsoft.com/office/drawing/2014/main" id="{0B8D9A85-54CA-4DB0-8F01-C553694980BB}"/>
            </a:ext>
          </a:extLst>
        </xdr:cNvPr>
        <xdr:cNvSpPr txBox="1"/>
      </xdr:nvSpPr>
      <xdr:spPr>
        <a:xfrm>
          <a:off x="9467850"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164465</xdr:rowOff>
    </xdr:from>
    <xdr:to>
      <xdr:col>50</xdr:col>
      <xdr:colOff>165100</xdr:colOff>
      <xdr:row>63</xdr:row>
      <xdr:rowOff>94615</xdr:rowOff>
    </xdr:to>
    <xdr:sp macro="" textlink="">
      <xdr:nvSpPr>
        <xdr:cNvPr id="246" name="楕円 245">
          <a:extLst>
            <a:ext uri="{FF2B5EF4-FFF2-40B4-BE49-F238E27FC236}">
              <a16:creationId xmlns:a16="http://schemas.microsoft.com/office/drawing/2014/main" id="{648A25D2-1008-4AB9-A523-17736647B629}"/>
            </a:ext>
          </a:extLst>
        </xdr:cNvPr>
        <xdr:cNvSpPr/>
      </xdr:nvSpPr>
      <xdr:spPr>
        <a:xfrm>
          <a:off x="8636000" y="10407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41910</xdr:rowOff>
    </xdr:from>
    <xdr:to>
      <xdr:col>55</xdr:col>
      <xdr:colOff>0</xdr:colOff>
      <xdr:row>63</xdr:row>
      <xdr:rowOff>43815</xdr:rowOff>
    </xdr:to>
    <xdr:cxnSp macro="">
      <xdr:nvCxnSpPr>
        <xdr:cNvPr id="247" name="直線コネクタ 246">
          <a:extLst>
            <a:ext uri="{FF2B5EF4-FFF2-40B4-BE49-F238E27FC236}">
              <a16:creationId xmlns:a16="http://schemas.microsoft.com/office/drawing/2014/main" id="{3C5BDE9A-8848-4BCC-8D60-D072FD1B54EF}"/>
            </a:ext>
          </a:extLst>
        </xdr:cNvPr>
        <xdr:cNvCxnSpPr/>
      </xdr:nvCxnSpPr>
      <xdr:spPr>
        <a:xfrm flipV="1">
          <a:off x="8686800" y="1044956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168275</xdr:rowOff>
    </xdr:from>
    <xdr:to>
      <xdr:col>46</xdr:col>
      <xdr:colOff>38100</xdr:colOff>
      <xdr:row>63</xdr:row>
      <xdr:rowOff>98425</xdr:rowOff>
    </xdr:to>
    <xdr:sp macro="" textlink="">
      <xdr:nvSpPr>
        <xdr:cNvPr id="248" name="楕円 247">
          <a:extLst>
            <a:ext uri="{FF2B5EF4-FFF2-40B4-BE49-F238E27FC236}">
              <a16:creationId xmlns:a16="http://schemas.microsoft.com/office/drawing/2014/main" id="{6D307A28-6AAE-4102-AD92-676F11B1B2DC}"/>
            </a:ext>
          </a:extLst>
        </xdr:cNvPr>
        <xdr:cNvSpPr/>
      </xdr:nvSpPr>
      <xdr:spPr>
        <a:xfrm>
          <a:off x="7842250" y="10404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43815</xdr:rowOff>
    </xdr:from>
    <xdr:to>
      <xdr:col>50</xdr:col>
      <xdr:colOff>114300</xdr:colOff>
      <xdr:row>63</xdr:row>
      <xdr:rowOff>47625</xdr:rowOff>
    </xdr:to>
    <xdr:cxnSp macro="">
      <xdr:nvCxnSpPr>
        <xdr:cNvPr id="249" name="直線コネクタ 248">
          <a:extLst>
            <a:ext uri="{FF2B5EF4-FFF2-40B4-BE49-F238E27FC236}">
              <a16:creationId xmlns:a16="http://schemas.microsoft.com/office/drawing/2014/main" id="{2D406A22-278E-40CF-A6FA-79E1A1B6DA5C}"/>
            </a:ext>
          </a:extLst>
        </xdr:cNvPr>
        <xdr:cNvCxnSpPr/>
      </xdr:nvCxnSpPr>
      <xdr:spPr>
        <a:xfrm flipV="1">
          <a:off x="7886700" y="1045146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170180</xdr:rowOff>
    </xdr:from>
    <xdr:to>
      <xdr:col>41</xdr:col>
      <xdr:colOff>101600</xdr:colOff>
      <xdr:row>63</xdr:row>
      <xdr:rowOff>100330</xdr:rowOff>
    </xdr:to>
    <xdr:sp macro="" textlink="">
      <xdr:nvSpPr>
        <xdr:cNvPr id="250" name="楕円 249">
          <a:extLst>
            <a:ext uri="{FF2B5EF4-FFF2-40B4-BE49-F238E27FC236}">
              <a16:creationId xmlns:a16="http://schemas.microsoft.com/office/drawing/2014/main" id="{CF28F0AF-FF32-4A31-B7A1-D05AF521E170}"/>
            </a:ext>
          </a:extLst>
        </xdr:cNvPr>
        <xdr:cNvSpPr/>
      </xdr:nvSpPr>
      <xdr:spPr>
        <a:xfrm>
          <a:off x="702945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47625</xdr:rowOff>
    </xdr:from>
    <xdr:to>
      <xdr:col>45</xdr:col>
      <xdr:colOff>177800</xdr:colOff>
      <xdr:row>63</xdr:row>
      <xdr:rowOff>49530</xdr:rowOff>
    </xdr:to>
    <xdr:cxnSp macro="">
      <xdr:nvCxnSpPr>
        <xdr:cNvPr id="251" name="直線コネクタ 250">
          <a:extLst>
            <a:ext uri="{FF2B5EF4-FFF2-40B4-BE49-F238E27FC236}">
              <a16:creationId xmlns:a16="http://schemas.microsoft.com/office/drawing/2014/main" id="{909FACEE-1A71-45F5-A454-962969E18708}"/>
            </a:ext>
          </a:extLst>
        </xdr:cNvPr>
        <xdr:cNvCxnSpPr/>
      </xdr:nvCxnSpPr>
      <xdr:spPr>
        <a:xfrm flipV="1">
          <a:off x="7080250" y="10455275"/>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2159</xdr:rowOff>
    </xdr:from>
    <xdr:to>
      <xdr:col>36</xdr:col>
      <xdr:colOff>165100</xdr:colOff>
      <xdr:row>63</xdr:row>
      <xdr:rowOff>103759</xdr:rowOff>
    </xdr:to>
    <xdr:sp macro="" textlink="">
      <xdr:nvSpPr>
        <xdr:cNvPr id="252" name="楕円 251">
          <a:extLst>
            <a:ext uri="{FF2B5EF4-FFF2-40B4-BE49-F238E27FC236}">
              <a16:creationId xmlns:a16="http://schemas.microsoft.com/office/drawing/2014/main" id="{A563CD28-B5B9-4F76-AE3A-11FBE212FFA8}"/>
            </a:ext>
          </a:extLst>
        </xdr:cNvPr>
        <xdr:cNvSpPr/>
      </xdr:nvSpPr>
      <xdr:spPr>
        <a:xfrm>
          <a:off x="6235700" y="104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49530</xdr:rowOff>
    </xdr:from>
    <xdr:to>
      <xdr:col>41</xdr:col>
      <xdr:colOff>50800</xdr:colOff>
      <xdr:row>63</xdr:row>
      <xdr:rowOff>52959</xdr:rowOff>
    </xdr:to>
    <xdr:cxnSp macro="">
      <xdr:nvCxnSpPr>
        <xdr:cNvPr id="253" name="直線コネクタ 252">
          <a:extLst>
            <a:ext uri="{FF2B5EF4-FFF2-40B4-BE49-F238E27FC236}">
              <a16:creationId xmlns:a16="http://schemas.microsoft.com/office/drawing/2014/main" id="{41A64082-B21A-417C-84CB-2761E3CB7A4F}"/>
            </a:ext>
          </a:extLst>
        </xdr:cNvPr>
        <xdr:cNvCxnSpPr/>
      </xdr:nvCxnSpPr>
      <xdr:spPr>
        <a:xfrm flipV="1">
          <a:off x="6286500" y="10457180"/>
          <a:ext cx="79375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360A2B61-EF29-475F-A105-C4A42A35A368}"/>
            </a:ext>
          </a:extLst>
        </xdr:cNvPr>
        <xdr:cNvSpPr txBox="1"/>
      </xdr:nvSpPr>
      <xdr:spPr>
        <a:xfrm>
          <a:off x="8458277" y="105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3A679EC0-65D7-48D1-B8B9-C04E303F40C0}"/>
            </a:ext>
          </a:extLst>
        </xdr:cNvPr>
        <xdr:cNvSpPr txBox="1"/>
      </xdr:nvSpPr>
      <xdr:spPr>
        <a:xfrm>
          <a:off x="7677227" y="1054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9F243AD9-4B0C-4376-B631-B805ED94D95F}"/>
            </a:ext>
          </a:extLst>
        </xdr:cNvPr>
        <xdr:cNvSpPr txBox="1"/>
      </xdr:nvSpPr>
      <xdr:spPr>
        <a:xfrm>
          <a:off x="6864427" y="1055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8D7429C4-B536-4595-80D8-E33FA957ED03}"/>
            </a:ext>
          </a:extLst>
        </xdr:cNvPr>
        <xdr:cNvSpPr txBox="1"/>
      </xdr:nvSpPr>
      <xdr:spPr>
        <a:xfrm>
          <a:off x="6070677" y="1056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111142</xdr:rowOff>
    </xdr:from>
    <xdr:ext cx="469744" cy="259045"/>
    <xdr:sp macro="" textlink="">
      <xdr:nvSpPr>
        <xdr:cNvPr id="258" name="n_1mainValue【体育館・プール】&#10;一人当たり面積">
          <a:extLst>
            <a:ext uri="{FF2B5EF4-FFF2-40B4-BE49-F238E27FC236}">
              <a16:creationId xmlns:a16="http://schemas.microsoft.com/office/drawing/2014/main" id="{5CF7E4AE-B070-4C2B-AE07-9CE4FCE29945}"/>
            </a:ext>
          </a:extLst>
        </xdr:cNvPr>
        <xdr:cNvSpPr txBox="1"/>
      </xdr:nvSpPr>
      <xdr:spPr>
        <a:xfrm>
          <a:off x="845827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114952</xdr:rowOff>
    </xdr:from>
    <xdr:ext cx="469744" cy="259045"/>
    <xdr:sp macro="" textlink="">
      <xdr:nvSpPr>
        <xdr:cNvPr id="259" name="n_2mainValue【体育館・プール】&#10;一人当たり面積">
          <a:extLst>
            <a:ext uri="{FF2B5EF4-FFF2-40B4-BE49-F238E27FC236}">
              <a16:creationId xmlns:a16="http://schemas.microsoft.com/office/drawing/2014/main" id="{AC0DF1E0-7EB8-45A9-9BA1-1A4638D7285E}"/>
            </a:ext>
          </a:extLst>
        </xdr:cNvPr>
        <xdr:cNvSpPr txBox="1"/>
      </xdr:nvSpPr>
      <xdr:spPr>
        <a:xfrm>
          <a:off x="76772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116857</xdr:rowOff>
    </xdr:from>
    <xdr:ext cx="469744" cy="259045"/>
    <xdr:sp macro="" textlink="">
      <xdr:nvSpPr>
        <xdr:cNvPr id="260" name="n_3mainValue【体育館・プール】&#10;一人当たり面積">
          <a:extLst>
            <a:ext uri="{FF2B5EF4-FFF2-40B4-BE49-F238E27FC236}">
              <a16:creationId xmlns:a16="http://schemas.microsoft.com/office/drawing/2014/main" id="{69DDEFF9-2915-4F0D-89BE-47F53999B5D4}"/>
            </a:ext>
          </a:extLst>
        </xdr:cNvPr>
        <xdr:cNvSpPr txBox="1"/>
      </xdr:nvSpPr>
      <xdr:spPr>
        <a:xfrm>
          <a:off x="6864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120286</xdr:rowOff>
    </xdr:from>
    <xdr:ext cx="469744" cy="259045"/>
    <xdr:sp macro="" textlink="">
      <xdr:nvSpPr>
        <xdr:cNvPr id="261" name="n_4mainValue【体育館・プール】&#10;一人当たり面積">
          <a:extLst>
            <a:ext uri="{FF2B5EF4-FFF2-40B4-BE49-F238E27FC236}">
              <a16:creationId xmlns:a16="http://schemas.microsoft.com/office/drawing/2014/main" id="{7CCC72A8-AF39-47DF-82AD-82E8A907191B}"/>
            </a:ext>
          </a:extLst>
        </xdr:cNvPr>
        <xdr:cNvSpPr txBox="1"/>
      </xdr:nvSpPr>
      <xdr:spPr>
        <a:xfrm>
          <a:off x="607067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EA93BBA-5D96-4DA6-9BEB-96237C46E2BF}"/>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A83FF2D-8AA5-4275-ADD9-820FC9D2EBA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F36331F-D11D-4E29-9137-5E2596D6B602}"/>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4327A94-7B67-403D-90BA-A5A8F9783B47}"/>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3F44F53-7DF4-4AC7-9C0A-20325A5D9C05}"/>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15DADD3-07F7-4E60-9CC1-A36EA46A51DA}"/>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1D2CD93-DA32-4504-9DB2-EBC64D2E008B}"/>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6006940-274C-4BCB-AB11-83740126D13E}"/>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74ED30B-D8DE-47BA-872D-9C53FFB2CD94}"/>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39C67A0-8475-4604-8157-9FD413B3E6F4}"/>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54D02CF-7D1F-4CBF-A5F7-B5D67AD26A5F}"/>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34187CF-EE3E-43FE-8246-F78ECF7FF4C5}"/>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B0EF26A8-F70F-4A73-92F5-3AD6CB8CC57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551364F-151D-4FD4-B504-DE0FCC914721}"/>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68FEAB0-EE5F-4087-A1ED-2E4F10E197DD}"/>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5A20052-F0E3-4F9C-80FE-764598F55473}"/>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616E020B-92E5-4A83-9FFD-57404F7A5CAC}"/>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5B5ED2D-D749-4AAE-B0E0-2EFD88A0E2DB}"/>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E184086-D660-421A-9F11-B55DFD4EAB3F}"/>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1AFF181-DB11-4AC4-BE5A-72BCD0431916}"/>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CCAD5A4-7960-4B64-B9E3-918C1A4F6361}"/>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A5C2D27-63E8-491F-98C2-AA7662BB57C8}"/>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C8432242-DE7E-4947-887D-8B9AA400C025}"/>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62DFA670-24B2-40A8-9FF2-4C6F24D7EFD5}"/>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62E1E1BA-4BEF-4F1C-93C7-F2591DFC88A8}"/>
            </a:ext>
          </a:extLst>
        </xdr:cNvPr>
        <xdr:cNvCxnSpPr/>
      </xdr:nvCxnSpPr>
      <xdr:spPr>
        <a:xfrm flipV="1">
          <a:off x="4177665" y="1277810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E341666F-B5E6-4AF6-A1B9-C0DAA7FFCE47}"/>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4F7706F-DB95-41E2-A4BE-6F040FF9C167}"/>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E7B28C9-7A42-4AA7-B970-3273ABF6BEED}"/>
            </a:ext>
          </a:extLst>
        </xdr:cNvPr>
        <xdr:cNvSpPr txBox="1"/>
      </xdr:nvSpPr>
      <xdr:spPr>
        <a:xfrm>
          <a:off x="4216400" y="1255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AEAAB6D3-D8AA-40CE-8E18-EB8D7C7A57A4}"/>
            </a:ext>
          </a:extLst>
        </xdr:cNvPr>
        <xdr:cNvCxnSpPr/>
      </xdr:nvCxnSpPr>
      <xdr:spPr>
        <a:xfrm>
          <a:off x="4108450" y="12778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823570E-77A0-4DD7-9E0F-227E7198D62D}"/>
            </a:ext>
          </a:extLst>
        </xdr:cNvPr>
        <xdr:cNvSpPr txBox="1"/>
      </xdr:nvSpPr>
      <xdr:spPr>
        <a:xfrm>
          <a:off x="4216400" y="13385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B14431D6-F2F2-4310-B3C2-EF141CE38785}"/>
            </a:ext>
          </a:extLst>
        </xdr:cNvPr>
        <xdr:cNvSpPr/>
      </xdr:nvSpPr>
      <xdr:spPr>
        <a:xfrm>
          <a:off x="4127500" y="13534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F11423A6-72D2-4F8E-924B-365FF348E3AD}"/>
            </a:ext>
          </a:extLst>
        </xdr:cNvPr>
        <xdr:cNvSpPr/>
      </xdr:nvSpPr>
      <xdr:spPr>
        <a:xfrm>
          <a:off x="3384550" y="135096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69F8C71E-0467-4BCF-8990-1C663BD5AC1B}"/>
            </a:ext>
          </a:extLst>
        </xdr:cNvPr>
        <xdr:cNvSpPr/>
      </xdr:nvSpPr>
      <xdr:spPr>
        <a:xfrm>
          <a:off x="257175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CB940D6F-5904-44B8-982B-CD2B4C2AB78F}"/>
            </a:ext>
          </a:extLst>
        </xdr:cNvPr>
        <xdr:cNvSpPr/>
      </xdr:nvSpPr>
      <xdr:spPr>
        <a:xfrm>
          <a:off x="1778000" y="134467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24805470-8A40-48A9-8D6E-417C71CEA62E}"/>
            </a:ext>
          </a:extLst>
        </xdr:cNvPr>
        <xdr:cNvSpPr/>
      </xdr:nvSpPr>
      <xdr:spPr>
        <a:xfrm>
          <a:off x="9842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296CFF8-883F-45A0-B788-CF0A79A93FE6}"/>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B8D6F77-F2FA-49AB-BBB4-E19F060EDDC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4484FBF-26B9-4BB1-8925-5AAA6FBFC215}"/>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E3C8D6E-9556-449D-A5E0-6268EBA5AD74}"/>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5AF127E-AD1C-4BA4-AFD7-AE5B232F7B48}"/>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25400</xdr:rowOff>
    </xdr:from>
    <xdr:to>
      <xdr:col>24</xdr:col>
      <xdr:colOff>114300</xdr:colOff>
      <xdr:row>85</xdr:row>
      <xdr:rowOff>127000</xdr:rowOff>
    </xdr:to>
    <xdr:sp macro="" textlink="">
      <xdr:nvSpPr>
        <xdr:cNvPr id="302" name="楕円 301">
          <a:extLst>
            <a:ext uri="{FF2B5EF4-FFF2-40B4-BE49-F238E27FC236}">
              <a16:creationId xmlns:a16="http://schemas.microsoft.com/office/drawing/2014/main" id="{E0A5DB74-BEEE-4D2C-9F84-FE14339B1E44}"/>
            </a:ext>
          </a:extLst>
        </xdr:cNvPr>
        <xdr:cNvSpPr/>
      </xdr:nvSpPr>
      <xdr:spPr>
        <a:xfrm>
          <a:off x="4127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3827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5898F509-9896-4A60-8EB6-8A2037D4145F}"/>
            </a:ext>
          </a:extLst>
        </xdr:cNvPr>
        <xdr:cNvSpPr txBox="1"/>
      </xdr:nvSpPr>
      <xdr:spPr>
        <a:xfrm>
          <a:off x="4216400"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25400</xdr:rowOff>
    </xdr:from>
    <xdr:to>
      <xdr:col>20</xdr:col>
      <xdr:colOff>38100</xdr:colOff>
      <xdr:row>85</xdr:row>
      <xdr:rowOff>127000</xdr:rowOff>
    </xdr:to>
    <xdr:sp macro="" textlink="">
      <xdr:nvSpPr>
        <xdr:cNvPr id="304" name="楕円 303">
          <a:extLst>
            <a:ext uri="{FF2B5EF4-FFF2-40B4-BE49-F238E27FC236}">
              <a16:creationId xmlns:a16="http://schemas.microsoft.com/office/drawing/2014/main" id="{E01AE01E-0FB5-4217-9E6E-B783DFBCBBE0}"/>
            </a:ext>
          </a:extLst>
        </xdr:cNvPr>
        <xdr:cNvSpPr/>
      </xdr:nvSpPr>
      <xdr:spPr>
        <a:xfrm>
          <a:off x="3384550" y="14065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76200</xdr:rowOff>
    </xdr:from>
    <xdr:to>
      <xdr:col>24</xdr:col>
      <xdr:colOff>63500</xdr:colOff>
      <xdr:row>85</xdr:row>
      <xdr:rowOff>76200</xdr:rowOff>
    </xdr:to>
    <xdr:cxnSp macro="">
      <xdr:nvCxnSpPr>
        <xdr:cNvPr id="305" name="直線コネクタ 304">
          <a:extLst>
            <a:ext uri="{FF2B5EF4-FFF2-40B4-BE49-F238E27FC236}">
              <a16:creationId xmlns:a16="http://schemas.microsoft.com/office/drawing/2014/main" id="{E6FDD777-D394-411B-9684-97EA9470D35E}"/>
            </a:ext>
          </a:extLst>
        </xdr:cNvPr>
        <xdr:cNvCxnSpPr/>
      </xdr:nvCxnSpPr>
      <xdr:spPr>
        <a:xfrm>
          <a:off x="3429000" y="141160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154939</xdr:rowOff>
    </xdr:from>
    <xdr:to>
      <xdr:col>15</xdr:col>
      <xdr:colOff>101600</xdr:colOff>
      <xdr:row>85</xdr:row>
      <xdr:rowOff>85089</xdr:rowOff>
    </xdr:to>
    <xdr:sp macro="" textlink="">
      <xdr:nvSpPr>
        <xdr:cNvPr id="306" name="楕円 305">
          <a:extLst>
            <a:ext uri="{FF2B5EF4-FFF2-40B4-BE49-F238E27FC236}">
              <a16:creationId xmlns:a16="http://schemas.microsoft.com/office/drawing/2014/main" id="{856197DA-9035-4FB2-9CA8-E91F753EC8D1}"/>
            </a:ext>
          </a:extLst>
        </xdr:cNvPr>
        <xdr:cNvSpPr/>
      </xdr:nvSpPr>
      <xdr:spPr>
        <a:xfrm>
          <a:off x="2571750" y="140296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34289</xdr:rowOff>
    </xdr:from>
    <xdr:to>
      <xdr:col>19</xdr:col>
      <xdr:colOff>177800</xdr:colOff>
      <xdr:row>85</xdr:row>
      <xdr:rowOff>76200</xdr:rowOff>
    </xdr:to>
    <xdr:cxnSp macro="">
      <xdr:nvCxnSpPr>
        <xdr:cNvPr id="307" name="直線コネクタ 306">
          <a:extLst>
            <a:ext uri="{FF2B5EF4-FFF2-40B4-BE49-F238E27FC236}">
              <a16:creationId xmlns:a16="http://schemas.microsoft.com/office/drawing/2014/main" id="{7D12F0E4-931A-4103-95C2-9049FCF868B3}"/>
            </a:ext>
          </a:extLst>
        </xdr:cNvPr>
        <xdr:cNvCxnSpPr/>
      </xdr:nvCxnSpPr>
      <xdr:spPr>
        <a:xfrm>
          <a:off x="2622550" y="14074139"/>
          <a:ext cx="8064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111125</xdr:rowOff>
    </xdr:from>
    <xdr:to>
      <xdr:col>10</xdr:col>
      <xdr:colOff>165100</xdr:colOff>
      <xdr:row>85</xdr:row>
      <xdr:rowOff>41275</xdr:rowOff>
    </xdr:to>
    <xdr:sp macro="" textlink="">
      <xdr:nvSpPr>
        <xdr:cNvPr id="308" name="楕円 307">
          <a:extLst>
            <a:ext uri="{FF2B5EF4-FFF2-40B4-BE49-F238E27FC236}">
              <a16:creationId xmlns:a16="http://schemas.microsoft.com/office/drawing/2014/main" id="{255DE155-AA3A-4E9D-B785-13C3F4A5096E}"/>
            </a:ext>
          </a:extLst>
        </xdr:cNvPr>
        <xdr:cNvSpPr/>
      </xdr:nvSpPr>
      <xdr:spPr>
        <a:xfrm>
          <a:off x="1778000" y="13985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161925</xdr:rowOff>
    </xdr:from>
    <xdr:to>
      <xdr:col>15</xdr:col>
      <xdr:colOff>50800</xdr:colOff>
      <xdr:row>85</xdr:row>
      <xdr:rowOff>34289</xdr:rowOff>
    </xdr:to>
    <xdr:cxnSp macro="">
      <xdr:nvCxnSpPr>
        <xdr:cNvPr id="309" name="直線コネクタ 308">
          <a:extLst>
            <a:ext uri="{FF2B5EF4-FFF2-40B4-BE49-F238E27FC236}">
              <a16:creationId xmlns:a16="http://schemas.microsoft.com/office/drawing/2014/main" id="{B9A09959-0099-4DC6-BE80-1B1587B6DB74}"/>
            </a:ext>
          </a:extLst>
        </xdr:cNvPr>
        <xdr:cNvCxnSpPr/>
      </xdr:nvCxnSpPr>
      <xdr:spPr>
        <a:xfrm>
          <a:off x="1828800" y="14036675"/>
          <a:ext cx="793750" cy="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93980</xdr:rowOff>
    </xdr:from>
    <xdr:to>
      <xdr:col>6</xdr:col>
      <xdr:colOff>38100</xdr:colOff>
      <xdr:row>85</xdr:row>
      <xdr:rowOff>24130</xdr:rowOff>
    </xdr:to>
    <xdr:sp macro="" textlink="">
      <xdr:nvSpPr>
        <xdr:cNvPr id="310" name="楕円 309">
          <a:extLst>
            <a:ext uri="{FF2B5EF4-FFF2-40B4-BE49-F238E27FC236}">
              <a16:creationId xmlns:a16="http://schemas.microsoft.com/office/drawing/2014/main" id="{678C15F6-F4D6-4B30-B9D6-162C99F3B127}"/>
            </a:ext>
          </a:extLst>
        </xdr:cNvPr>
        <xdr:cNvSpPr/>
      </xdr:nvSpPr>
      <xdr:spPr>
        <a:xfrm>
          <a:off x="984250" y="139687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144780</xdr:rowOff>
    </xdr:from>
    <xdr:to>
      <xdr:col>10</xdr:col>
      <xdr:colOff>114300</xdr:colOff>
      <xdr:row>84</xdr:row>
      <xdr:rowOff>161925</xdr:rowOff>
    </xdr:to>
    <xdr:cxnSp macro="">
      <xdr:nvCxnSpPr>
        <xdr:cNvPr id="311" name="直線コネクタ 310">
          <a:extLst>
            <a:ext uri="{FF2B5EF4-FFF2-40B4-BE49-F238E27FC236}">
              <a16:creationId xmlns:a16="http://schemas.microsoft.com/office/drawing/2014/main" id="{67D05F7F-1AB7-477F-9110-F9C1D04AA515}"/>
            </a:ext>
          </a:extLst>
        </xdr:cNvPr>
        <xdr:cNvCxnSpPr/>
      </xdr:nvCxnSpPr>
      <xdr:spPr>
        <a:xfrm>
          <a:off x="1028700" y="14019530"/>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1487C57B-08B7-4BED-9F9A-05AFE0556A7D}"/>
            </a:ext>
          </a:extLst>
        </xdr:cNvPr>
        <xdr:cNvSpPr txBox="1"/>
      </xdr:nvSpPr>
      <xdr:spPr>
        <a:xfrm>
          <a:off x="3239144" y="1329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6F38E747-9C58-47AE-8BDF-BF82F68B9D95}"/>
            </a:ext>
          </a:extLst>
        </xdr:cNvPr>
        <xdr:cNvSpPr txBox="1"/>
      </xdr:nvSpPr>
      <xdr:spPr>
        <a:xfrm>
          <a:off x="24390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86849635-C847-4A18-860B-CCBE5F17D9C0}"/>
            </a:ext>
          </a:extLst>
        </xdr:cNvPr>
        <xdr:cNvSpPr txBox="1"/>
      </xdr:nvSpPr>
      <xdr:spPr>
        <a:xfrm>
          <a:off x="1645294" y="1322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BC81B02E-D996-4643-A65C-3BEC5847D1D3}"/>
            </a:ext>
          </a:extLst>
        </xdr:cNvPr>
        <xdr:cNvSpPr txBox="1"/>
      </xdr:nvSpPr>
      <xdr:spPr>
        <a:xfrm>
          <a:off x="8515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118127</xdr:rowOff>
    </xdr:from>
    <xdr:ext cx="405111" cy="259045"/>
    <xdr:sp macro="" textlink="">
      <xdr:nvSpPr>
        <xdr:cNvPr id="316" name="n_1mainValue【福祉施設】&#10;有形固定資産減価償却率">
          <a:extLst>
            <a:ext uri="{FF2B5EF4-FFF2-40B4-BE49-F238E27FC236}">
              <a16:creationId xmlns:a16="http://schemas.microsoft.com/office/drawing/2014/main" id="{5CC62A4B-300A-4FFD-B967-05D233B1B311}"/>
            </a:ext>
          </a:extLst>
        </xdr:cNvPr>
        <xdr:cNvSpPr txBox="1"/>
      </xdr:nvSpPr>
      <xdr:spPr>
        <a:xfrm>
          <a:off x="32391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76216</xdr:rowOff>
    </xdr:from>
    <xdr:ext cx="405111" cy="259045"/>
    <xdr:sp macro="" textlink="">
      <xdr:nvSpPr>
        <xdr:cNvPr id="317" name="n_2mainValue【福祉施設】&#10;有形固定資産減価償却率">
          <a:extLst>
            <a:ext uri="{FF2B5EF4-FFF2-40B4-BE49-F238E27FC236}">
              <a16:creationId xmlns:a16="http://schemas.microsoft.com/office/drawing/2014/main" id="{8C55E2B4-6784-4760-B595-A71CC00C4A2E}"/>
            </a:ext>
          </a:extLst>
        </xdr:cNvPr>
        <xdr:cNvSpPr txBox="1"/>
      </xdr:nvSpPr>
      <xdr:spPr>
        <a:xfrm>
          <a:off x="2439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32402</xdr:rowOff>
    </xdr:from>
    <xdr:ext cx="405111" cy="259045"/>
    <xdr:sp macro="" textlink="">
      <xdr:nvSpPr>
        <xdr:cNvPr id="318" name="n_3mainValue【福祉施設】&#10;有形固定資産減価償却率">
          <a:extLst>
            <a:ext uri="{FF2B5EF4-FFF2-40B4-BE49-F238E27FC236}">
              <a16:creationId xmlns:a16="http://schemas.microsoft.com/office/drawing/2014/main" id="{FD5444E8-366E-4BFC-A651-E5AB0A05D314}"/>
            </a:ext>
          </a:extLst>
        </xdr:cNvPr>
        <xdr:cNvSpPr txBox="1"/>
      </xdr:nvSpPr>
      <xdr:spPr>
        <a:xfrm>
          <a:off x="164529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15257</xdr:rowOff>
    </xdr:from>
    <xdr:ext cx="405111" cy="259045"/>
    <xdr:sp macro="" textlink="">
      <xdr:nvSpPr>
        <xdr:cNvPr id="319" name="n_4mainValue【福祉施設】&#10;有形固定資産減価償却率">
          <a:extLst>
            <a:ext uri="{FF2B5EF4-FFF2-40B4-BE49-F238E27FC236}">
              <a16:creationId xmlns:a16="http://schemas.microsoft.com/office/drawing/2014/main" id="{B2174027-AC02-417A-9003-119ACCAD3395}"/>
            </a:ext>
          </a:extLst>
        </xdr:cNvPr>
        <xdr:cNvSpPr txBox="1"/>
      </xdr:nvSpPr>
      <xdr:spPr>
        <a:xfrm>
          <a:off x="8515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74F94F4-898B-4834-B68B-29FC84FD0FCD}"/>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E4F1C31-FDC5-459E-90D8-9727DD9C7E4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2E95240-4AF5-4E29-B4DD-2E09A7B82C0C}"/>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F7E414B-AB61-4858-B128-017620D6434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4AB4FB8-4CFB-43EE-AA44-C8FE1EA805F3}"/>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F9EA014-2F5C-41A3-8B99-D93FA73341FC}"/>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B43A74C-3919-4759-82ED-79A29E7DD709}"/>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3A102D8-FA3E-4232-8B8E-3DA3B6C5473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0A05557-BF72-47BE-AD68-98550BB0396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689E502-74DD-4280-B347-7FB2E0F4F1F5}"/>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1150E642-8620-42C7-AFB5-9FF0CA9627C3}"/>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E6A22C2F-990D-41BA-B61A-F3855AF849B4}"/>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54E2682-9A3B-4E12-80D7-FC981D1C63C3}"/>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5C0B1FF6-4672-4E65-9E9E-DD3696B131BE}"/>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7163D7A-DF20-4BDD-851E-AEC156A7AE45}"/>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51E79F3B-93BC-4EF7-88A9-877D92E38EAE}"/>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B3DDD9E4-AA61-4EE1-8EE0-0417A615C350}"/>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BD990833-FE08-49EB-933D-CE78FCB6D7AF}"/>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8B15ECA-37B0-4472-9EF7-31A9B26FFF5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3F1FF89-35DC-4AAB-9A39-F32EFD4E5AF3}"/>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31BC68A-FAF9-48A0-BC0B-4C4D2E6DF2E3}"/>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62CCC5DD-7AB2-4235-B33E-FD60C2905FCB}"/>
            </a:ext>
          </a:extLst>
        </xdr:cNvPr>
        <xdr:cNvCxnSpPr/>
      </xdr:nvCxnSpPr>
      <xdr:spPr>
        <a:xfrm flipV="1">
          <a:off x="9429115" y="12830302"/>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3968E6B4-2DB6-4165-9CC0-78E066B8EEF1}"/>
            </a:ext>
          </a:extLst>
        </xdr:cNvPr>
        <xdr:cNvSpPr txBox="1"/>
      </xdr:nvSpPr>
      <xdr:spPr>
        <a:xfrm>
          <a:off x="946785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98269F57-8007-4516-83AC-26A94C149FE5}"/>
            </a:ext>
          </a:extLst>
        </xdr:cNvPr>
        <xdr:cNvCxnSpPr/>
      </xdr:nvCxnSpPr>
      <xdr:spPr>
        <a:xfrm>
          <a:off x="9359900" y="1423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C8DCA329-AEE2-4B74-9397-AAE9E102DC92}"/>
            </a:ext>
          </a:extLst>
        </xdr:cNvPr>
        <xdr:cNvSpPr txBox="1"/>
      </xdr:nvSpPr>
      <xdr:spPr>
        <a:xfrm>
          <a:off x="9467850" y="1261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B88665FD-2A23-4A33-80D2-AC34A827F95E}"/>
            </a:ext>
          </a:extLst>
        </xdr:cNvPr>
        <xdr:cNvCxnSpPr/>
      </xdr:nvCxnSpPr>
      <xdr:spPr>
        <a:xfrm>
          <a:off x="9359900" y="12830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E7EDB805-2FE8-46D3-B158-FC20B5644E32}"/>
            </a:ext>
          </a:extLst>
        </xdr:cNvPr>
        <xdr:cNvSpPr txBox="1"/>
      </xdr:nvSpPr>
      <xdr:spPr>
        <a:xfrm>
          <a:off x="9467850" y="13823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EB906CAA-0423-4114-9B42-8E51C5E18297}"/>
            </a:ext>
          </a:extLst>
        </xdr:cNvPr>
        <xdr:cNvSpPr/>
      </xdr:nvSpPr>
      <xdr:spPr>
        <a:xfrm>
          <a:off x="939800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96EFE90D-336A-4F1F-B227-1E2F5714D0AA}"/>
            </a:ext>
          </a:extLst>
        </xdr:cNvPr>
        <xdr:cNvSpPr/>
      </xdr:nvSpPr>
      <xdr:spPr>
        <a:xfrm>
          <a:off x="8636000" y="13861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85208206-B68F-4C75-946D-2606293704A8}"/>
            </a:ext>
          </a:extLst>
        </xdr:cNvPr>
        <xdr:cNvSpPr/>
      </xdr:nvSpPr>
      <xdr:spPr>
        <a:xfrm>
          <a:off x="7842250" y="13873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78539A0E-B417-4E7B-8396-E089C2C64294}"/>
            </a:ext>
          </a:extLst>
        </xdr:cNvPr>
        <xdr:cNvSpPr/>
      </xdr:nvSpPr>
      <xdr:spPr>
        <a:xfrm>
          <a:off x="7029450" y="13861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B6955718-1DFB-4766-864E-EC8C3AAEFDE3}"/>
            </a:ext>
          </a:extLst>
        </xdr:cNvPr>
        <xdr:cNvSpPr/>
      </xdr:nvSpPr>
      <xdr:spPr>
        <a:xfrm>
          <a:off x="6235700" y="138706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101F9D9-1719-4955-BA3F-4AEDDE864F3B}"/>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881F842-1507-470C-A8BC-ECBD7FC7822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CD9ED73-E372-4781-A806-D887C39BE4C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9BE4121-0B1C-457E-9578-A09A2A4CE08F}"/>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847C266-7B8A-4A53-88F9-1582E1BB92B9}"/>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3302</xdr:rowOff>
    </xdr:from>
    <xdr:to>
      <xdr:col>55</xdr:col>
      <xdr:colOff>50800</xdr:colOff>
      <xdr:row>83</xdr:row>
      <xdr:rowOff>104902</xdr:rowOff>
    </xdr:to>
    <xdr:sp macro="" textlink="">
      <xdr:nvSpPr>
        <xdr:cNvPr id="357" name="楕円 356">
          <a:extLst>
            <a:ext uri="{FF2B5EF4-FFF2-40B4-BE49-F238E27FC236}">
              <a16:creationId xmlns:a16="http://schemas.microsoft.com/office/drawing/2014/main" id="{8389FF95-D82F-4196-8CC5-4612CC75D4B6}"/>
            </a:ext>
          </a:extLst>
        </xdr:cNvPr>
        <xdr:cNvSpPr/>
      </xdr:nvSpPr>
      <xdr:spPr>
        <a:xfrm>
          <a:off x="9398000" y="137129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26179</xdr:rowOff>
    </xdr:from>
    <xdr:ext cx="469744" cy="259045"/>
    <xdr:sp macro="" textlink="">
      <xdr:nvSpPr>
        <xdr:cNvPr id="358" name="【福祉施設】&#10;一人当たり面積該当値テキスト">
          <a:extLst>
            <a:ext uri="{FF2B5EF4-FFF2-40B4-BE49-F238E27FC236}">
              <a16:creationId xmlns:a16="http://schemas.microsoft.com/office/drawing/2014/main" id="{5E166C24-4200-40E4-8A64-E75AD22F2D40}"/>
            </a:ext>
          </a:extLst>
        </xdr:cNvPr>
        <xdr:cNvSpPr txBox="1"/>
      </xdr:nvSpPr>
      <xdr:spPr>
        <a:xfrm>
          <a:off x="9467850" y="135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7874</xdr:rowOff>
    </xdr:from>
    <xdr:to>
      <xdr:col>50</xdr:col>
      <xdr:colOff>165100</xdr:colOff>
      <xdr:row>83</xdr:row>
      <xdr:rowOff>109474</xdr:rowOff>
    </xdr:to>
    <xdr:sp macro="" textlink="">
      <xdr:nvSpPr>
        <xdr:cNvPr id="359" name="楕円 358">
          <a:extLst>
            <a:ext uri="{FF2B5EF4-FFF2-40B4-BE49-F238E27FC236}">
              <a16:creationId xmlns:a16="http://schemas.microsoft.com/office/drawing/2014/main" id="{84D96951-C61F-47C9-A4C2-09D757F75DCF}"/>
            </a:ext>
          </a:extLst>
        </xdr:cNvPr>
        <xdr:cNvSpPr/>
      </xdr:nvSpPr>
      <xdr:spPr>
        <a:xfrm>
          <a:off x="8636000" y="1371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54102</xdr:rowOff>
    </xdr:from>
    <xdr:to>
      <xdr:col>55</xdr:col>
      <xdr:colOff>0</xdr:colOff>
      <xdr:row>83</xdr:row>
      <xdr:rowOff>58674</xdr:rowOff>
    </xdr:to>
    <xdr:cxnSp macro="">
      <xdr:nvCxnSpPr>
        <xdr:cNvPr id="360" name="直線コネクタ 359">
          <a:extLst>
            <a:ext uri="{FF2B5EF4-FFF2-40B4-BE49-F238E27FC236}">
              <a16:creationId xmlns:a16="http://schemas.microsoft.com/office/drawing/2014/main" id="{C1AD0F8B-239E-438D-B104-92805F7CBA77}"/>
            </a:ext>
          </a:extLst>
        </xdr:cNvPr>
        <xdr:cNvCxnSpPr/>
      </xdr:nvCxnSpPr>
      <xdr:spPr>
        <a:xfrm flipV="1">
          <a:off x="8686800" y="13763752"/>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17018</xdr:rowOff>
    </xdr:from>
    <xdr:to>
      <xdr:col>46</xdr:col>
      <xdr:colOff>38100</xdr:colOff>
      <xdr:row>83</xdr:row>
      <xdr:rowOff>118618</xdr:rowOff>
    </xdr:to>
    <xdr:sp macro="" textlink="">
      <xdr:nvSpPr>
        <xdr:cNvPr id="361" name="楕円 360">
          <a:extLst>
            <a:ext uri="{FF2B5EF4-FFF2-40B4-BE49-F238E27FC236}">
              <a16:creationId xmlns:a16="http://schemas.microsoft.com/office/drawing/2014/main" id="{CA0A2E04-8C43-4E24-90DC-B8A1FD441136}"/>
            </a:ext>
          </a:extLst>
        </xdr:cNvPr>
        <xdr:cNvSpPr/>
      </xdr:nvSpPr>
      <xdr:spPr>
        <a:xfrm>
          <a:off x="7842250" y="137266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58674</xdr:rowOff>
    </xdr:from>
    <xdr:to>
      <xdr:col>50</xdr:col>
      <xdr:colOff>114300</xdr:colOff>
      <xdr:row>83</xdr:row>
      <xdr:rowOff>67818</xdr:rowOff>
    </xdr:to>
    <xdr:cxnSp macro="">
      <xdr:nvCxnSpPr>
        <xdr:cNvPr id="362" name="直線コネクタ 361">
          <a:extLst>
            <a:ext uri="{FF2B5EF4-FFF2-40B4-BE49-F238E27FC236}">
              <a16:creationId xmlns:a16="http://schemas.microsoft.com/office/drawing/2014/main" id="{141BE2B3-D855-4011-AA07-3534624CEFB7}"/>
            </a:ext>
          </a:extLst>
        </xdr:cNvPr>
        <xdr:cNvCxnSpPr/>
      </xdr:nvCxnSpPr>
      <xdr:spPr>
        <a:xfrm flipV="1">
          <a:off x="7886700" y="13768324"/>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21589</xdr:rowOff>
    </xdr:from>
    <xdr:to>
      <xdr:col>41</xdr:col>
      <xdr:colOff>101600</xdr:colOff>
      <xdr:row>83</xdr:row>
      <xdr:rowOff>123189</xdr:rowOff>
    </xdr:to>
    <xdr:sp macro="" textlink="">
      <xdr:nvSpPr>
        <xdr:cNvPr id="363" name="楕円 362">
          <a:extLst>
            <a:ext uri="{FF2B5EF4-FFF2-40B4-BE49-F238E27FC236}">
              <a16:creationId xmlns:a16="http://schemas.microsoft.com/office/drawing/2014/main" id="{4B5E2E3D-990B-4B27-ADE2-DDC9EBBD6E11}"/>
            </a:ext>
          </a:extLst>
        </xdr:cNvPr>
        <xdr:cNvSpPr/>
      </xdr:nvSpPr>
      <xdr:spPr>
        <a:xfrm>
          <a:off x="702945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67818</xdr:rowOff>
    </xdr:from>
    <xdr:to>
      <xdr:col>45</xdr:col>
      <xdr:colOff>177800</xdr:colOff>
      <xdr:row>83</xdr:row>
      <xdr:rowOff>72389</xdr:rowOff>
    </xdr:to>
    <xdr:cxnSp macro="">
      <xdr:nvCxnSpPr>
        <xdr:cNvPr id="364" name="直線コネクタ 363">
          <a:extLst>
            <a:ext uri="{FF2B5EF4-FFF2-40B4-BE49-F238E27FC236}">
              <a16:creationId xmlns:a16="http://schemas.microsoft.com/office/drawing/2014/main" id="{AF5E149E-C377-4270-B68B-A75C5604900D}"/>
            </a:ext>
          </a:extLst>
        </xdr:cNvPr>
        <xdr:cNvCxnSpPr/>
      </xdr:nvCxnSpPr>
      <xdr:spPr>
        <a:xfrm flipV="1">
          <a:off x="7080250" y="13777468"/>
          <a:ext cx="8064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65" name="楕円 364">
          <a:extLst>
            <a:ext uri="{FF2B5EF4-FFF2-40B4-BE49-F238E27FC236}">
              <a16:creationId xmlns:a16="http://schemas.microsoft.com/office/drawing/2014/main" id="{78D0D5F1-6FDA-4503-BAF8-941E28003A22}"/>
            </a:ext>
          </a:extLst>
        </xdr:cNvPr>
        <xdr:cNvSpPr/>
      </xdr:nvSpPr>
      <xdr:spPr>
        <a:xfrm>
          <a:off x="6235700" y="137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72389</xdr:rowOff>
    </xdr:from>
    <xdr:to>
      <xdr:col>41</xdr:col>
      <xdr:colOff>50800</xdr:colOff>
      <xdr:row>83</xdr:row>
      <xdr:rowOff>81535</xdr:rowOff>
    </xdr:to>
    <xdr:cxnSp macro="">
      <xdr:nvCxnSpPr>
        <xdr:cNvPr id="366" name="直線コネクタ 365">
          <a:extLst>
            <a:ext uri="{FF2B5EF4-FFF2-40B4-BE49-F238E27FC236}">
              <a16:creationId xmlns:a16="http://schemas.microsoft.com/office/drawing/2014/main" id="{4DBDDC1A-4C8C-45F1-BFD5-712209E6E085}"/>
            </a:ext>
          </a:extLst>
        </xdr:cNvPr>
        <xdr:cNvCxnSpPr/>
      </xdr:nvCxnSpPr>
      <xdr:spPr>
        <a:xfrm flipV="1">
          <a:off x="6286500" y="13782039"/>
          <a:ext cx="79375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DE33ABDD-C391-4FB5-8453-11E9DB9660AF}"/>
            </a:ext>
          </a:extLst>
        </xdr:cNvPr>
        <xdr:cNvSpPr txBox="1"/>
      </xdr:nvSpPr>
      <xdr:spPr>
        <a:xfrm>
          <a:off x="8458277" y="139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ECBEC18D-7FA6-4B81-B72C-8AE42C1C647B}"/>
            </a:ext>
          </a:extLst>
        </xdr:cNvPr>
        <xdr:cNvSpPr txBox="1"/>
      </xdr:nvSpPr>
      <xdr:spPr>
        <a:xfrm>
          <a:off x="76772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7F3217D6-BFB7-4CDF-8760-2847B8D8E74E}"/>
            </a:ext>
          </a:extLst>
        </xdr:cNvPr>
        <xdr:cNvSpPr txBox="1"/>
      </xdr:nvSpPr>
      <xdr:spPr>
        <a:xfrm>
          <a:off x="6864427" y="139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9EC65DEF-0D6A-4A00-BDBC-A0369083F774}"/>
            </a:ext>
          </a:extLst>
        </xdr:cNvPr>
        <xdr:cNvSpPr txBox="1"/>
      </xdr:nvSpPr>
      <xdr:spPr>
        <a:xfrm>
          <a:off x="6070677" y="139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126001</xdr:rowOff>
    </xdr:from>
    <xdr:ext cx="469744" cy="259045"/>
    <xdr:sp macro="" textlink="">
      <xdr:nvSpPr>
        <xdr:cNvPr id="371" name="n_1mainValue【福祉施設】&#10;一人当たり面積">
          <a:extLst>
            <a:ext uri="{FF2B5EF4-FFF2-40B4-BE49-F238E27FC236}">
              <a16:creationId xmlns:a16="http://schemas.microsoft.com/office/drawing/2014/main" id="{028B34FF-DB5D-48F0-AA75-819D355CE4A5}"/>
            </a:ext>
          </a:extLst>
        </xdr:cNvPr>
        <xdr:cNvSpPr txBox="1"/>
      </xdr:nvSpPr>
      <xdr:spPr>
        <a:xfrm>
          <a:off x="8458277" y="1350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135145</xdr:rowOff>
    </xdr:from>
    <xdr:ext cx="469744" cy="259045"/>
    <xdr:sp macro="" textlink="">
      <xdr:nvSpPr>
        <xdr:cNvPr id="372" name="n_2mainValue【福祉施設】&#10;一人当たり面積">
          <a:extLst>
            <a:ext uri="{FF2B5EF4-FFF2-40B4-BE49-F238E27FC236}">
              <a16:creationId xmlns:a16="http://schemas.microsoft.com/office/drawing/2014/main" id="{2F37E01D-14C7-4C5F-B17C-554CE5A1CD46}"/>
            </a:ext>
          </a:extLst>
        </xdr:cNvPr>
        <xdr:cNvSpPr txBox="1"/>
      </xdr:nvSpPr>
      <xdr:spPr>
        <a:xfrm>
          <a:off x="7677227" y="1351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73" name="n_3mainValue【福祉施設】&#10;一人当たり面積">
          <a:extLst>
            <a:ext uri="{FF2B5EF4-FFF2-40B4-BE49-F238E27FC236}">
              <a16:creationId xmlns:a16="http://schemas.microsoft.com/office/drawing/2014/main" id="{2D130229-D804-43A9-BBF0-6C0C008099C2}"/>
            </a:ext>
          </a:extLst>
        </xdr:cNvPr>
        <xdr:cNvSpPr txBox="1"/>
      </xdr:nvSpPr>
      <xdr:spPr>
        <a:xfrm>
          <a:off x="6864427" y="1351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148862</xdr:rowOff>
    </xdr:from>
    <xdr:ext cx="469744" cy="259045"/>
    <xdr:sp macro="" textlink="">
      <xdr:nvSpPr>
        <xdr:cNvPr id="374" name="n_4mainValue【福祉施設】&#10;一人当たり面積">
          <a:extLst>
            <a:ext uri="{FF2B5EF4-FFF2-40B4-BE49-F238E27FC236}">
              <a16:creationId xmlns:a16="http://schemas.microsoft.com/office/drawing/2014/main" id="{41C90AE0-1020-4738-84C7-E0E6BD9A1E6E}"/>
            </a:ext>
          </a:extLst>
        </xdr:cNvPr>
        <xdr:cNvSpPr txBox="1"/>
      </xdr:nvSpPr>
      <xdr:spPr>
        <a:xfrm>
          <a:off x="6070677" y="1352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9088047-1A98-4A75-A602-38621091427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34D84D5-F1FA-454A-B21A-8638960892EF}"/>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7526D56-3D1E-4BB3-BC23-33274E49F1D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9A1CC05-571E-427F-B309-62766536434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6BBFD48-FB03-47AD-900A-A72F9D99BEC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0437F78-B24F-4096-8CA2-7E2368561FA4}"/>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05E176E-C80B-49E2-BDEE-6671257AF4AA}"/>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AEAB9E1-435C-4139-BDC6-928C7AAF0651}"/>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592AA7C-E84F-4730-8612-E9082838FF77}"/>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E4BEEBB6-650C-43CE-8034-2E8392FF146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F1007FDA-D8BE-4795-9344-23680E08587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BFCD05F7-B4C2-4885-8F42-F7291B1BEA6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B3A10877-3F9C-46C1-8CD7-7D2B16CCC46D}"/>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151B3999-2544-4063-B529-C7075497FE3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A53045E9-E274-4B14-9765-96B4A7BAB95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474BCC34-D510-4436-AA1B-FE0041E456BC}"/>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92CF57EE-90FE-461B-8579-4E009A5E6B46}"/>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593517DD-9CFB-4280-85F9-C98F1567BA8B}"/>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DA02C11E-A377-4FAE-A70F-8E855F1594CF}"/>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7D087050-7D77-4AC7-8A0A-9069602404F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C44EFB9E-6152-47F6-92F6-20289F062E1E}"/>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CD5027-571D-4BAB-8BDA-69C9949A65A3}"/>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8BB600D3-98B4-4A9B-8F9C-FB3B045F076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B49DB165-7648-43D4-9A8E-78FC990DD9E9}"/>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AD138156-F077-4137-B45E-78CA1F616F7F}"/>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EDF1B511-E720-46FC-86E9-1D57BF3D229E}"/>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C828ED70-8D30-4FC0-9A8A-A9AF6D27351C}"/>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EC5607-E96C-4288-8644-52642D05A783}"/>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415DA107-A51C-4374-B3B4-81C5F77663D2}"/>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D141787C-CEEE-4B80-BC77-AEE56E51B0BB}"/>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D33AB180-FFEA-4536-AF9A-EEA9B22599E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E833353B-6391-4776-923C-D96B6C502C13}"/>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B276A16D-9C26-4872-BDFA-E187151042E7}"/>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B7BBB76F-056E-44AA-8D75-5DB4C4FD9FA7}"/>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F3DBF292-8205-45A1-8FFF-8865F7F8BC29}"/>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789244E6-2C40-4572-B23F-8388F4A0C903}"/>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A3D31E83-453F-4ED5-9611-BC8C4FEF9A7D}"/>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5FD8D317-F4FF-4F51-A9D0-E25FCD4FA79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8F4DD16E-F0C4-4D41-9721-6ED043ED5CC7}"/>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B9FC6E0F-FFEC-4C84-B89D-D00D727F1E54}"/>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09FDB8E2-0A1C-4A13-8DC7-78D7C7B7D93D}"/>
            </a:ext>
          </a:extLst>
        </xdr:cNvPr>
        <xdr:cNvCxnSpPr/>
      </xdr:nvCxnSpPr>
      <xdr:spPr>
        <a:xfrm flipV="1">
          <a:off x="14699614" y="544957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4DC478F3-1C8B-4030-9038-8D8B23CFE45E}"/>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A7F30D5E-4B3F-41D4-A9CD-6EAA05AB812C}"/>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AAEA6183-6B12-41A8-97B8-3246C8F0E3F0}"/>
            </a:ext>
          </a:extLst>
        </xdr:cNvPr>
        <xdr:cNvSpPr txBox="1"/>
      </xdr:nvSpPr>
      <xdr:spPr>
        <a:xfrm>
          <a:off x="14738350"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a:extLst>
            <a:ext uri="{FF2B5EF4-FFF2-40B4-BE49-F238E27FC236}">
              <a16:creationId xmlns:a16="http://schemas.microsoft.com/office/drawing/2014/main" id="{AB968C36-5BF8-41F4-AD55-1A61D2CE361D}"/>
            </a:ext>
          </a:extLst>
        </xdr:cNvPr>
        <xdr:cNvCxnSpPr/>
      </xdr:nvCxnSpPr>
      <xdr:spPr>
        <a:xfrm>
          <a:off x="14611350" y="544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4EC1F995-0D38-4D04-8818-C1EAAAFA469B}"/>
            </a:ext>
          </a:extLst>
        </xdr:cNvPr>
        <xdr:cNvSpPr txBox="1"/>
      </xdr:nvSpPr>
      <xdr:spPr>
        <a:xfrm>
          <a:off x="14738350" y="618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a:extLst>
            <a:ext uri="{FF2B5EF4-FFF2-40B4-BE49-F238E27FC236}">
              <a16:creationId xmlns:a16="http://schemas.microsoft.com/office/drawing/2014/main" id="{08C6364E-68DC-4655-B180-9B039B2991F6}"/>
            </a:ext>
          </a:extLst>
        </xdr:cNvPr>
        <xdr:cNvSpPr/>
      </xdr:nvSpPr>
      <xdr:spPr>
        <a:xfrm>
          <a:off x="14649450" y="6207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92F67962-B206-4082-9541-434BA16F52AD}"/>
            </a:ext>
          </a:extLst>
        </xdr:cNvPr>
        <xdr:cNvSpPr/>
      </xdr:nvSpPr>
      <xdr:spPr>
        <a:xfrm>
          <a:off x="1388745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D896CAC9-B722-4E2B-9D68-F9B1D2DB8A4B}"/>
            </a:ext>
          </a:extLst>
        </xdr:cNvPr>
        <xdr:cNvSpPr/>
      </xdr:nvSpPr>
      <xdr:spPr>
        <a:xfrm>
          <a:off x="130937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a:extLst>
            <a:ext uri="{FF2B5EF4-FFF2-40B4-BE49-F238E27FC236}">
              <a16:creationId xmlns:a16="http://schemas.microsoft.com/office/drawing/2014/main" id="{C6382A75-9917-4CF6-84CF-7AB50F27B253}"/>
            </a:ext>
          </a:extLst>
        </xdr:cNvPr>
        <xdr:cNvSpPr/>
      </xdr:nvSpPr>
      <xdr:spPr>
        <a:xfrm>
          <a:off x="12299950" y="6167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a:extLst>
            <a:ext uri="{FF2B5EF4-FFF2-40B4-BE49-F238E27FC236}">
              <a16:creationId xmlns:a16="http://schemas.microsoft.com/office/drawing/2014/main" id="{16042EA1-993F-41A4-BDC7-13F9847E5FE7}"/>
            </a:ext>
          </a:extLst>
        </xdr:cNvPr>
        <xdr:cNvSpPr/>
      </xdr:nvSpPr>
      <xdr:spPr>
        <a:xfrm>
          <a:off x="1148715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6D99EFA-25CF-4A68-A556-38F1812017F3}"/>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8CC7FD2-2447-43F1-B955-A2427D5D395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6890790-2561-4581-BB3F-3C602F68534B}"/>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E54EB59-EB27-40FE-A6C7-726D0890942E}"/>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EB0C730-C6C5-4261-A427-32795CDAA712}"/>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76835</xdr:rowOff>
    </xdr:from>
    <xdr:to>
      <xdr:col>85</xdr:col>
      <xdr:colOff>177800</xdr:colOff>
      <xdr:row>36</xdr:row>
      <xdr:rowOff>6985</xdr:rowOff>
    </xdr:to>
    <xdr:sp macro="" textlink="">
      <xdr:nvSpPr>
        <xdr:cNvPr id="431" name="楕円 430">
          <a:extLst>
            <a:ext uri="{FF2B5EF4-FFF2-40B4-BE49-F238E27FC236}">
              <a16:creationId xmlns:a16="http://schemas.microsoft.com/office/drawing/2014/main" id="{6A102C19-B341-4209-96A5-E595A3229FE1}"/>
            </a:ext>
          </a:extLst>
        </xdr:cNvPr>
        <xdr:cNvSpPr/>
      </xdr:nvSpPr>
      <xdr:spPr>
        <a:xfrm>
          <a:off x="14649450" y="58616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99712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2083D0C2-4640-42D6-8527-E0F45C527B4B}"/>
            </a:ext>
          </a:extLst>
        </xdr:cNvPr>
        <xdr:cNvSpPr txBox="1"/>
      </xdr:nvSpPr>
      <xdr:spPr>
        <a:xfrm>
          <a:off x="14738350"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76835</xdr:rowOff>
    </xdr:from>
    <xdr:to>
      <xdr:col>81</xdr:col>
      <xdr:colOff>101600</xdr:colOff>
      <xdr:row>36</xdr:row>
      <xdr:rowOff>6985</xdr:rowOff>
    </xdr:to>
    <xdr:sp macro="" textlink="">
      <xdr:nvSpPr>
        <xdr:cNvPr id="433" name="楕円 432">
          <a:extLst>
            <a:ext uri="{FF2B5EF4-FFF2-40B4-BE49-F238E27FC236}">
              <a16:creationId xmlns:a16="http://schemas.microsoft.com/office/drawing/2014/main" id="{DD95B340-83D8-4685-B0E8-6B2A5FF81D4D}"/>
            </a:ext>
          </a:extLst>
        </xdr:cNvPr>
        <xdr:cNvSpPr/>
      </xdr:nvSpPr>
      <xdr:spPr>
        <a:xfrm>
          <a:off x="13887450" y="5861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127635</xdr:rowOff>
    </xdr:from>
    <xdr:to>
      <xdr:col>85</xdr:col>
      <xdr:colOff>127000</xdr:colOff>
      <xdr:row>35</xdr:row>
      <xdr:rowOff>127635</xdr:rowOff>
    </xdr:to>
    <xdr:cxnSp macro="">
      <xdr:nvCxnSpPr>
        <xdr:cNvPr id="434" name="直線コネクタ 433">
          <a:extLst>
            <a:ext uri="{FF2B5EF4-FFF2-40B4-BE49-F238E27FC236}">
              <a16:creationId xmlns:a16="http://schemas.microsoft.com/office/drawing/2014/main" id="{40DE7E51-2D7C-45C1-9277-B332B4EC3D3A}"/>
            </a:ext>
          </a:extLst>
        </xdr:cNvPr>
        <xdr:cNvCxnSpPr/>
      </xdr:nvCxnSpPr>
      <xdr:spPr>
        <a:xfrm>
          <a:off x="13938250" y="591248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xdr:rowOff>
    </xdr:from>
    <xdr:to>
      <xdr:col>76</xdr:col>
      <xdr:colOff>165100</xdr:colOff>
      <xdr:row>35</xdr:row>
      <xdr:rowOff>115570</xdr:rowOff>
    </xdr:to>
    <xdr:sp macro="" textlink="">
      <xdr:nvSpPr>
        <xdr:cNvPr id="435" name="楕円 434">
          <a:extLst>
            <a:ext uri="{FF2B5EF4-FFF2-40B4-BE49-F238E27FC236}">
              <a16:creationId xmlns:a16="http://schemas.microsoft.com/office/drawing/2014/main" id="{F781DDE5-F78A-457F-8C7B-3E3B49419EC9}"/>
            </a:ext>
          </a:extLst>
        </xdr:cNvPr>
        <xdr:cNvSpPr/>
      </xdr:nvSpPr>
      <xdr:spPr>
        <a:xfrm>
          <a:off x="130937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35</xdr:row>
      <xdr:rowOff>127635</xdr:rowOff>
    </xdr:to>
    <xdr:cxnSp macro="">
      <xdr:nvCxnSpPr>
        <xdr:cNvPr id="436" name="直線コネクタ 435">
          <a:extLst>
            <a:ext uri="{FF2B5EF4-FFF2-40B4-BE49-F238E27FC236}">
              <a16:creationId xmlns:a16="http://schemas.microsoft.com/office/drawing/2014/main" id="{3E3C65CE-4028-4D5A-BDF6-EF69CD916F67}"/>
            </a:ext>
          </a:extLst>
        </xdr:cNvPr>
        <xdr:cNvCxnSpPr/>
      </xdr:nvCxnSpPr>
      <xdr:spPr>
        <a:xfrm>
          <a:off x="13144500" y="5849620"/>
          <a:ext cx="7937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xdr:rowOff>
    </xdr:from>
    <xdr:to>
      <xdr:col>72</xdr:col>
      <xdr:colOff>38100</xdr:colOff>
      <xdr:row>35</xdr:row>
      <xdr:rowOff>109855</xdr:rowOff>
    </xdr:to>
    <xdr:sp macro="" textlink="">
      <xdr:nvSpPr>
        <xdr:cNvPr id="437" name="楕円 436">
          <a:extLst>
            <a:ext uri="{FF2B5EF4-FFF2-40B4-BE49-F238E27FC236}">
              <a16:creationId xmlns:a16="http://schemas.microsoft.com/office/drawing/2014/main" id="{17393D92-1EDF-43D7-88EA-9D34AADE882B}"/>
            </a:ext>
          </a:extLst>
        </xdr:cNvPr>
        <xdr:cNvSpPr/>
      </xdr:nvSpPr>
      <xdr:spPr>
        <a:xfrm>
          <a:off x="12299950" y="5793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59055</xdr:rowOff>
    </xdr:from>
    <xdr:to>
      <xdr:col>76</xdr:col>
      <xdr:colOff>114300</xdr:colOff>
      <xdr:row>35</xdr:row>
      <xdr:rowOff>64770</xdr:rowOff>
    </xdr:to>
    <xdr:cxnSp macro="">
      <xdr:nvCxnSpPr>
        <xdr:cNvPr id="438" name="直線コネクタ 437">
          <a:extLst>
            <a:ext uri="{FF2B5EF4-FFF2-40B4-BE49-F238E27FC236}">
              <a16:creationId xmlns:a16="http://schemas.microsoft.com/office/drawing/2014/main" id="{CC690E8A-5F17-4CEF-BEB2-CBFC01FABDB0}"/>
            </a:ext>
          </a:extLst>
        </xdr:cNvPr>
        <xdr:cNvCxnSpPr/>
      </xdr:nvCxnSpPr>
      <xdr:spPr>
        <a:xfrm>
          <a:off x="12344400" y="5843905"/>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128270</xdr:rowOff>
    </xdr:from>
    <xdr:to>
      <xdr:col>67</xdr:col>
      <xdr:colOff>101600</xdr:colOff>
      <xdr:row>35</xdr:row>
      <xdr:rowOff>58420</xdr:rowOff>
    </xdr:to>
    <xdr:sp macro="" textlink="">
      <xdr:nvSpPr>
        <xdr:cNvPr id="439" name="楕円 438">
          <a:extLst>
            <a:ext uri="{FF2B5EF4-FFF2-40B4-BE49-F238E27FC236}">
              <a16:creationId xmlns:a16="http://schemas.microsoft.com/office/drawing/2014/main" id="{76798006-742C-46BD-BD89-A141491092BF}"/>
            </a:ext>
          </a:extLst>
        </xdr:cNvPr>
        <xdr:cNvSpPr/>
      </xdr:nvSpPr>
      <xdr:spPr>
        <a:xfrm>
          <a:off x="11487150" y="5748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7620</xdr:rowOff>
    </xdr:from>
    <xdr:to>
      <xdr:col>71</xdr:col>
      <xdr:colOff>177800</xdr:colOff>
      <xdr:row>35</xdr:row>
      <xdr:rowOff>59055</xdr:rowOff>
    </xdr:to>
    <xdr:cxnSp macro="">
      <xdr:nvCxnSpPr>
        <xdr:cNvPr id="440" name="直線コネクタ 439">
          <a:extLst>
            <a:ext uri="{FF2B5EF4-FFF2-40B4-BE49-F238E27FC236}">
              <a16:creationId xmlns:a16="http://schemas.microsoft.com/office/drawing/2014/main" id="{4C52CA53-2C97-475F-8804-70DA75E72D3C}"/>
            </a:ext>
          </a:extLst>
        </xdr:cNvPr>
        <xdr:cNvCxnSpPr/>
      </xdr:nvCxnSpPr>
      <xdr:spPr>
        <a:xfrm>
          <a:off x="11537950" y="5792470"/>
          <a:ext cx="8064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72E3738F-700B-4960-AB60-B481A7F5CB28}"/>
            </a:ext>
          </a:extLst>
        </xdr:cNvPr>
        <xdr:cNvSpPr txBox="1"/>
      </xdr:nvSpPr>
      <xdr:spPr>
        <a:xfrm>
          <a:off x="137420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5C237C71-4A60-45EA-BCCA-E60D015FD8DC}"/>
            </a:ext>
          </a:extLst>
        </xdr:cNvPr>
        <xdr:cNvSpPr txBox="1"/>
      </xdr:nvSpPr>
      <xdr:spPr>
        <a:xfrm>
          <a:off x="1296099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A5E95840-00D6-4D0D-B519-36FE7881CCEA}"/>
            </a:ext>
          </a:extLst>
        </xdr:cNvPr>
        <xdr:cNvSpPr txBox="1"/>
      </xdr:nvSpPr>
      <xdr:spPr>
        <a:xfrm>
          <a:off x="121672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C4DFC4B2-C396-4494-9775-0159F5980B13}"/>
            </a:ext>
          </a:extLst>
        </xdr:cNvPr>
        <xdr:cNvSpPr txBox="1"/>
      </xdr:nvSpPr>
      <xdr:spPr>
        <a:xfrm>
          <a:off x="113544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23512</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364BF99D-5D9C-450D-9D7F-D456094D4D12}"/>
            </a:ext>
          </a:extLst>
        </xdr:cNvPr>
        <xdr:cNvSpPr txBox="1"/>
      </xdr:nvSpPr>
      <xdr:spPr>
        <a:xfrm>
          <a:off x="137420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132097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B26CF8FD-0CAD-45D2-8D77-3308498F5C0C}"/>
            </a:ext>
          </a:extLst>
        </xdr:cNvPr>
        <xdr:cNvSpPr txBox="1"/>
      </xdr:nvSpPr>
      <xdr:spPr>
        <a:xfrm>
          <a:off x="12960994" y="558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126382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016962CE-E3A6-4C99-A7D4-96A180243919}"/>
            </a:ext>
          </a:extLst>
        </xdr:cNvPr>
        <xdr:cNvSpPr txBox="1"/>
      </xdr:nvSpPr>
      <xdr:spPr>
        <a:xfrm>
          <a:off x="12167244" y="558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74947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7E4CD160-A814-4B80-8FBC-6290C75A6407}"/>
            </a:ext>
          </a:extLst>
        </xdr:cNvPr>
        <xdr:cNvSpPr txBox="1"/>
      </xdr:nvSpPr>
      <xdr:spPr>
        <a:xfrm>
          <a:off x="11354444" y="55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E711B14-3AE8-4038-B699-E769AC6D9B81}"/>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4640CFE1-E80B-4B2F-9CD7-DE2FE7AC2C74}"/>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61F13E0E-F6CD-482D-904C-69EFA50B3AD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8926CBB-4E80-4B57-8B85-9CC5186A0A66}"/>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A846D9AD-9DBE-4F7F-A13D-2BB2CB2B9FB7}"/>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B832C336-B28B-4161-8EE2-C11CC5DDA6B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CF8DC90D-4F94-4A82-A275-B79EA4DAC51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BE3D79DD-6F28-4854-A70A-2E921D70405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6630C374-E5D1-4C2A-8137-F8959571FEEC}"/>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F11385BA-063E-443E-B7A4-708BB9F54927}"/>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19AAFA8D-375C-42CA-B2F6-E9BB891BBC6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5BC4A09E-AFA9-493D-8C04-71075095DD23}"/>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BB3D98A0-79C5-4147-A187-B2217F3C1A18}"/>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C2FE1343-2373-42BC-9970-464A1CE81B8F}"/>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315ACDE5-D480-4ED7-9FFD-5695C48C3DFF}"/>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B09ADD55-BAE3-4179-96E7-1FD7AE338306}"/>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6CA1CCE1-606C-4D67-8A44-218537100045}"/>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880CC2A5-680F-4C54-BC43-EAAECEAE56E3}"/>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5B268F7F-AE6E-4F6D-A965-DEF727644A2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803C445C-1584-4343-B4C1-63BBD3DD4068}"/>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407D3707-8357-417A-9C40-09E407267E7B}"/>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D4F7FBC7-7ABF-417D-8F42-1144936BC5D8}"/>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04D9E5DD-2D68-46AF-A409-D70362CEC0FE}"/>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2" name="直線コネクタ 471">
          <a:extLst>
            <a:ext uri="{FF2B5EF4-FFF2-40B4-BE49-F238E27FC236}">
              <a16:creationId xmlns:a16="http://schemas.microsoft.com/office/drawing/2014/main" id="{35601482-01DF-45A0-8455-555F31B226AC}"/>
            </a:ext>
          </a:extLst>
        </xdr:cNvPr>
        <xdr:cNvCxnSpPr/>
      </xdr:nvCxnSpPr>
      <xdr:spPr>
        <a:xfrm flipV="1">
          <a:off x="19951064" y="5707967"/>
          <a:ext cx="0" cy="1270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id="{F234ABF2-1836-4B23-A484-0F8F1F4E0381}"/>
            </a:ext>
          </a:extLst>
        </xdr:cNvPr>
        <xdr:cNvSpPr txBox="1"/>
      </xdr:nvSpPr>
      <xdr:spPr>
        <a:xfrm>
          <a:off x="19989800" y="6982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4" name="直線コネクタ 473">
          <a:extLst>
            <a:ext uri="{FF2B5EF4-FFF2-40B4-BE49-F238E27FC236}">
              <a16:creationId xmlns:a16="http://schemas.microsoft.com/office/drawing/2014/main" id="{FCFF479A-70A6-40EC-860E-BF4C0114A1F2}"/>
            </a:ext>
          </a:extLst>
        </xdr:cNvPr>
        <xdr:cNvCxnSpPr/>
      </xdr:nvCxnSpPr>
      <xdr:spPr>
        <a:xfrm>
          <a:off x="19881850" y="6978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4EBEFCD3-6B4C-4728-8AFE-40C8B768C236}"/>
            </a:ext>
          </a:extLst>
        </xdr:cNvPr>
        <xdr:cNvSpPr txBox="1"/>
      </xdr:nvSpPr>
      <xdr:spPr>
        <a:xfrm>
          <a:off x="19989800" y="548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6" name="直線コネクタ 475">
          <a:extLst>
            <a:ext uri="{FF2B5EF4-FFF2-40B4-BE49-F238E27FC236}">
              <a16:creationId xmlns:a16="http://schemas.microsoft.com/office/drawing/2014/main" id="{BD069B49-9CCD-41AA-94C5-F220181C9569}"/>
            </a:ext>
          </a:extLst>
        </xdr:cNvPr>
        <xdr:cNvCxnSpPr/>
      </xdr:nvCxnSpPr>
      <xdr:spPr>
        <a:xfrm>
          <a:off x="19881850" y="5707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A54E7232-1D4C-40BB-94D1-0D25FD8A1C67}"/>
            </a:ext>
          </a:extLst>
        </xdr:cNvPr>
        <xdr:cNvSpPr txBox="1"/>
      </xdr:nvSpPr>
      <xdr:spPr>
        <a:xfrm>
          <a:off x="19989800" y="645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8" name="フローチャート: 判断 477">
          <a:extLst>
            <a:ext uri="{FF2B5EF4-FFF2-40B4-BE49-F238E27FC236}">
              <a16:creationId xmlns:a16="http://schemas.microsoft.com/office/drawing/2014/main" id="{5BE8B4FC-80E2-4336-8B47-B9DB26FFBDAE}"/>
            </a:ext>
          </a:extLst>
        </xdr:cNvPr>
        <xdr:cNvSpPr/>
      </xdr:nvSpPr>
      <xdr:spPr>
        <a:xfrm>
          <a:off x="19900900" y="647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9" name="フローチャート: 判断 478">
          <a:extLst>
            <a:ext uri="{FF2B5EF4-FFF2-40B4-BE49-F238E27FC236}">
              <a16:creationId xmlns:a16="http://schemas.microsoft.com/office/drawing/2014/main" id="{4C0B14E3-5EDF-434D-8B49-8EF0EB1F4251}"/>
            </a:ext>
          </a:extLst>
        </xdr:cNvPr>
        <xdr:cNvSpPr/>
      </xdr:nvSpPr>
      <xdr:spPr>
        <a:xfrm>
          <a:off x="19157950" y="6485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0" name="フローチャート: 判断 479">
          <a:extLst>
            <a:ext uri="{FF2B5EF4-FFF2-40B4-BE49-F238E27FC236}">
              <a16:creationId xmlns:a16="http://schemas.microsoft.com/office/drawing/2014/main" id="{7FCB05D8-803D-416B-AB64-F875358DF098}"/>
            </a:ext>
          </a:extLst>
        </xdr:cNvPr>
        <xdr:cNvSpPr/>
      </xdr:nvSpPr>
      <xdr:spPr>
        <a:xfrm>
          <a:off x="18345150" y="65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1" name="フローチャート: 判断 480">
          <a:extLst>
            <a:ext uri="{FF2B5EF4-FFF2-40B4-BE49-F238E27FC236}">
              <a16:creationId xmlns:a16="http://schemas.microsoft.com/office/drawing/2014/main" id="{B69A738E-C869-4736-8674-5F24FB79DF5D}"/>
            </a:ext>
          </a:extLst>
        </xdr:cNvPr>
        <xdr:cNvSpPr/>
      </xdr:nvSpPr>
      <xdr:spPr>
        <a:xfrm>
          <a:off x="17551400" y="65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2" name="フローチャート: 判断 481">
          <a:extLst>
            <a:ext uri="{FF2B5EF4-FFF2-40B4-BE49-F238E27FC236}">
              <a16:creationId xmlns:a16="http://schemas.microsoft.com/office/drawing/2014/main" id="{AA9C129A-DD4C-4C1D-81E1-A109BFE0530C}"/>
            </a:ext>
          </a:extLst>
        </xdr:cNvPr>
        <xdr:cNvSpPr/>
      </xdr:nvSpPr>
      <xdr:spPr>
        <a:xfrm>
          <a:off x="16757650" y="65209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DC8C172-6063-4B06-93E9-CF51CEB28AE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83B7491-DD67-46F4-AD23-3509CF60CBF8}"/>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409ECDC-2CC4-43DA-A308-AB8AFBB5D112}"/>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6A181BB-EF47-4528-9692-DCC28D399C6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F6DD1E2-8FC6-47F9-8891-8A91E3E2085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21510</xdr:rowOff>
    </xdr:from>
    <xdr:to>
      <xdr:col>116</xdr:col>
      <xdr:colOff>114300</xdr:colOff>
      <xdr:row>38</xdr:row>
      <xdr:rowOff>123110</xdr:rowOff>
    </xdr:to>
    <xdr:sp macro="" textlink="">
      <xdr:nvSpPr>
        <xdr:cNvPr id="488" name="楕円 487">
          <a:extLst>
            <a:ext uri="{FF2B5EF4-FFF2-40B4-BE49-F238E27FC236}">
              <a16:creationId xmlns:a16="http://schemas.microsoft.com/office/drawing/2014/main" id="{70EBDEB7-224D-4320-AF3D-5A1B06B813DD}"/>
            </a:ext>
          </a:extLst>
        </xdr:cNvPr>
        <xdr:cNvSpPr/>
      </xdr:nvSpPr>
      <xdr:spPr>
        <a:xfrm>
          <a:off x="19900900" y="630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44387</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6713852B-92EA-4BA7-8F46-351246688F79}"/>
            </a:ext>
          </a:extLst>
        </xdr:cNvPr>
        <xdr:cNvSpPr txBox="1"/>
      </xdr:nvSpPr>
      <xdr:spPr>
        <a:xfrm>
          <a:off x="19989800" y="615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27431</xdr:rowOff>
    </xdr:from>
    <xdr:to>
      <xdr:col>112</xdr:col>
      <xdr:colOff>38100</xdr:colOff>
      <xdr:row>38</xdr:row>
      <xdr:rowOff>129031</xdr:rowOff>
    </xdr:to>
    <xdr:sp macro="" textlink="">
      <xdr:nvSpPr>
        <xdr:cNvPr id="490" name="楕円 489">
          <a:extLst>
            <a:ext uri="{FF2B5EF4-FFF2-40B4-BE49-F238E27FC236}">
              <a16:creationId xmlns:a16="http://schemas.microsoft.com/office/drawing/2014/main" id="{C338D935-81BC-43CA-87A5-849116D23DF4}"/>
            </a:ext>
          </a:extLst>
        </xdr:cNvPr>
        <xdr:cNvSpPr/>
      </xdr:nvSpPr>
      <xdr:spPr>
        <a:xfrm>
          <a:off x="19157950" y="63075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72310</xdr:rowOff>
    </xdr:from>
    <xdr:to>
      <xdr:col>116</xdr:col>
      <xdr:colOff>63500</xdr:colOff>
      <xdr:row>38</xdr:row>
      <xdr:rowOff>78231</xdr:rowOff>
    </xdr:to>
    <xdr:cxnSp macro="">
      <xdr:nvCxnSpPr>
        <xdr:cNvPr id="491" name="直線コネクタ 490">
          <a:extLst>
            <a:ext uri="{FF2B5EF4-FFF2-40B4-BE49-F238E27FC236}">
              <a16:creationId xmlns:a16="http://schemas.microsoft.com/office/drawing/2014/main" id="{D0DFD482-57F1-423F-BFB8-ABC85AF55E94}"/>
            </a:ext>
          </a:extLst>
        </xdr:cNvPr>
        <xdr:cNvCxnSpPr/>
      </xdr:nvCxnSpPr>
      <xdr:spPr>
        <a:xfrm flipV="1">
          <a:off x="19202400" y="6352460"/>
          <a:ext cx="7493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20858</xdr:rowOff>
    </xdr:from>
    <xdr:to>
      <xdr:col>107</xdr:col>
      <xdr:colOff>101600</xdr:colOff>
      <xdr:row>38</xdr:row>
      <xdr:rowOff>122458</xdr:rowOff>
    </xdr:to>
    <xdr:sp macro="" textlink="">
      <xdr:nvSpPr>
        <xdr:cNvPr id="492" name="楕円 491">
          <a:extLst>
            <a:ext uri="{FF2B5EF4-FFF2-40B4-BE49-F238E27FC236}">
              <a16:creationId xmlns:a16="http://schemas.microsoft.com/office/drawing/2014/main" id="{6F653333-17B4-4B34-9C58-0AA8F3D410DF}"/>
            </a:ext>
          </a:extLst>
        </xdr:cNvPr>
        <xdr:cNvSpPr/>
      </xdr:nvSpPr>
      <xdr:spPr>
        <a:xfrm>
          <a:off x="18345150" y="63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71658</xdr:rowOff>
    </xdr:from>
    <xdr:to>
      <xdr:col>111</xdr:col>
      <xdr:colOff>177800</xdr:colOff>
      <xdr:row>38</xdr:row>
      <xdr:rowOff>78231</xdr:rowOff>
    </xdr:to>
    <xdr:cxnSp macro="">
      <xdr:nvCxnSpPr>
        <xdr:cNvPr id="493" name="直線コネクタ 492">
          <a:extLst>
            <a:ext uri="{FF2B5EF4-FFF2-40B4-BE49-F238E27FC236}">
              <a16:creationId xmlns:a16="http://schemas.microsoft.com/office/drawing/2014/main" id="{3804B7CA-4E54-4645-AEBE-3528448EED5A}"/>
            </a:ext>
          </a:extLst>
        </xdr:cNvPr>
        <xdr:cNvCxnSpPr/>
      </xdr:nvCxnSpPr>
      <xdr:spPr>
        <a:xfrm>
          <a:off x="18395950" y="6351808"/>
          <a:ext cx="80645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65336</xdr:rowOff>
    </xdr:from>
    <xdr:to>
      <xdr:col>102</xdr:col>
      <xdr:colOff>165100</xdr:colOff>
      <xdr:row>38</xdr:row>
      <xdr:rowOff>166936</xdr:rowOff>
    </xdr:to>
    <xdr:sp macro="" textlink="">
      <xdr:nvSpPr>
        <xdr:cNvPr id="494" name="楕円 493">
          <a:extLst>
            <a:ext uri="{FF2B5EF4-FFF2-40B4-BE49-F238E27FC236}">
              <a16:creationId xmlns:a16="http://schemas.microsoft.com/office/drawing/2014/main" id="{93C79B5B-B446-4491-984A-266A9D9512D0}"/>
            </a:ext>
          </a:extLst>
        </xdr:cNvPr>
        <xdr:cNvSpPr/>
      </xdr:nvSpPr>
      <xdr:spPr>
        <a:xfrm>
          <a:off x="17551400" y="634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71658</xdr:rowOff>
    </xdr:from>
    <xdr:to>
      <xdr:col>107</xdr:col>
      <xdr:colOff>50800</xdr:colOff>
      <xdr:row>38</xdr:row>
      <xdr:rowOff>116136</xdr:rowOff>
    </xdr:to>
    <xdr:cxnSp macro="">
      <xdr:nvCxnSpPr>
        <xdr:cNvPr id="495" name="直線コネクタ 494">
          <a:extLst>
            <a:ext uri="{FF2B5EF4-FFF2-40B4-BE49-F238E27FC236}">
              <a16:creationId xmlns:a16="http://schemas.microsoft.com/office/drawing/2014/main" id="{7B516EF9-7683-4126-94B5-C2A7ED72E99B}"/>
            </a:ext>
          </a:extLst>
        </xdr:cNvPr>
        <xdr:cNvCxnSpPr/>
      </xdr:nvCxnSpPr>
      <xdr:spPr>
        <a:xfrm flipV="1">
          <a:off x="17602200" y="6351808"/>
          <a:ext cx="793750" cy="4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85514</xdr:rowOff>
    </xdr:from>
    <xdr:to>
      <xdr:col>98</xdr:col>
      <xdr:colOff>38100</xdr:colOff>
      <xdr:row>39</xdr:row>
      <xdr:rowOff>15664</xdr:rowOff>
    </xdr:to>
    <xdr:sp macro="" textlink="">
      <xdr:nvSpPr>
        <xdr:cNvPr id="496" name="楕円 495">
          <a:extLst>
            <a:ext uri="{FF2B5EF4-FFF2-40B4-BE49-F238E27FC236}">
              <a16:creationId xmlns:a16="http://schemas.microsoft.com/office/drawing/2014/main" id="{8E81C917-0757-4796-95EE-A1DF5D0AB65C}"/>
            </a:ext>
          </a:extLst>
        </xdr:cNvPr>
        <xdr:cNvSpPr/>
      </xdr:nvSpPr>
      <xdr:spPr>
        <a:xfrm>
          <a:off x="16757650" y="63656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116136</xdr:rowOff>
    </xdr:from>
    <xdr:to>
      <xdr:col>102</xdr:col>
      <xdr:colOff>114300</xdr:colOff>
      <xdr:row>38</xdr:row>
      <xdr:rowOff>136314</xdr:rowOff>
    </xdr:to>
    <xdr:cxnSp macro="">
      <xdr:nvCxnSpPr>
        <xdr:cNvPr id="497" name="直線コネクタ 496">
          <a:extLst>
            <a:ext uri="{FF2B5EF4-FFF2-40B4-BE49-F238E27FC236}">
              <a16:creationId xmlns:a16="http://schemas.microsoft.com/office/drawing/2014/main" id="{6C27C8F1-5D57-4C08-A3CD-E7FB667B1A08}"/>
            </a:ext>
          </a:extLst>
        </xdr:cNvPr>
        <xdr:cNvCxnSpPr/>
      </xdr:nvCxnSpPr>
      <xdr:spPr>
        <a:xfrm flipV="1">
          <a:off x="16802100" y="6396286"/>
          <a:ext cx="800100" cy="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9FA34C87-48E3-4E15-BCAF-ACE1D0487A7D}"/>
            </a:ext>
          </a:extLst>
        </xdr:cNvPr>
        <xdr:cNvSpPr txBox="1"/>
      </xdr:nvSpPr>
      <xdr:spPr>
        <a:xfrm>
          <a:off x="18915595" y="657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E64F7B6D-3EF2-49E3-9C7E-136349ADB563}"/>
            </a:ext>
          </a:extLst>
        </xdr:cNvPr>
        <xdr:cNvSpPr txBox="1"/>
      </xdr:nvSpPr>
      <xdr:spPr>
        <a:xfrm>
          <a:off x="18134545" y="659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01540E07-FFB6-4CA3-9E9F-4A5CC211151D}"/>
            </a:ext>
          </a:extLst>
        </xdr:cNvPr>
        <xdr:cNvSpPr txBox="1"/>
      </xdr:nvSpPr>
      <xdr:spPr>
        <a:xfrm>
          <a:off x="17321745" y="66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63D2DA8A-0AA3-4237-827D-8A7D98F861FD}"/>
            </a:ext>
          </a:extLst>
        </xdr:cNvPr>
        <xdr:cNvSpPr txBox="1"/>
      </xdr:nvSpPr>
      <xdr:spPr>
        <a:xfrm>
          <a:off x="16527995" y="660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145558</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82381D96-4269-4D4D-82BB-DFCFF6FE6DA3}"/>
            </a:ext>
          </a:extLst>
        </xdr:cNvPr>
        <xdr:cNvSpPr txBox="1"/>
      </xdr:nvSpPr>
      <xdr:spPr>
        <a:xfrm>
          <a:off x="18915595" y="60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138985</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1A7EA34C-06A0-42C1-AB75-52F82F036CC6}"/>
            </a:ext>
          </a:extLst>
        </xdr:cNvPr>
        <xdr:cNvSpPr txBox="1"/>
      </xdr:nvSpPr>
      <xdr:spPr>
        <a:xfrm>
          <a:off x="18134545" y="608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12013</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A612E752-62F7-4DE2-BD54-E2B8A5CAD184}"/>
            </a:ext>
          </a:extLst>
        </xdr:cNvPr>
        <xdr:cNvSpPr txBox="1"/>
      </xdr:nvSpPr>
      <xdr:spPr>
        <a:xfrm>
          <a:off x="17321745" y="612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32191</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03C83412-E892-489E-B1BF-C402AFA4E516}"/>
            </a:ext>
          </a:extLst>
        </xdr:cNvPr>
        <xdr:cNvSpPr txBox="1"/>
      </xdr:nvSpPr>
      <xdr:spPr>
        <a:xfrm>
          <a:off x="16527995" y="614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1964877B-10FA-488D-8CC3-1D8CFDD5A9C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A560160-85AF-4F61-8620-A7008C42B87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BA625721-811F-4FCE-A5D5-96CA7650F3A6}"/>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5AC5BFCC-0BF7-4DA9-80A6-32DCB642CCCC}"/>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DFC6A675-BF2C-4A6D-900B-0D2165DC6D4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4BA66869-11BF-4EB5-AE4B-3B201267EA1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55E40342-CEB9-4B22-8BA5-7A85CA586C9B}"/>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34E8EE3A-36D9-4061-AE4A-7008F8D053D6}"/>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FCB71CDF-2652-48F1-8C8C-75880767B5F2}"/>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EC8D21E4-C21F-426B-BDAC-1FCA3AA11D8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B523DC04-7A61-4FE1-9E87-FF3BAB0955E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152C49B2-D3B2-43B0-B343-0BFFEA604C6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BAA774FF-A342-4591-999B-9C2D5C8EB1E3}"/>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2655D8B7-E190-4C38-BE98-4989F04CCB1C}"/>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2D633CED-88B5-4F37-B411-1E48D3B40852}"/>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1C51AE7E-9B9B-46C8-A94A-87E6AFEF26B9}"/>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80982FE4-846D-4512-9C6E-4B010526DE28}"/>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6EB52AE3-CCF7-420F-945D-9CB97D4A1309}"/>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7E3ADE35-BDD8-40DC-84F9-6BCCEB276A1F}"/>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9E869724-11B8-4C29-AC98-941B69A342FE}"/>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E001531F-58AB-400B-AAAB-56B4AF0E05A3}"/>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D78F8A36-9ACF-44F3-9690-FE8699249AF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73DA0E33-6ED5-4D5D-A6BE-1A9DB2B04DEF}"/>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46849158-C0B4-4DB8-B77E-AA6E18644877}"/>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179526E9-9E53-4D7E-ACB7-0E33C73611AE}"/>
            </a:ext>
          </a:extLst>
        </xdr:cNvPr>
        <xdr:cNvCxnSpPr/>
      </xdr:nvCxnSpPr>
      <xdr:spPr>
        <a:xfrm flipV="1">
          <a:off x="14699614" y="9204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178BA113-7426-4103-9900-4E10A7478A99}"/>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B079FAEB-A092-48A7-B88C-A27BD7546841}"/>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048FF611-7F51-4899-9677-6FCA993A9B19}"/>
            </a:ext>
          </a:extLst>
        </xdr:cNvPr>
        <xdr:cNvSpPr txBox="1"/>
      </xdr:nvSpPr>
      <xdr:spPr>
        <a:xfrm>
          <a:off x="14738350" y="898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4" name="直線コネクタ 533">
          <a:extLst>
            <a:ext uri="{FF2B5EF4-FFF2-40B4-BE49-F238E27FC236}">
              <a16:creationId xmlns:a16="http://schemas.microsoft.com/office/drawing/2014/main" id="{5D602C2F-FDCC-4B68-B74C-BF79E6139D44}"/>
            </a:ext>
          </a:extLst>
        </xdr:cNvPr>
        <xdr:cNvCxnSpPr/>
      </xdr:nvCxnSpPr>
      <xdr:spPr>
        <a:xfrm>
          <a:off x="14611350" y="9204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D9DE9752-0468-4DF5-A356-A9F6045CB5A0}"/>
            </a:ext>
          </a:extLst>
        </xdr:cNvPr>
        <xdr:cNvSpPr txBox="1"/>
      </xdr:nvSpPr>
      <xdr:spPr>
        <a:xfrm>
          <a:off x="14738350" y="9762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6" name="フローチャート: 判断 535">
          <a:extLst>
            <a:ext uri="{FF2B5EF4-FFF2-40B4-BE49-F238E27FC236}">
              <a16:creationId xmlns:a16="http://schemas.microsoft.com/office/drawing/2014/main" id="{CB30FB52-872D-4C52-837D-21B47D13E3DF}"/>
            </a:ext>
          </a:extLst>
        </xdr:cNvPr>
        <xdr:cNvSpPr/>
      </xdr:nvSpPr>
      <xdr:spPr>
        <a:xfrm>
          <a:off x="14649450" y="97840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7" name="フローチャート: 判断 536">
          <a:extLst>
            <a:ext uri="{FF2B5EF4-FFF2-40B4-BE49-F238E27FC236}">
              <a16:creationId xmlns:a16="http://schemas.microsoft.com/office/drawing/2014/main" id="{3A2D6602-7EF4-4E65-89D0-783C135C2C37}"/>
            </a:ext>
          </a:extLst>
        </xdr:cNvPr>
        <xdr:cNvSpPr/>
      </xdr:nvSpPr>
      <xdr:spPr>
        <a:xfrm>
          <a:off x="1388745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8" name="フローチャート: 判断 537">
          <a:extLst>
            <a:ext uri="{FF2B5EF4-FFF2-40B4-BE49-F238E27FC236}">
              <a16:creationId xmlns:a16="http://schemas.microsoft.com/office/drawing/2014/main" id="{2C6644CB-3BE7-49A3-B396-3F9F290829A4}"/>
            </a:ext>
          </a:extLst>
        </xdr:cNvPr>
        <xdr:cNvSpPr/>
      </xdr:nvSpPr>
      <xdr:spPr>
        <a:xfrm>
          <a:off x="13093700" y="9718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a:extLst>
            <a:ext uri="{FF2B5EF4-FFF2-40B4-BE49-F238E27FC236}">
              <a16:creationId xmlns:a16="http://schemas.microsoft.com/office/drawing/2014/main" id="{4EADE489-4F1F-44FF-A0ED-FD234D0D38FE}"/>
            </a:ext>
          </a:extLst>
        </xdr:cNvPr>
        <xdr:cNvSpPr/>
      </xdr:nvSpPr>
      <xdr:spPr>
        <a:xfrm>
          <a:off x="12299950" y="96970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0" name="フローチャート: 判断 539">
          <a:extLst>
            <a:ext uri="{FF2B5EF4-FFF2-40B4-BE49-F238E27FC236}">
              <a16:creationId xmlns:a16="http://schemas.microsoft.com/office/drawing/2014/main" id="{46CA4DB9-56AB-475F-9898-E6F4229A504B}"/>
            </a:ext>
          </a:extLst>
        </xdr:cNvPr>
        <xdr:cNvSpPr/>
      </xdr:nvSpPr>
      <xdr:spPr>
        <a:xfrm>
          <a:off x="1148715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5C43F6B-67C9-4596-A80B-63F30058CD1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E48C81E-6EDA-48C9-B50F-4A1DF11D6858}"/>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586A826-C2E0-40E2-B27C-DF17F5E4DC7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DA33F17-F084-4B44-B7C3-88B9CBCF9EB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BAD1081-F779-4C8C-ABCC-08FA1DC92C7B}"/>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546" name="楕円 545">
          <a:extLst>
            <a:ext uri="{FF2B5EF4-FFF2-40B4-BE49-F238E27FC236}">
              <a16:creationId xmlns:a16="http://schemas.microsoft.com/office/drawing/2014/main" id="{2FF2EAE9-C579-4960-8195-26DAF77BD664}"/>
            </a:ext>
          </a:extLst>
        </xdr:cNvPr>
        <xdr:cNvSpPr/>
      </xdr:nvSpPr>
      <xdr:spPr>
        <a:xfrm>
          <a:off x="14649450" y="97631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38752</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E5FCC439-38F7-4166-809B-E2A62DEE5D85}"/>
            </a:ext>
          </a:extLst>
        </xdr:cNvPr>
        <xdr:cNvSpPr txBox="1"/>
      </xdr:nvSpPr>
      <xdr:spPr>
        <a:xfrm>
          <a:off x="14738350"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xdr:rowOff>
    </xdr:from>
    <xdr:to>
      <xdr:col>81</xdr:col>
      <xdr:colOff>101600</xdr:colOff>
      <xdr:row>59</xdr:row>
      <xdr:rowOff>117475</xdr:rowOff>
    </xdr:to>
    <xdr:sp macro="" textlink="">
      <xdr:nvSpPr>
        <xdr:cNvPr id="548" name="楕円 547">
          <a:extLst>
            <a:ext uri="{FF2B5EF4-FFF2-40B4-BE49-F238E27FC236}">
              <a16:creationId xmlns:a16="http://schemas.microsoft.com/office/drawing/2014/main" id="{BC878042-D2AA-440F-A6EA-896969FF9505}"/>
            </a:ext>
          </a:extLst>
        </xdr:cNvPr>
        <xdr:cNvSpPr/>
      </xdr:nvSpPr>
      <xdr:spPr>
        <a:xfrm>
          <a:off x="1388745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66675</xdr:rowOff>
    </xdr:from>
    <xdr:to>
      <xdr:col>85</xdr:col>
      <xdr:colOff>127000</xdr:colOff>
      <xdr:row>59</xdr:row>
      <xdr:rowOff>66675</xdr:rowOff>
    </xdr:to>
    <xdr:cxnSp macro="">
      <xdr:nvCxnSpPr>
        <xdr:cNvPr id="549" name="直線コネクタ 548">
          <a:extLst>
            <a:ext uri="{FF2B5EF4-FFF2-40B4-BE49-F238E27FC236}">
              <a16:creationId xmlns:a16="http://schemas.microsoft.com/office/drawing/2014/main" id="{ABE7358F-86E8-4190-8103-3A32D7FB14CA}"/>
            </a:ext>
          </a:extLst>
        </xdr:cNvPr>
        <xdr:cNvCxnSpPr/>
      </xdr:nvCxnSpPr>
      <xdr:spPr>
        <a:xfrm>
          <a:off x="13938250" y="981392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111125</xdr:rowOff>
    </xdr:from>
    <xdr:to>
      <xdr:col>76</xdr:col>
      <xdr:colOff>165100</xdr:colOff>
      <xdr:row>60</xdr:row>
      <xdr:rowOff>41275</xdr:rowOff>
    </xdr:to>
    <xdr:sp macro="" textlink="">
      <xdr:nvSpPr>
        <xdr:cNvPr id="550" name="楕円 549">
          <a:extLst>
            <a:ext uri="{FF2B5EF4-FFF2-40B4-BE49-F238E27FC236}">
              <a16:creationId xmlns:a16="http://schemas.microsoft.com/office/drawing/2014/main" id="{37714072-413A-4052-A8E9-DA816634A446}"/>
            </a:ext>
          </a:extLst>
        </xdr:cNvPr>
        <xdr:cNvSpPr/>
      </xdr:nvSpPr>
      <xdr:spPr>
        <a:xfrm>
          <a:off x="13093700" y="9858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66675</xdr:rowOff>
    </xdr:from>
    <xdr:to>
      <xdr:col>81</xdr:col>
      <xdr:colOff>50800</xdr:colOff>
      <xdr:row>59</xdr:row>
      <xdr:rowOff>161925</xdr:rowOff>
    </xdr:to>
    <xdr:cxnSp macro="">
      <xdr:nvCxnSpPr>
        <xdr:cNvPr id="551" name="直線コネクタ 550">
          <a:extLst>
            <a:ext uri="{FF2B5EF4-FFF2-40B4-BE49-F238E27FC236}">
              <a16:creationId xmlns:a16="http://schemas.microsoft.com/office/drawing/2014/main" id="{6EA8E2CD-27A6-46DA-9A0A-8B8171CE346D}"/>
            </a:ext>
          </a:extLst>
        </xdr:cNvPr>
        <xdr:cNvCxnSpPr/>
      </xdr:nvCxnSpPr>
      <xdr:spPr>
        <a:xfrm flipV="1">
          <a:off x="13144500" y="9813925"/>
          <a:ext cx="7937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52" name="楕円 551">
          <a:extLst>
            <a:ext uri="{FF2B5EF4-FFF2-40B4-BE49-F238E27FC236}">
              <a16:creationId xmlns:a16="http://schemas.microsoft.com/office/drawing/2014/main" id="{E4E69445-F779-47C1-87DD-7228A8C0E828}"/>
            </a:ext>
          </a:extLst>
        </xdr:cNvPr>
        <xdr:cNvSpPr/>
      </xdr:nvSpPr>
      <xdr:spPr>
        <a:xfrm>
          <a:off x="12299950" y="9852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156210</xdr:rowOff>
    </xdr:from>
    <xdr:to>
      <xdr:col>76</xdr:col>
      <xdr:colOff>114300</xdr:colOff>
      <xdr:row>59</xdr:row>
      <xdr:rowOff>161925</xdr:rowOff>
    </xdr:to>
    <xdr:cxnSp macro="">
      <xdr:nvCxnSpPr>
        <xdr:cNvPr id="553" name="直線コネクタ 552">
          <a:extLst>
            <a:ext uri="{FF2B5EF4-FFF2-40B4-BE49-F238E27FC236}">
              <a16:creationId xmlns:a16="http://schemas.microsoft.com/office/drawing/2014/main" id="{3EBC76E4-A7BD-407D-BB6F-7B265EB4EFE7}"/>
            </a:ext>
          </a:extLst>
        </xdr:cNvPr>
        <xdr:cNvCxnSpPr/>
      </xdr:nvCxnSpPr>
      <xdr:spPr>
        <a:xfrm>
          <a:off x="12344400" y="9903460"/>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116840</xdr:rowOff>
    </xdr:from>
    <xdr:to>
      <xdr:col>67</xdr:col>
      <xdr:colOff>101600</xdr:colOff>
      <xdr:row>60</xdr:row>
      <xdr:rowOff>46990</xdr:rowOff>
    </xdr:to>
    <xdr:sp macro="" textlink="">
      <xdr:nvSpPr>
        <xdr:cNvPr id="554" name="楕円 553">
          <a:extLst>
            <a:ext uri="{FF2B5EF4-FFF2-40B4-BE49-F238E27FC236}">
              <a16:creationId xmlns:a16="http://schemas.microsoft.com/office/drawing/2014/main" id="{A4EA9D4E-E81B-4F1E-ACAB-066DFB4F8D26}"/>
            </a:ext>
          </a:extLst>
        </xdr:cNvPr>
        <xdr:cNvSpPr/>
      </xdr:nvSpPr>
      <xdr:spPr>
        <a:xfrm>
          <a:off x="11487150" y="9864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156210</xdr:rowOff>
    </xdr:from>
    <xdr:to>
      <xdr:col>71</xdr:col>
      <xdr:colOff>177800</xdr:colOff>
      <xdr:row>59</xdr:row>
      <xdr:rowOff>167640</xdr:rowOff>
    </xdr:to>
    <xdr:cxnSp macro="">
      <xdr:nvCxnSpPr>
        <xdr:cNvPr id="555" name="直線コネクタ 554">
          <a:extLst>
            <a:ext uri="{FF2B5EF4-FFF2-40B4-BE49-F238E27FC236}">
              <a16:creationId xmlns:a16="http://schemas.microsoft.com/office/drawing/2014/main" id="{6716FBBD-5B57-4364-B42A-C92B14193AFF}"/>
            </a:ext>
          </a:extLst>
        </xdr:cNvPr>
        <xdr:cNvCxnSpPr/>
      </xdr:nvCxnSpPr>
      <xdr:spPr>
        <a:xfrm flipV="1">
          <a:off x="11537950" y="990346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261E0E79-8B47-46E9-AF84-5A1A71296DE3}"/>
            </a:ext>
          </a:extLst>
        </xdr:cNvPr>
        <xdr:cNvSpPr txBox="1"/>
      </xdr:nvSpPr>
      <xdr:spPr>
        <a:xfrm>
          <a:off x="13742044" y="954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66367405-67AB-4C9E-AE0D-1441453A3B4E}"/>
            </a:ext>
          </a:extLst>
        </xdr:cNvPr>
        <xdr:cNvSpPr txBox="1"/>
      </xdr:nvSpPr>
      <xdr:spPr>
        <a:xfrm>
          <a:off x="12960994" y="949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ACD76643-EAA4-41B3-9E81-77905BA6143C}"/>
            </a:ext>
          </a:extLst>
        </xdr:cNvPr>
        <xdr:cNvSpPr txBox="1"/>
      </xdr:nvSpPr>
      <xdr:spPr>
        <a:xfrm>
          <a:off x="12167244" y="947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3925F3E3-02EF-4A26-9A51-2EFAABF27745}"/>
            </a:ext>
          </a:extLst>
        </xdr:cNvPr>
        <xdr:cNvSpPr txBox="1"/>
      </xdr:nvSpPr>
      <xdr:spPr>
        <a:xfrm>
          <a:off x="11354444" y="941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108602</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54BCC57C-8B9B-4DF3-86DF-1257ACAEF2A4}"/>
            </a:ext>
          </a:extLst>
        </xdr:cNvPr>
        <xdr:cNvSpPr txBox="1"/>
      </xdr:nvSpPr>
      <xdr:spPr>
        <a:xfrm>
          <a:off x="13742044" y="985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32402</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D394BC26-6DC9-4811-AF9F-4D5048F11245}"/>
            </a:ext>
          </a:extLst>
        </xdr:cNvPr>
        <xdr:cNvSpPr txBox="1"/>
      </xdr:nvSpPr>
      <xdr:spPr>
        <a:xfrm>
          <a:off x="1296099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E38D62B2-341E-4054-B8D3-C3B382B183AD}"/>
            </a:ext>
          </a:extLst>
        </xdr:cNvPr>
        <xdr:cNvSpPr txBox="1"/>
      </xdr:nvSpPr>
      <xdr:spPr>
        <a:xfrm>
          <a:off x="121672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38117</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D9657B8A-2CC2-492E-BCB0-0C3D5B968E1C}"/>
            </a:ext>
          </a:extLst>
        </xdr:cNvPr>
        <xdr:cNvSpPr txBox="1"/>
      </xdr:nvSpPr>
      <xdr:spPr>
        <a:xfrm>
          <a:off x="113544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BAFA8997-77B2-48D5-9884-4D39524DBE6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53DB764F-EBB0-4CC2-BBAD-C1B6A7D14E6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A6A5F005-CB76-4981-9318-CC315F26A80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9DC45DE-85D5-40EC-8ED3-61C6AE539088}"/>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E6D612F2-663F-4F1B-BA4E-F8F6EEAEA4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F188798F-E74E-418C-8C04-2BD8CDA1C1F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28908F8-E984-4500-BD16-0BE376F1E42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8D9A1008-23B6-4F82-B035-2CB28BE3F679}"/>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1DB28C3B-4AFA-4A61-A11F-5285134500C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684ED996-1E24-4C42-B412-1EFBC9D9BD58}"/>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4BD196CA-AAC2-4DBD-8233-C922699F7325}"/>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90F8E684-E66C-4B2A-997A-FFBD806FCF4E}"/>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8A2F5A97-663D-4796-BB1E-63629E0236B2}"/>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63085E0B-58DF-4074-9FC1-F949E9A7DB77}"/>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591261F4-05A4-4152-BB72-744D14CE1998}"/>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BDF41A09-1D05-47E0-BDEA-FE9B2B645123}"/>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FD9EEC7A-FA86-4620-A609-E0154FD72094}"/>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8B789945-6BD2-4F40-89B2-588EDFF3D0B5}"/>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ACBC6F57-0A1B-4960-9440-9D52A16E9216}"/>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6C95A4AB-2C0E-45FE-BB5E-7E0B57DE6994}"/>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B3E0CF83-1A6F-4D71-908F-945E3611B91E}"/>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710FE58B-F101-4ECC-88D6-06E811109A1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7EA29BDE-34C9-44E3-8504-8392CD3F383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7" name="直線コネクタ 586">
          <a:extLst>
            <a:ext uri="{FF2B5EF4-FFF2-40B4-BE49-F238E27FC236}">
              <a16:creationId xmlns:a16="http://schemas.microsoft.com/office/drawing/2014/main" id="{49A40884-629D-42DE-8BF8-9146118ABF39}"/>
            </a:ext>
          </a:extLst>
        </xdr:cNvPr>
        <xdr:cNvCxnSpPr/>
      </xdr:nvCxnSpPr>
      <xdr:spPr>
        <a:xfrm flipV="1">
          <a:off x="19951064" y="9105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0C80FD32-73C5-4018-A811-189B00FA3FE1}"/>
            </a:ext>
          </a:extLst>
        </xdr:cNvPr>
        <xdr:cNvSpPr txBox="1"/>
      </xdr:nvSpPr>
      <xdr:spPr>
        <a:xfrm>
          <a:off x="199898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a:extLst>
            <a:ext uri="{FF2B5EF4-FFF2-40B4-BE49-F238E27FC236}">
              <a16:creationId xmlns:a16="http://schemas.microsoft.com/office/drawing/2014/main" id="{25A9A5B9-519F-4C37-81FD-6A28F3B3E05B}"/>
            </a:ext>
          </a:extLst>
        </xdr:cNvPr>
        <xdr:cNvCxnSpPr/>
      </xdr:nvCxnSpPr>
      <xdr:spPr>
        <a:xfrm>
          <a:off x="19881850" y="10637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285648CE-D446-4585-ACEE-CC8162E227EE}"/>
            </a:ext>
          </a:extLst>
        </xdr:cNvPr>
        <xdr:cNvSpPr txBox="1"/>
      </xdr:nvSpPr>
      <xdr:spPr>
        <a:xfrm>
          <a:off x="19989800"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1" name="直線コネクタ 590">
          <a:extLst>
            <a:ext uri="{FF2B5EF4-FFF2-40B4-BE49-F238E27FC236}">
              <a16:creationId xmlns:a16="http://schemas.microsoft.com/office/drawing/2014/main" id="{FFB2343B-3594-4362-A7F6-DACC3E2024EF}"/>
            </a:ext>
          </a:extLst>
        </xdr:cNvPr>
        <xdr:cNvCxnSpPr/>
      </xdr:nvCxnSpPr>
      <xdr:spPr>
        <a:xfrm>
          <a:off x="19881850" y="910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52889551-2F2D-45F3-8118-4B1A6A83EF07}"/>
            </a:ext>
          </a:extLst>
        </xdr:cNvPr>
        <xdr:cNvSpPr txBox="1"/>
      </xdr:nvSpPr>
      <xdr:spPr>
        <a:xfrm>
          <a:off x="19989800" y="10292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3" name="フローチャート: 判断 592">
          <a:extLst>
            <a:ext uri="{FF2B5EF4-FFF2-40B4-BE49-F238E27FC236}">
              <a16:creationId xmlns:a16="http://schemas.microsoft.com/office/drawing/2014/main" id="{6C0C4C39-EE9B-4858-ADBE-A22E4BC754D0}"/>
            </a:ext>
          </a:extLst>
        </xdr:cNvPr>
        <xdr:cNvSpPr/>
      </xdr:nvSpPr>
      <xdr:spPr>
        <a:xfrm>
          <a:off x="19900900" y="10313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4" name="フローチャート: 判断 593">
          <a:extLst>
            <a:ext uri="{FF2B5EF4-FFF2-40B4-BE49-F238E27FC236}">
              <a16:creationId xmlns:a16="http://schemas.microsoft.com/office/drawing/2014/main" id="{14B6BB23-C131-4069-89FD-44DB2B712128}"/>
            </a:ext>
          </a:extLst>
        </xdr:cNvPr>
        <xdr:cNvSpPr/>
      </xdr:nvSpPr>
      <xdr:spPr>
        <a:xfrm>
          <a:off x="19157950" y="10313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5" name="フローチャート: 判断 594">
          <a:extLst>
            <a:ext uri="{FF2B5EF4-FFF2-40B4-BE49-F238E27FC236}">
              <a16:creationId xmlns:a16="http://schemas.microsoft.com/office/drawing/2014/main" id="{AACA2119-5F71-4EEB-898A-623DC54998E9}"/>
            </a:ext>
          </a:extLst>
        </xdr:cNvPr>
        <xdr:cNvSpPr/>
      </xdr:nvSpPr>
      <xdr:spPr>
        <a:xfrm>
          <a:off x="18345150" y="10313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6" name="フローチャート: 判断 595">
          <a:extLst>
            <a:ext uri="{FF2B5EF4-FFF2-40B4-BE49-F238E27FC236}">
              <a16:creationId xmlns:a16="http://schemas.microsoft.com/office/drawing/2014/main" id="{CD3688F4-2952-422C-8E9C-B50C4DFA2FCC}"/>
            </a:ext>
          </a:extLst>
        </xdr:cNvPr>
        <xdr:cNvSpPr/>
      </xdr:nvSpPr>
      <xdr:spPr>
        <a:xfrm>
          <a:off x="17551400" y="10317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7" name="フローチャート: 判断 596">
          <a:extLst>
            <a:ext uri="{FF2B5EF4-FFF2-40B4-BE49-F238E27FC236}">
              <a16:creationId xmlns:a16="http://schemas.microsoft.com/office/drawing/2014/main" id="{92F2233A-1D9D-4365-9133-048EB911C939}"/>
            </a:ext>
          </a:extLst>
        </xdr:cNvPr>
        <xdr:cNvSpPr/>
      </xdr:nvSpPr>
      <xdr:spPr>
        <a:xfrm>
          <a:off x="16757650" y="102908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4310E73-09C9-4ED7-9D3F-78532EDE5F4E}"/>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8F1677A-4475-4916-AB8D-5D3F17438AAC}"/>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809044A-FCB2-4463-A16C-31A2F98E4AD5}"/>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BFABDC9-3E11-4FF0-BAE8-2D94F91624A3}"/>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1728DF1-3B61-4980-99D4-5F2D5B309F67}"/>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03" name="楕円 602">
          <a:extLst>
            <a:ext uri="{FF2B5EF4-FFF2-40B4-BE49-F238E27FC236}">
              <a16:creationId xmlns:a16="http://schemas.microsoft.com/office/drawing/2014/main" id="{3C13AD81-D2DE-425E-8D71-FC2EF77FCB72}"/>
            </a:ext>
          </a:extLst>
        </xdr:cNvPr>
        <xdr:cNvSpPr/>
      </xdr:nvSpPr>
      <xdr:spPr>
        <a:xfrm>
          <a:off x="199009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86377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DCC36CDC-1FC9-4D77-868C-E0F8D901D33B}"/>
            </a:ext>
          </a:extLst>
        </xdr:cNvPr>
        <xdr:cNvSpPr txBox="1"/>
      </xdr:nvSpPr>
      <xdr:spPr>
        <a:xfrm>
          <a:off x="19989800" y="98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71120</xdr:rowOff>
    </xdr:from>
    <xdr:to>
      <xdr:col>112</xdr:col>
      <xdr:colOff>38100</xdr:colOff>
      <xdr:row>61</xdr:row>
      <xdr:rowOff>1270</xdr:rowOff>
    </xdr:to>
    <xdr:sp macro="" textlink="">
      <xdr:nvSpPr>
        <xdr:cNvPr id="605" name="楕円 604">
          <a:extLst>
            <a:ext uri="{FF2B5EF4-FFF2-40B4-BE49-F238E27FC236}">
              <a16:creationId xmlns:a16="http://schemas.microsoft.com/office/drawing/2014/main" id="{BE128AC7-EA91-4925-82A8-401D2FF5B361}"/>
            </a:ext>
          </a:extLst>
        </xdr:cNvPr>
        <xdr:cNvSpPr/>
      </xdr:nvSpPr>
      <xdr:spPr>
        <a:xfrm>
          <a:off x="19157950" y="9983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114300</xdr:rowOff>
    </xdr:from>
    <xdr:to>
      <xdr:col>116</xdr:col>
      <xdr:colOff>63500</xdr:colOff>
      <xdr:row>60</xdr:row>
      <xdr:rowOff>121920</xdr:rowOff>
    </xdr:to>
    <xdr:cxnSp macro="">
      <xdr:nvCxnSpPr>
        <xdr:cNvPr id="606" name="直線コネクタ 605">
          <a:extLst>
            <a:ext uri="{FF2B5EF4-FFF2-40B4-BE49-F238E27FC236}">
              <a16:creationId xmlns:a16="http://schemas.microsoft.com/office/drawing/2014/main" id="{693D254E-36C2-4AAE-AD58-B0D83A91CC84}"/>
            </a:ext>
          </a:extLst>
        </xdr:cNvPr>
        <xdr:cNvCxnSpPr/>
      </xdr:nvCxnSpPr>
      <xdr:spPr>
        <a:xfrm flipV="1">
          <a:off x="19202400" y="1002665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82550</xdr:rowOff>
    </xdr:from>
    <xdr:to>
      <xdr:col>107</xdr:col>
      <xdr:colOff>101600</xdr:colOff>
      <xdr:row>61</xdr:row>
      <xdr:rowOff>12700</xdr:rowOff>
    </xdr:to>
    <xdr:sp macro="" textlink="">
      <xdr:nvSpPr>
        <xdr:cNvPr id="607" name="楕円 606">
          <a:extLst>
            <a:ext uri="{FF2B5EF4-FFF2-40B4-BE49-F238E27FC236}">
              <a16:creationId xmlns:a16="http://schemas.microsoft.com/office/drawing/2014/main" id="{63137254-4DE8-45CD-93DB-9922F30F8C61}"/>
            </a:ext>
          </a:extLst>
        </xdr:cNvPr>
        <xdr:cNvSpPr/>
      </xdr:nvSpPr>
      <xdr:spPr>
        <a:xfrm>
          <a:off x="18345150" y="9994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121920</xdr:rowOff>
    </xdr:from>
    <xdr:to>
      <xdr:col>111</xdr:col>
      <xdr:colOff>177800</xdr:colOff>
      <xdr:row>60</xdr:row>
      <xdr:rowOff>133350</xdr:rowOff>
    </xdr:to>
    <xdr:cxnSp macro="">
      <xdr:nvCxnSpPr>
        <xdr:cNvPr id="608" name="直線コネクタ 607">
          <a:extLst>
            <a:ext uri="{FF2B5EF4-FFF2-40B4-BE49-F238E27FC236}">
              <a16:creationId xmlns:a16="http://schemas.microsoft.com/office/drawing/2014/main" id="{871321A7-9BF2-441F-AE79-33D6396E1FCB}"/>
            </a:ext>
          </a:extLst>
        </xdr:cNvPr>
        <xdr:cNvCxnSpPr/>
      </xdr:nvCxnSpPr>
      <xdr:spPr>
        <a:xfrm flipV="1">
          <a:off x="18395950" y="1003427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90170</xdr:rowOff>
    </xdr:from>
    <xdr:to>
      <xdr:col>102</xdr:col>
      <xdr:colOff>165100</xdr:colOff>
      <xdr:row>61</xdr:row>
      <xdr:rowOff>20320</xdr:rowOff>
    </xdr:to>
    <xdr:sp macro="" textlink="">
      <xdr:nvSpPr>
        <xdr:cNvPr id="609" name="楕円 608">
          <a:extLst>
            <a:ext uri="{FF2B5EF4-FFF2-40B4-BE49-F238E27FC236}">
              <a16:creationId xmlns:a16="http://schemas.microsoft.com/office/drawing/2014/main" id="{90A078B7-3588-44AC-950C-2D6E7D3E3C78}"/>
            </a:ext>
          </a:extLst>
        </xdr:cNvPr>
        <xdr:cNvSpPr/>
      </xdr:nvSpPr>
      <xdr:spPr>
        <a:xfrm>
          <a:off x="17551400" y="10002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133350</xdr:rowOff>
    </xdr:from>
    <xdr:to>
      <xdr:col>107</xdr:col>
      <xdr:colOff>50800</xdr:colOff>
      <xdr:row>60</xdr:row>
      <xdr:rowOff>140970</xdr:rowOff>
    </xdr:to>
    <xdr:cxnSp macro="">
      <xdr:nvCxnSpPr>
        <xdr:cNvPr id="610" name="直線コネクタ 609">
          <a:extLst>
            <a:ext uri="{FF2B5EF4-FFF2-40B4-BE49-F238E27FC236}">
              <a16:creationId xmlns:a16="http://schemas.microsoft.com/office/drawing/2014/main" id="{0D5C48D2-6FFB-40E7-B2A8-A8B90948ED31}"/>
            </a:ext>
          </a:extLst>
        </xdr:cNvPr>
        <xdr:cNvCxnSpPr/>
      </xdr:nvCxnSpPr>
      <xdr:spPr>
        <a:xfrm flipV="1">
          <a:off x="17602200" y="1004570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97790</xdr:rowOff>
    </xdr:from>
    <xdr:to>
      <xdr:col>98</xdr:col>
      <xdr:colOff>38100</xdr:colOff>
      <xdr:row>61</xdr:row>
      <xdr:rowOff>27940</xdr:rowOff>
    </xdr:to>
    <xdr:sp macro="" textlink="">
      <xdr:nvSpPr>
        <xdr:cNvPr id="611" name="楕円 610">
          <a:extLst>
            <a:ext uri="{FF2B5EF4-FFF2-40B4-BE49-F238E27FC236}">
              <a16:creationId xmlns:a16="http://schemas.microsoft.com/office/drawing/2014/main" id="{D6027544-24BC-475C-AAC1-48F6D9F000BC}"/>
            </a:ext>
          </a:extLst>
        </xdr:cNvPr>
        <xdr:cNvSpPr/>
      </xdr:nvSpPr>
      <xdr:spPr>
        <a:xfrm>
          <a:off x="16757650" y="10010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140970</xdr:rowOff>
    </xdr:from>
    <xdr:to>
      <xdr:col>102</xdr:col>
      <xdr:colOff>114300</xdr:colOff>
      <xdr:row>60</xdr:row>
      <xdr:rowOff>148590</xdr:rowOff>
    </xdr:to>
    <xdr:cxnSp macro="">
      <xdr:nvCxnSpPr>
        <xdr:cNvPr id="612" name="直線コネクタ 611">
          <a:extLst>
            <a:ext uri="{FF2B5EF4-FFF2-40B4-BE49-F238E27FC236}">
              <a16:creationId xmlns:a16="http://schemas.microsoft.com/office/drawing/2014/main" id="{2034EB17-C698-4A32-B669-35540131A25F}"/>
            </a:ext>
          </a:extLst>
        </xdr:cNvPr>
        <xdr:cNvCxnSpPr/>
      </xdr:nvCxnSpPr>
      <xdr:spPr>
        <a:xfrm flipV="1">
          <a:off x="16802100" y="1005332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13" name="n_1aveValue【保健センター・保健所】&#10;一人当たり面積">
          <a:extLst>
            <a:ext uri="{FF2B5EF4-FFF2-40B4-BE49-F238E27FC236}">
              <a16:creationId xmlns:a16="http://schemas.microsoft.com/office/drawing/2014/main" id="{31445B90-1BBD-4AA5-A14F-E752F8B0A4C9}"/>
            </a:ext>
          </a:extLst>
        </xdr:cNvPr>
        <xdr:cNvSpPr txBox="1"/>
      </xdr:nvSpPr>
      <xdr:spPr>
        <a:xfrm>
          <a:off x="189802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14" name="n_2aveValue【保健センター・保健所】&#10;一人当たり面積">
          <a:extLst>
            <a:ext uri="{FF2B5EF4-FFF2-40B4-BE49-F238E27FC236}">
              <a16:creationId xmlns:a16="http://schemas.microsoft.com/office/drawing/2014/main" id="{A023D6A1-455F-4E4B-B78D-A61C2496EFE9}"/>
            </a:ext>
          </a:extLst>
        </xdr:cNvPr>
        <xdr:cNvSpPr txBox="1"/>
      </xdr:nvSpPr>
      <xdr:spPr>
        <a:xfrm>
          <a:off x="181801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15" name="n_3aveValue【保健センター・保健所】&#10;一人当たり面積">
          <a:extLst>
            <a:ext uri="{FF2B5EF4-FFF2-40B4-BE49-F238E27FC236}">
              <a16:creationId xmlns:a16="http://schemas.microsoft.com/office/drawing/2014/main" id="{7C5035AB-D102-41A6-8BAB-3BEA64EF9BF8}"/>
            </a:ext>
          </a:extLst>
        </xdr:cNvPr>
        <xdr:cNvSpPr txBox="1"/>
      </xdr:nvSpPr>
      <xdr:spPr>
        <a:xfrm>
          <a:off x="17386377"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16" name="n_4aveValue【保健センター・保健所】&#10;一人当たり面積">
          <a:extLst>
            <a:ext uri="{FF2B5EF4-FFF2-40B4-BE49-F238E27FC236}">
              <a16:creationId xmlns:a16="http://schemas.microsoft.com/office/drawing/2014/main" id="{2688CFFD-D346-4FA4-8DBF-980EC18D5D4B}"/>
            </a:ext>
          </a:extLst>
        </xdr:cNvPr>
        <xdr:cNvSpPr txBox="1"/>
      </xdr:nvSpPr>
      <xdr:spPr>
        <a:xfrm>
          <a:off x="165926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17797</xdr:rowOff>
    </xdr:from>
    <xdr:ext cx="469744" cy="259045"/>
    <xdr:sp macro="" textlink="">
      <xdr:nvSpPr>
        <xdr:cNvPr id="617" name="n_1mainValue【保健センター・保健所】&#10;一人当たり面積">
          <a:extLst>
            <a:ext uri="{FF2B5EF4-FFF2-40B4-BE49-F238E27FC236}">
              <a16:creationId xmlns:a16="http://schemas.microsoft.com/office/drawing/2014/main" id="{B0B441E5-F38B-4197-B7A7-A5957F516072}"/>
            </a:ext>
          </a:extLst>
        </xdr:cNvPr>
        <xdr:cNvSpPr txBox="1"/>
      </xdr:nvSpPr>
      <xdr:spPr>
        <a:xfrm>
          <a:off x="18980227" y="976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29227</xdr:rowOff>
    </xdr:from>
    <xdr:ext cx="469744" cy="259045"/>
    <xdr:sp macro="" textlink="">
      <xdr:nvSpPr>
        <xdr:cNvPr id="618" name="n_2mainValue【保健センター・保健所】&#10;一人当たり面積">
          <a:extLst>
            <a:ext uri="{FF2B5EF4-FFF2-40B4-BE49-F238E27FC236}">
              <a16:creationId xmlns:a16="http://schemas.microsoft.com/office/drawing/2014/main" id="{28C20570-0711-4FF4-AC19-038C736ABA78}"/>
            </a:ext>
          </a:extLst>
        </xdr:cNvPr>
        <xdr:cNvSpPr txBox="1"/>
      </xdr:nvSpPr>
      <xdr:spPr>
        <a:xfrm>
          <a:off x="18180127" y="977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36847</xdr:rowOff>
    </xdr:from>
    <xdr:ext cx="469744" cy="259045"/>
    <xdr:sp macro="" textlink="">
      <xdr:nvSpPr>
        <xdr:cNvPr id="619" name="n_3mainValue【保健センター・保健所】&#10;一人当たり面積">
          <a:extLst>
            <a:ext uri="{FF2B5EF4-FFF2-40B4-BE49-F238E27FC236}">
              <a16:creationId xmlns:a16="http://schemas.microsoft.com/office/drawing/2014/main" id="{964E3627-40AF-4C8B-91A6-2C3BCA0EA936}"/>
            </a:ext>
          </a:extLst>
        </xdr:cNvPr>
        <xdr:cNvSpPr txBox="1"/>
      </xdr:nvSpPr>
      <xdr:spPr>
        <a:xfrm>
          <a:off x="17386377" y="97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44467</xdr:rowOff>
    </xdr:from>
    <xdr:ext cx="469744" cy="259045"/>
    <xdr:sp macro="" textlink="">
      <xdr:nvSpPr>
        <xdr:cNvPr id="620" name="n_4mainValue【保健センター・保健所】&#10;一人当たり面積">
          <a:extLst>
            <a:ext uri="{FF2B5EF4-FFF2-40B4-BE49-F238E27FC236}">
              <a16:creationId xmlns:a16="http://schemas.microsoft.com/office/drawing/2014/main" id="{14D4A7BA-8F8A-4605-A782-4349363180F2}"/>
            </a:ext>
          </a:extLst>
        </xdr:cNvPr>
        <xdr:cNvSpPr txBox="1"/>
      </xdr:nvSpPr>
      <xdr:spPr>
        <a:xfrm>
          <a:off x="16592627" y="979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2BAC27EC-72EC-4A9C-A446-9E74C3AFF47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D330672F-01CF-42F1-963D-1417C0A8398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C128E751-FBEA-480C-A0D9-BFCF199F9C25}"/>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98B0A047-1631-4580-9E9F-0ADAEC76A3A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BA8F328D-EFD0-4C5E-B818-603D53130AF9}"/>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F56196DE-EF88-4810-ACDF-6F67E5FFEC6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741032C2-4498-4F7E-B43D-A5EB4A54E42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84C4B28E-209F-4C6F-AEB7-4C4DC2DD865D}"/>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A8D23DE9-3288-4EC1-8F88-A2BB4CD4A203}"/>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CDF5B90E-E684-4626-9250-3CEE39DD4DAC}"/>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160A8EDD-B1DB-4235-A04E-1EFF70CB003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B8EBDBFB-34EB-4713-AB2D-270A910D9452}"/>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52387DC6-D63C-4764-A82A-B1DE8200B783}"/>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966AC3ED-E12F-461E-BF58-99E2BB9E322D}"/>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82DBEADF-DCAE-4BA9-9088-D74535E2135C}"/>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B4E66059-8105-4183-B8E8-06E971310F0B}"/>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2B9708DA-4234-4FBB-B903-95DFC6AF230A}"/>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6EFB21B8-0048-40B5-8660-74BD3305AAA6}"/>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F4AD074F-7FCA-4D65-990E-FFB82147AEF7}"/>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135F576F-7B29-42E2-A89E-33952071F538}"/>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6F0FC333-C3E0-4043-9B4D-A96B480E6D74}"/>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57C3476F-A867-4931-9888-F19412E1EE4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B4BFFABF-FD46-4933-AB94-84B5F9CCC43E}"/>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37D52481-58D1-4A57-BE84-D5D282C6F69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A937CA9C-1692-4179-9C3B-3326F27A92B4}"/>
            </a:ext>
          </a:extLst>
        </xdr:cNvPr>
        <xdr:cNvCxnSpPr/>
      </xdr:nvCxnSpPr>
      <xdr:spPr>
        <a:xfrm flipV="1">
          <a:off x="14699614" y="1276477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CA0EF5DF-465C-4981-A8AC-5B825A876ECB}"/>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1F9EF824-C50B-4EC7-88B5-4636BAF0B135}"/>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D68B6CFD-6683-4213-8626-B0E41D651FB0}"/>
            </a:ext>
          </a:extLst>
        </xdr:cNvPr>
        <xdr:cNvSpPr txBox="1"/>
      </xdr:nvSpPr>
      <xdr:spPr>
        <a:xfrm>
          <a:off x="14738350" y="1255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9" name="直線コネクタ 648">
          <a:extLst>
            <a:ext uri="{FF2B5EF4-FFF2-40B4-BE49-F238E27FC236}">
              <a16:creationId xmlns:a16="http://schemas.microsoft.com/office/drawing/2014/main" id="{48A65857-41BB-47D3-9CD8-053690C94BD4}"/>
            </a:ext>
          </a:extLst>
        </xdr:cNvPr>
        <xdr:cNvCxnSpPr/>
      </xdr:nvCxnSpPr>
      <xdr:spPr>
        <a:xfrm>
          <a:off x="14611350" y="12764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01FB2F38-8BB9-4EE7-9062-939E28ED7EE3}"/>
            </a:ext>
          </a:extLst>
        </xdr:cNvPr>
        <xdr:cNvSpPr txBox="1"/>
      </xdr:nvSpPr>
      <xdr:spPr>
        <a:xfrm>
          <a:off x="14738350" y="13561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1" name="フローチャート: 判断 650">
          <a:extLst>
            <a:ext uri="{FF2B5EF4-FFF2-40B4-BE49-F238E27FC236}">
              <a16:creationId xmlns:a16="http://schemas.microsoft.com/office/drawing/2014/main" id="{C7936683-53C5-48D8-A041-1DC55D2220CC}"/>
            </a:ext>
          </a:extLst>
        </xdr:cNvPr>
        <xdr:cNvSpPr/>
      </xdr:nvSpPr>
      <xdr:spPr>
        <a:xfrm>
          <a:off x="14649450" y="135832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2" name="フローチャート: 判断 651">
          <a:extLst>
            <a:ext uri="{FF2B5EF4-FFF2-40B4-BE49-F238E27FC236}">
              <a16:creationId xmlns:a16="http://schemas.microsoft.com/office/drawing/2014/main" id="{BF026935-883C-4F57-8C30-84130FC7DC5A}"/>
            </a:ext>
          </a:extLst>
        </xdr:cNvPr>
        <xdr:cNvSpPr/>
      </xdr:nvSpPr>
      <xdr:spPr>
        <a:xfrm>
          <a:off x="13887450" y="135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3" name="フローチャート: 判断 652">
          <a:extLst>
            <a:ext uri="{FF2B5EF4-FFF2-40B4-BE49-F238E27FC236}">
              <a16:creationId xmlns:a16="http://schemas.microsoft.com/office/drawing/2014/main" id="{F00952C2-B35F-45A9-9AC3-43A465DB2600}"/>
            </a:ext>
          </a:extLst>
        </xdr:cNvPr>
        <xdr:cNvSpPr/>
      </xdr:nvSpPr>
      <xdr:spPr>
        <a:xfrm>
          <a:off x="13093700" y="1354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4" name="フローチャート: 判断 653">
          <a:extLst>
            <a:ext uri="{FF2B5EF4-FFF2-40B4-BE49-F238E27FC236}">
              <a16:creationId xmlns:a16="http://schemas.microsoft.com/office/drawing/2014/main" id="{41C05704-84D4-4E84-B08B-1D5D0E75DB2F}"/>
            </a:ext>
          </a:extLst>
        </xdr:cNvPr>
        <xdr:cNvSpPr/>
      </xdr:nvSpPr>
      <xdr:spPr>
        <a:xfrm>
          <a:off x="12299950" y="135451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5" name="フローチャート: 判断 654">
          <a:extLst>
            <a:ext uri="{FF2B5EF4-FFF2-40B4-BE49-F238E27FC236}">
              <a16:creationId xmlns:a16="http://schemas.microsoft.com/office/drawing/2014/main" id="{EC03E1B0-B56A-4EA5-967F-02223D6000CB}"/>
            </a:ext>
          </a:extLst>
        </xdr:cNvPr>
        <xdr:cNvSpPr/>
      </xdr:nvSpPr>
      <xdr:spPr>
        <a:xfrm>
          <a:off x="1148715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E92EB7D-41D8-4964-BC16-E732C6363D8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75001FB-323F-46C4-99F6-D3C192D641A1}"/>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BE2633C9-D43E-421E-B155-384657592B8D}"/>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5572AE6-A69D-4988-8948-D8D85EC29509}"/>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AE1682B-CD6B-4CC1-A1F3-B58A6119734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63500</xdr:rowOff>
    </xdr:from>
    <xdr:to>
      <xdr:col>85</xdr:col>
      <xdr:colOff>177800</xdr:colOff>
      <xdr:row>78</xdr:row>
      <xdr:rowOff>165100</xdr:rowOff>
    </xdr:to>
    <xdr:sp macro="" textlink="">
      <xdr:nvSpPr>
        <xdr:cNvPr id="661" name="楕円 660">
          <a:extLst>
            <a:ext uri="{FF2B5EF4-FFF2-40B4-BE49-F238E27FC236}">
              <a16:creationId xmlns:a16="http://schemas.microsoft.com/office/drawing/2014/main" id="{5F623873-B817-4550-B857-11E69F84BBD0}"/>
            </a:ext>
          </a:extLst>
        </xdr:cNvPr>
        <xdr:cNvSpPr/>
      </xdr:nvSpPr>
      <xdr:spPr>
        <a:xfrm>
          <a:off x="14649450" y="129476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86377</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56226EE7-88AF-4F04-B8D8-6AC5BF33D0E3}"/>
            </a:ext>
          </a:extLst>
        </xdr:cNvPr>
        <xdr:cNvSpPr txBox="1"/>
      </xdr:nvSpPr>
      <xdr:spPr>
        <a:xfrm>
          <a:off x="14738350" y="1280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63500</xdr:rowOff>
    </xdr:from>
    <xdr:to>
      <xdr:col>81</xdr:col>
      <xdr:colOff>101600</xdr:colOff>
      <xdr:row>78</xdr:row>
      <xdr:rowOff>165100</xdr:rowOff>
    </xdr:to>
    <xdr:sp macro="" textlink="">
      <xdr:nvSpPr>
        <xdr:cNvPr id="663" name="楕円 662">
          <a:extLst>
            <a:ext uri="{FF2B5EF4-FFF2-40B4-BE49-F238E27FC236}">
              <a16:creationId xmlns:a16="http://schemas.microsoft.com/office/drawing/2014/main" id="{E1B6EED7-7DEC-47AA-857B-D55B9B9CE7C3}"/>
            </a:ext>
          </a:extLst>
        </xdr:cNvPr>
        <xdr:cNvSpPr/>
      </xdr:nvSpPr>
      <xdr:spPr>
        <a:xfrm>
          <a:off x="13887450" y="1294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114300</xdr:rowOff>
    </xdr:from>
    <xdr:to>
      <xdr:col>85</xdr:col>
      <xdr:colOff>127000</xdr:colOff>
      <xdr:row>78</xdr:row>
      <xdr:rowOff>114300</xdr:rowOff>
    </xdr:to>
    <xdr:cxnSp macro="">
      <xdr:nvCxnSpPr>
        <xdr:cNvPr id="664" name="直線コネクタ 663">
          <a:extLst>
            <a:ext uri="{FF2B5EF4-FFF2-40B4-BE49-F238E27FC236}">
              <a16:creationId xmlns:a16="http://schemas.microsoft.com/office/drawing/2014/main" id="{91A2B9A4-0368-4909-BEC1-DECA836F059F}"/>
            </a:ext>
          </a:extLst>
        </xdr:cNvPr>
        <xdr:cNvCxnSpPr/>
      </xdr:nvCxnSpPr>
      <xdr:spPr>
        <a:xfrm>
          <a:off x="13938250" y="12998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12064</xdr:rowOff>
    </xdr:from>
    <xdr:to>
      <xdr:col>76</xdr:col>
      <xdr:colOff>165100</xdr:colOff>
      <xdr:row>78</xdr:row>
      <xdr:rowOff>113664</xdr:rowOff>
    </xdr:to>
    <xdr:sp macro="" textlink="">
      <xdr:nvSpPr>
        <xdr:cNvPr id="665" name="楕円 664">
          <a:extLst>
            <a:ext uri="{FF2B5EF4-FFF2-40B4-BE49-F238E27FC236}">
              <a16:creationId xmlns:a16="http://schemas.microsoft.com/office/drawing/2014/main" id="{B83DD06E-191E-4129-8F1B-8728211C2110}"/>
            </a:ext>
          </a:extLst>
        </xdr:cNvPr>
        <xdr:cNvSpPr/>
      </xdr:nvSpPr>
      <xdr:spPr>
        <a:xfrm>
          <a:off x="13093700" y="1289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62864</xdr:rowOff>
    </xdr:from>
    <xdr:to>
      <xdr:col>81</xdr:col>
      <xdr:colOff>50800</xdr:colOff>
      <xdr:row>78</xdr:row>
      <xdr:rowOff>114300</xdr:rowOff>
    </xdr:to>
    <xdr:cxnSp macro="">
      <xdr:nvCxnSpPr>
        <xdr:cNvPr id="666" name="直線コネクタ 665">
          <a:extLst>
            <a:ext uri="{FF2B5EF4-FFF2-40B4-BE49-F238E27FC236}">
              <a16:creationId xmlns:a16="http://schemas.microsoft.com/office/drawing/2014/main" id="{46AEB985-DC90-4CDE-ACBF-DF825F5609B0}"/>
            </a:ext>
          </a:extLst>
        </xdr:cNvPr>
        <xdr:cNvCxnSpPr/>
      </xdr:nvCxnSpPr>
      <xdr:spPr>
        <a:xfrm>
          <a:off x="13144500" y="12947014"/>
          <a:ext cx="79375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147320</xdr:rowOff>
    </xdr:from>
    <xdr:to>
      <xdr:col>72</xdr:col>
      <xdr:colOff>38100</xdr:colOff>
      <xdr:row>78</xdr:row>
      <xdr:rowOff>77470</xdr:rowOff>
    </xdr:to>
    <xdr:sp macro="" textlink="">
      <xdr:nvSpPr>
        <xdr:cNvPr id="667" name="楕円 666">
          <a:extLst>
            <a:ext uri="{FF2B5EF4-FFF2-40B4-BE49-F238E27FC236}">
              <a16:creationId xmlns:a16="http://schemas.microsoft.com/office/drawing/2014/main" id="{BA8262FB-A122-45FF-8736-04E58942CFB9}"/>
            </a:ext>
          </a:extLst>
        </xdr:cNvPr>
        <xdr:cNvSpPr/>
      </xdr:nvSpPr>
      <xdr:spPr>
        <a:xfrm>
          <a:off x="12299950" y="12866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26670</xdr:rowOff>
    </xdr:from>
    <xdr:to>
      <xdr:col>76</xdr:col>
      <xdr:colOff>114300</xdr:colOff>
      <xdr:row>78</xdr:row>
      <xdr:rowOff>62864</xdr:rowOff>
    </xdr:to>
    <xdr:cxnSp macro="">
      <xdr:nvCxnSpPr>
        <xdr:cNvPr id="668" name="直線コネクタ 667">
          <a:extLst>
            <a:ext uri="{FF2B5EF4-FFF2-40B4-BE49-F238E27FC236}">
              <a16:creationId xmlns:a16="http://schemas.microsoft.com/office/drawing/2014/main" id="{23A564CB-0765-4010-AAFF-857F276A23E2}"/>
            </a:ext>
          </a:extLst>
        </xdr:cNvPr>
        <xdr:cNvCxnSpPr/>
      </xdr:nvCxnSpPr>
      <xdr:spPr>
        <a:xfrm>
          <a:off x="12344400" y="12910820"/>
          <a:ext cx="8001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88264</xdr:rowOff>
    </xdr:from>
    <xdr:to>
      <xdr:col>67</xdr:col>
      <xdr:colOff>101600</xdr:colOff>
      <xdr:row>78</xdr:row>
      <xdr:rowOff>18414</xdr:rowOff>
    </xdr:to>
    <xdr:sp macro="" textlink="">
      <xdr:nvSpPr>
        <xdr:cNvPr id="669" name="楕円 668">
          <a:extLst>
            <a:ext uri="{FF2B5EF4-FFF2-40B4-BE49-F238E27FC236}">
              <a16:creationId xmlns:a16="http://schemas.microsoft.com/office/drawing/2014/main" id="{AA1DE47D-29E6-4297-A4F0-D047C3E29807}"/>
            </a:ext>
          </a:extLst>
        </xdr:cNvPr>
        <xdr:cNvSpPr/>
      </xdr:nvSpPr>
      <xdr:spPr>
        <a:xfrm>
          <a:off x="11487150" y="128073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139064</xdr:rowOff>
    </xdr:from>
    <xdr:to>
      <xdr:col>71</xdr:col>
      <xdr:colOff>177800</xdr:colOff>
      <xdr:row>78</xdr:row>
      <xdr:rowOff>26670</xdr:rowOff>
    </xdr:to>
    <xdr:cxnSp macro="">
      <xdr:nvCxnSpPr>
        <xdr:cNvPr id="670" name="直線コネクタ 669">
          <a:extLst>
            <a:ext uri="{FF2B5EF4-FFF2-40B4-BE49-F238E27FC236}">
              <a16:creationId xmlns:a16="http://schemas.microsoft.com/office/drawing/2014/main" id="{AD63F239-E5B9-495D-88D8-FD8B4EE101BA}"/>
            </a:ext>
          </a:extLst>
        </xdr:cNvPr>
        <xdr:cNvCxnSpPr/>
      </xdr:nvCxnSpPr>
      <xdr:spPr>
        <a:xfrm>
          <a:off x="11537950" y="12858114"/>
          <a:ext cx="806450" cy="5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1" name="n_1aveValue【消防施設】&#10;有形固定資産減価償却率">
          <a:extLst>
            <a:ext uri="{FF2B5EF4-FFF2-40B4-BE49-F238E27FC236}">
              <a16:creationId xmlns:a16="http://schemas.microsoft.com/office/drawing/2014/main" id="{B8F22972-AD72-4B1D-A8F6-DF87E21AEC63}"/>
            </a:ext>
          </a:extLst>
        </xdr:cNvPr>
        <xdr:cNvSpPr txBox="1"/>
      </xdr:nvSpPr>
      <xdr:spPr>
        <a:xfrm>
          <a:off x="137420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2" name="n_2aveValue【消防施設】&#10;有形固定資産減価償却率">
          <a:extLst>
            <a:ext uri="{FF2B5EF4-FFF2-40B4-BE49-F238E27FC236}">
              <a16:creationId xmlns:a16="http://schemas.microsoft.com/office/drawing/2014/main" id="{99F0E9B0-905C-4808-9382-C13F27081FAC}"/>
            </a:ext>
          </a:extLst>
        </xdr:cNvPr>
        <xdr:cNvSpPr txBox="1"/>
      </xdr:nvSpPr>
      <xdr:spPr>
        <a:xfrm>
          <a:off x="12960994" y="1363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3" name="n_3aveValue【消防施設】&#10;有形固定資産減価償却率">
          <a:extLst>
            <a:ext uri="{FF2B5EF4-FFF2-40B4-BE49-F238E27FC236}">
              <a16:creationId xmlns:a16="http://schemas.microsoft.com/office/drawing/2014/main" id="{D183C981-6F2B-4961-ABF2-6B8911DAE10E}"/>
            </a:ext>
          </a:extLst>
        </xdr:cNvPr>
        <xdr:cNvSpPr txBox="1"/>
      </xdr:nvSpPr>
      <xdr:spPr>
        <a:xfrm>
          <a:off x="12167244" y="1363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4" name="n_4aveValue【消防施設】&#10;有形固定資産減価償却率">
          <a:extLst>
            <a:ext uri="{FF2B5EF4-FFF2-40B4-BE49-F238E27FC236}">
              <a16:creationId xmlns:a16="http://schemas.microsoft.com/office/drawing/2014/main" id="{826A91C2-C1D9-4364-BADA-E734EABEF67C}"/>
            </a:ext>
          </a:extLst>
        </xdr:cNvPr>
        <xdr:cNvSpPr txBox="1"/>
      </xdr:nvSpPr>
      <xdr:spPr>
        <a:xfrm>
          <a:off x="11354444" y="1365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10177</xdr:rowOff>
    </xdr:from>
    <xdr:ext cx="405111" cy="259045"/>
    <xdr:sp macro="" textlink="">
      <xdr:nvSpPr>
        <xdr:cNvPr id="675" name="n_1mainValue【消防施設】&#10;有形固定資産減価償却率">
          <a:extLst>
            <a:ext uri="{FF2B5EF4-FFF2-40B4-BE49-F238E27FC236}">
              <a16:creationId xmlns:a16="http://schemas.microsoft.com/office/drawing/2014/main" id="{B91D946C-A3AF-4197-8E43-9DF8887ACD23}"/>
            </a:ext>
          </a:extLst>
        </xdr:cNvPr>
        <xdr:cNvSpPr txBox="1"/>
      </xdr:nvSpPr>
      <xdr:spPr>
        <a:xfrm>
          <a:off x="13742044" y="127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130191</xdr:rowOff>
    </xdr:from>
    <xdr:ext cx="405111" cy="259045"/>
    <xdr:sp macro="" textlink="">
      <xdr:nvSpPr>
        <xdr:cNvPr id="676" name="n_2mainValue【消防施設】&#10;有形固定資産減価償却率">
          <a:extLst>
            <a:ext uri="{FF2B5EF4-FFF2-40B4-BE49-F238E27FC236}">
              <a16:creationId xmlns:a16="http://schemas.microsoft.com/office/drawing/2014/main" id="{62F3C6F8-C6C6-4CFC-B016-0E05D6C6FB4C}"/>
            </a:ext>
          </a:extLst>
        </xdr:cNvPr>
        <xdr:cNvSpPr txBox="1"/>
      </xdr:nvSpPr>
      <xdr:spPr>
        <a:xfrm>
          <a:off x="12960994" y="1268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93997</xdr:rowOff>
    </xdr:from>
    <xdr:ext cx="405111" cy="259045"/>
    <xdr:sp macro="" textlink="">
      <xdr:nvSpPr>
        <xdr:cNvPr id="677" name="n_3mainValue【消防施設】&#10;有形固定資産減価償却率">
          <a:extLst>
            <a:ext uri="{FF2B5EF4-FFF2-40B4-BE49-F238E27FC236}">
              <a16:creationId xmlns:a16="http://schemas.microsoft.com/office/drawing/2014/main" id="{3A08F898-6C32-452C-8412-38F1BD9F1EA7}"/>
            </a:ext>
          </a:extLst>
        </xdr:cNvPr>
        <xdr:cNvSpPr txBox="1"/>
      </xdr:nvSpPr>
      <xdr:spPr>
        <a:xfrm>
          <a:off x="12167244" y="1264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34941</xdr:rowOff>
    </xdr:from>
    <xdr:ext cx="405111" cy="259045"/>
    <xdr:sp macro="" textlink="">
      <xdr:nvSpPr>
        <xdr:cNvPr id="678" name="n_4mainValue【消防施設】&#10;有形固定資産減価償却率">
          <a:extLst>
            <a:ext uri="{FF2B5EF4-FFF2-40B4-BE49-F238E27FC236}">
              <a16:creationId xmlns:a16="http://schemas.microsoft.com/office/drawing/2014/main" id="{A7B15A98-4B39-4312-8E9A-585A0CA72DDD}"/>
            </a:ext>
          </a:extLst>
        </xdr:cNvPr>
        <xdr:cNvSpPr txBox="1"/>
      </xdr:nvSpPr>
      <xdr:spPr>
        <a:xfrm>
          <a:off x="11354444" y="1258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509B24B0-C77B-4FFD-8F8E-29AD9903FC42}"/>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52F3C9A8-5602-4960-A960-93EC982C30EA}"/>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94A90C8C-7DA9-4AC8-969F-6B13BEDC1441}"/>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A734A9BC-8953-4C74-9764-A9095E988E9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B9CF1522-2369-4D29-A32F-D1322F9E5B7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1A5291-98B0-4586-B927-B261D2EE208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809E3FDF-6712-48C2-8AA0-C2EA6C2D8DB8}"/>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2CFF6851-695B-4956-8364-B465B8D118AD}"/>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D881945D-C69A-4A5A-A494-FA49ED92D7F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88A13726-E4C0-4356-94D0-7E2A2FC447EF}"/>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8B733B4E-F99D-4766-8E0F-70DA0146FC1D}"/>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FCA81193-9C36-42EB-987A-3FD8E8A9C220}"/>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30B849BC-5877-4E9E-BBC7-FBEA98F2B234}"/>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1C4A1760-4DB3-4B0C-AEA5-22D081BB11DF}"/>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F1B482AA-52A1-408F-AAEF-2197EAB85C40}"/>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E814DFE9-505C-47DE-AD7D-F858EA051C31}"/>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F5F11958-1642-4DF9-A1C3-3CC2AA5397A6}"/>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5F03200C-6938-4CA1-8839-C7E308B6429B}"/>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A8C373DF-3220-483F-9425-0C629C981ADA}"/>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832F21DE-B475-4049-9E63-4096F48EBE64}"/>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4C73B514-ABBD-4E06-9C17-5FA6AD1DDEDC}"/>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F9342E86-7865-4AEA-8259-947A6829B0AA}"/>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DAD1F4E6-156A-4E49-8AA0-C979FCFD7878}"/>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BDC4406E-55A6-45FE-9003-68C7AF792DAB}"/>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15894A8-9FC4-465B-9060-DFD2F3FE67A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4" name="直線コネクタ 703">
          <a:extLst>
            <a:ext uri="{FF2B5EF4-FFF2-40B4-BE49-F238E27FC236}">
              <a16:creationId xmlns:a16="http://schemas.microsoft.com/office/drawing/2014/main" id="{863FFFFB-6841-4FFB-B4BD-C8DC43803F64}"/>
            </a:ext>
          </a:extLst>
        </xdr:cNvPr>
        <xdr:cNvCxnSpPr/>
      </xdr:nvCxnSpPr>
      <xdr:spPr>
        <a:xfrm flipV="1">
          <a:off x="19951064" y="1280940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5" name="【消防施設】&#10;一人当たり面積最小値テキスト">
          <a:extLst>
            <a:ext uri="{FF2B5EF4-FFF2-40B4-BE49-F238E27FC236}">
              <a16:creationId xmlns:a16="http://schemas.microsoft.com/office/drawing/2014/main" id="{83DA8135-4611-482C-B5CE-53A55ED5F1FD}"/>
            </a:ext>
          </a:extLst>
        </xdr:cNvPr>
        <xdr:cNvSpPr txBox="1"/>
      </xdr:nvSpPr>
      <xdr:spPr>
        <a:xfrm>
          <a:off x="19989800" y="1433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6" name="直線コネクタ 705">
          <a:extLst>
            <a:ext uri="{FF2B5EF4-FFF2-40B4-BE49-F238E27FC236}">
              <a16:creationId xmlns:a16="http://schemas.microsoft.com/office/drawing/2014/main" id="{B764B541-C665-4B36-8B34-56282BB98671}"/>
            </a:ext>
          </a:extLst>
        </xdr:cNvPr>
        <xdr:cNvCxnSpPr/>
      </xdr:nvCxnSpPr>
      <xdr:spPr>
        <a:xfrm>
          <a:off x="19881850" y="14331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7" name="【消防施設】&#10;一人当たり面積最大値テキスト">
          <a:extLst>
            <a:ext uri="{FF2B5EF4-FFF2-40B4-BE49-F238E27FC236}">
              <a16:creationId xmlns:a16="http://schemas.microsoft.com/office/drawing/2014/main" id="{48BC9B1B-3BB3-4B37-B797-3C48FDA92DF3}"/>
            </a:ext>
          </a:extLst>
        </xdr:cNvPr>
        <xdr:cNvSpPr txBox="1"/>
      </xdr:nvSpPr>
      <xdr:spPr>
        <a:xfrm>
          <a:off x="19989800" y="1259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8" name="直線コネクタ 707">
          <a:extLst>
            <a:ext uri="{FF2B5EF4-FFF2-40B4-BE49-F238E27FC236}">
              <a16:creationId xmlns:a16="http://schemas.microsoft.com/office/drawing/2014/main" id="{83098EAC-BB47-4ABB-B13B-0C1D7A9D5DE3}"/>
            </a:ext>
          </a:extLst>
        </xdr:cNvPr>
        <xdr:cNvCxnSpPr/>
      </xdr:nvCxnSpPr>
      <xdr:spPr>
        <a:xfrm>
          <a:off x="19881850" y="12809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09" name="【消防施設】&#10;一人当たり面積平均値テキスト">
          <a:extLst>
            <a:ext uri="{FF2B5EF4-FFF2-40B4-BE49-F238E27FC236}">
              <a16:creationId xmlns:a16="http://schemas.microsoft.com/office/drawing/2014/main" id="{F719F189-AE9E-4E87-A5AC-C7D558A9D98C}"/>
            </a:ext>
          </a:extLst>
        </xdr:cNvPr>
        <xdr:cNvSpPr txBox="1"/>
      </xdr:nvSpPr>
      <xdr:spPr>
        <a:xfrm>
          <a:off x="19989800" y="13919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0" name="フローチャート: 判断 709">
          <a:extLst>
            <a:ext uri="{FF2B5EF4-FFF2-40B4-BE49-F238E27FC236}">
              <a16:creationId xmlns:a16="http://schemas.microsoft.com/office/drawing/2014/main" id="{A6794D85-DE9A-43E9-8783-263A83C26726}"/>
            </a:ext>
          </a:extLst>
        </xdr:cNvPr>
        <xdr:cNvSpPr/>
      </xdr:nvSpPr>
      <xdr:spPr>
        <a:xfrm>
          <a:off x="199009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1" name="フローチャート: 判断 710">
          <a:extLst>
            <a:ext uri="{FF2B5EF4-FFF2-40B4-BE49-F238E27FC236}">
              <a16:creationId xmlns:a16="http://schemas.microsoft.com/office/drawing/2014/main" id="{7DF907E1-3055-44B3-BEB0-FFF7CB7488A7}"/>
            </a:ext>
          </a:extLst>
        </xdr:cNvPr>
        <xdr:cNvSpPr/>
      </xdr:nvSpPr>
      <xdr:spPr>
        <a:xfrm>
          <a:off x="19157950" y="14069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2" name="フローチャート: 判断 711">
          <a:extLst>
            <a:ext uri="{FF2B5EF4-FFF2-40B4-BE49-F238E27FC236}">
              <a16:creationId xmlns:a16="http://schemas.microsoft.com/office/drawing/2014/main" id="{47CC9BEF-F595-4B63-8566-552735A82CF1}"/>
            </a:ext>
          </a:extLst>
        </xdr:cNvPr>
        <xdr:cNvSpPr/>
      </xdr:nvSpPr>
      <xdr:spPr>
        <a:xfrm>
          <a:off x="18345150" y="140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3" name="フローチャート: 判断 712">
          <a:extLst>
            <a:ext uri="{FF2B5EF4-FFF2-40B4-BE49-F238E27FC236}">
              <a16:creationId xmlns:a16="http://schemas.microsoft.com/office/drawing/2014/main" id="{4B9E1466-F5F9-43BD-ADC9-C1D03CDE69C3}"/>
            </a:ext>
          </a:extLst>
        </xdr:cNvPr>
        <xdr:cNvSpPr/>
      </xdr:nvSpPr>
      <xdr:spPr>
        <a:xfrm>
          <a:off x="175514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a:extLst>
            <a:ext uri="{FF2B5EF4-FFF2-40B4-BE49-F238E27FC236}">
              <a16:creationId xmlns:a16="http://schemas.microsoft.com/office/drawing/2014/main" id="{7BF0B2D9-6248-476F-B095-D00481A86FDB}"/>
            </a:ext>
          </a:extLst>
        </xdr:cNvPr>
        <xdr:cNvSpPr/>
      </xdr:nvSpPr>
      <xdr:spPr>
        <a:xfrm>
          <a:off x="16757650" y="141071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229C9F3-1CC8-4E09-9225-A6F204F16B44}"/>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3363931-4A3C-40B0-9BB9-B8EFDA529F57}"/>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80504B8-1861-4A4B-9443-2E2C431D5FC5}"/>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750223D-6575-45F1-BC8B-CA2D81A07BE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37222BF-E0B6-45C3-9D9A-53487DB88459}"/>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160382</xdr:rowOff>
    </xdr:from>
    <xdr:to>
      <xdr:col>116</xdr:col>
      <xdr:colOff>114300</xdr:colOff>
      <xdr:row>86</xdr:row>
      <xdr:rowOff>90532</xdr:rowOff>
    </xdr:to>
    <xdr:sp macro="" textlink="">
      <xdr:nvSpPr>
        <xdr:cNvPr id="720" name="楕円 719">
          <a:extLst>
            <a:ext uri="{FF2B5EF4-FFF2-40B4-BE49-F238E27FC236}">
              <a16:creationId xmlns:a16="http://schemas.microsoft.com/office/drawing/2014/main" id="{B4B5F803-7524-466E-B023-E767A3370F62}"/>
            </a:ext>
          </a:extLst>
        </xdr:cNvPr>
        <xdr:cNvSpPr/>
      </xdr:nvSpPr>
      <xdr:spPr>
        <a:xfrm>
          <a:off x="19900900" y="142002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75309</xdr:rowOff>
    </xdr:from>
    <xdr:ext cx="469744" cy="259045"/>
    <xdr:sp macro="" textlink="">
      <xdr:nvSpPr>
        <xdr:cNvPr id="721" name="【消防施設】&#10;一人当たり面積該当値テキスト">
          <a:extLst>
            <a:ext uri="{FF2B5EF4-FFF2-40B4-BE49-F238E27FC236}">
              <a16:creationId xmlns:a16="http://schemas.microsoft.com/office/drawing/2014/main" id="{901ED475-ACB0-47A2-951E-D730373D42A3}"/>
            </a:ext>
          </a:extLst>
        </xdr:cNvPr>
        <xdr:cNvSpPr txBox="1"/>
      </xdr:nvSpPr>
      <xdr:spPr>
        <a:xfrm>
          <a:off x="19989800" y="1411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162016</xdr:rowOff>
    </xdr:from>
    <xdr:to>
      <xdr:col>112</xdr:col>
      <xdr:colOff>38100</xdr:colOff>
      <xdr:row>86</xdr:row>
      <xdr:rowOff>92166</xdr:rowOff>
    </xdr:to>
    <xdr:sp macro="" textlink="">
      <xdr:nvSpPr>
        <xdr:cNvPr id="722" name="楕円 721">
          <a:extLst>
            <a:ext uri="{FF2B5EF4-FFF2-40B4-BE49-F238E27FC236}">
              <a16:creationId xmlns:a16="http://schemas.microsoft.com/office/drawing/2014/main" id="{866ADD54-4FB5-496C-BB37-057B46949751}"/>
            </a:ext>
          </a:extLst>
        </xdr:cNvPr>
        <xdr:cNvSpPr/>
      </xdr:nvSpPr>
      <xdr:spPr>
        <a:xfrm>
          <a:off x="19157950" y="142018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39732</xdr:rowOff>
    </xdr:from>
    <xdr:to>
      <xdr:col>116</xdr:col>
      <xdr:colOff>63500</xdr:colOff>
      <xdr:row>86</xdr:row>
      <xdr:rowOff>41366</xdr:rowOff>
    </xdr:to>
    <xdr:cxnSp macro="">
      <xdr:nvCxnSpPr>
        <xdr:cNvPr id="723" name="直線コネクタ 722">
          <a:extLst>
            <a:ext uri="{FF2B5EF4-FFF2-40B4-BE49-F238E27FC236}">
              <a16:creationId xmlns:a16="http://schemas.microsoft.com/office/drawing/2014/main" id="{64CAC01A-8621-431A-841C-19C9CD9819D6}"/>
            </a:ext>
          </a:extLst>
        </xdr:cNvPr>
        <xdr:cNvCxnSpPr/>
      </xdr:nvCxnSpPr>
      <xdr:spPr>
        <a:xfrm flipV="1">
          <a:off x="19202400" y="14244682"/>
          <a:ext cx="7493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157118</xdr:rowOff>
    </xdr:from>
    <xdr:to>
      <xdr:col>107</xdr:col>
      <xdr:colOff>101600</xdr:colOff>
      <xdr:row>86</xdr:row>
      <xdr:rowOff>87268</xdr:rowOff>
    </xdr:to>
    <xdr:sp macro="" textlink="">
      <xdr:nvSpPr>
        <xdr:cNvPr id="724" name="楕円 723">
          <a:extLst>
            <a:ext uri="{FF2B5EF4-FFF2-40B4-BE49-F238E27FC236}">
              <a16:creationId xmlns:a16="http://schemas.microsoft.com/office/drawing/2014/main" id="{B370575C-FD4E-44AE-B0CF-F499970C201C}"/>
            </a:ext>
          </a:extLst>
        </xdr:cNvPr>
        <xdr:cNvSpPr/>
      </xdr:nvSpPr>
      <xdr:spPr>
        <a:xfrm>
          <a:off x="18345150" y="14196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36468</xdr:rowOff>
    </xdr:from>
    <xdr:to>
      <xdr:col>111</xdr:col>
      <xdr:colOff>177800</xdr:colOff>
      <xdr:row>86</xdr:row>
      <xdr:rowOff>41366</xdr:rowOff>
    </xdr:to>
    <xdr:cxnSp macro="">
      <xdr:nvCxnSpPr>
        <xdr:cNvPr id="725" name="直線コネクタ 724">
          <a:extLst>
            <a:ext uri="{FF2B5EF4-FFF2-40B4-BE49-F238E27FC236}">
              <a16:creationId xmlns:a16="http://schemas.microsoft.com/office/drawing/2014/main" id="{9A16D0AD-CB07-41EB-B9A7-E297854E122A}"/>
            </a:ext>
          </a:extLst>
        </xdr:cNvPr>
        <xdr:cNvCxnSpPr/>
      </xdr:nvCxnSpPr>
      <xdr:spPr>
        <a:xfrm>
          <a:off x="18395950" y="14241418"/>
          <a:ext cx="8064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157118</xdr:rowOff>
    </xdr:from>
    <xdr:to>
      <xdr:col>102</xdr:col>
      <xdr:colOff>165100</xdr:colOff>
      <xdr:row>86</xdr:row>
      <xdr:rowOff>87268</xdr:rowOff>
    </xdr:to>
    <xdr:sp macro="" textlink="">
      <xdr:nvSpPr>
        <xdr:cNvPr id="726" name="楕円 725">
          <a:extLst>
            <a:ext uri="{FF2B5EF4-FFF2-40B4-BE49-F238E27FC236}">
              <a16:creationId xmlns:a16="http://schemas.microsoft.com/office/drawing/2014/main" id="{BF5903EE-3E5E-458D-BD03-2C95639B41CC}"/>
            </a:ext>
          </a:extLst>
        </xdr:cNvPr>
        <xdr:cNvSpPr/>
      </xdr:nvSpPr>
      <xdr:spPr>
        <a:xfrm>
          <a:off x="17551400" y="14196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36468</xdr:rowOff>
    </xdr:from>
    <xdr:to>
      <xdr:col>107</xdr:col>
      <xdr:colOff>50800</xdr:colOff>
      <xdr:row>86</xdr:row>
      <xdr:rowOff>36468</xdr:rowOff>
    </xdr:to>
    <xdr:cxnSp macro="">
      <xdr:nvCxnSpPr>
        <xdr:cNvPr id="727" name="直線コネクタ 726">
          <a:extLst>
            <a:ext uri="{FF2B5EF4-FFF2-40B4-BE49-F238E27FC236}">
              <a16:creationId xmlns:a16="http://schemas.microsoft.com/office/drawing/2014/main" id="{4DE1470B-46CB-49C7-B5F7-EF49EF2059E9}"/>
            </a:ext>
          </a:extLst>
        </xdr:cNvPr>
        <xdr:cNvCxnSpPr/>
      </xdr:nvCxnSpPr>
      <xdr:spPr>
        <a:xfrm>
          <a:off x="17602200" y="1424141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160382</xdr:rowOff>
    </xdr:from>
    <xdr:to>
      <xdr:col>98</xdr:col>
      <xdr:colOff>38100</xdr:colOff>
      <xdr:row>86</xdr:row>
      <xdr:rowOff>90532</xdr:rowOff>
    </xdr:to>
    <xdr:sp macro="" textlink="">
      <xdr:nvSpPr>
        <xdr:cNvPr id="728" name="楕円 727">
          <a:extLst>
            <a:ext uri="{FF2B5EF4-FFF2-40B4-BE49-F238E27FC236}">
              <a16:creationId xmlns:a16="http://schemas.microsoft.com/office/drawing/2014/main" id="{57BDC4AD-FBAB-48A0-88CE-DDE2FFC7BD66}"/>
            </a:ext>
          </a:extLst>
        </xdr:cNvPr>
        <xdr:cNvSpPr/>
      </xdr:nvSpPr>
      <xdr:spPr>
        <a:xfrm>
          <a:off x="16757650" y="142002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36468</xdr:rowOff>
    </xdr:from>
    <xdr:to>
      <xdr:col>102</xdr:col>
      <xdr:colOff>114300</xdr:colOff>
      <xdr:row>86</xdr:row>
      <xdr:rowOff>39732</xdr:rowOff>
    </xdr:to>
    <xdr:cxnSp macro="">
      <xdr:nvCxnSpPr>
        <xdr:cNvPr id="729" name="直線コネクタ 728">
          <a:extLst>
            <a:ext uri="{FF2B5EF4-FFF2-40B4-BE49-F238E27FC236}">
              <a16:creationId xmlns:a16="http://schemas.microsoft.com/office/drawing/2014/main" id="{246BB8DF-A100-4ECF-B474-CACBB71F1A03}"/>
            </a:ext>
          </a:extLst>
        </xdr:cNvPr>
        <xdr:cNvCxnSpPr/>
      </xdr:nvCxnSpPr>
      <xdr:spPr>
        <a:xfrm flipV="1">
          <a:off x="16802100" y="14241418"/>
          <a:ext cx="8001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0" name="n_1aveValue【消防施設】&#10;一人当たり面積">
          <a:extLst>
            <a:ext uri="{FF2B5EF4-FFF2-40B4-BE49-F238E27FC236}">
              <a16:creationId xmlns:a16="http://schemas.microsoft.com/office/drawing/2014/main" id="{B9AA7794-BB22-4481-8743-C6C0B169214D}"/>
            </a:ext>
          </a:extLst>
        </xdr:cNvPr>
        <xdr:cNvSpPr txBox="1"/>
      </xdr:nvSpPr>
      <xdr:spPr>
        <a:xfrm>
          <a:off x="189802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1" name="n_2aveValue【消防施設】&#10;一人当たり面積">
          <a:extLst>
            <a:ext uri="{FF2B5EF4-FFF2-40B4-BE49-F238E27FC236}">
              <a16:creationId xmlns:a16="http://schemas.microsoft.com/office/drawing/2014/main" id="{2F822223-C522-44B4-AD96-80740CAE4684}"/>
            </a:ext>
          </a:extLst>
        </xdr:cNvPr>
        <xdr:cNvSpPr txBox="1"/>
      </xdr:nvSpPr>
      <xdr:spPr>
        <a:xfrm>
          <a:off x="181801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2" name="n_3aveValue【消防施設】&#10;一人当たり面積">
          <a:extLst>
            <a:ext uri="{FF2B5EF4-FFF2-40B4-BE49-F238E27FC236}">
              <a16:creationId xmlns:a16="http://schemas.microsoft.com/office/drawing/2014/main" id="{938786E0-79E4-42EC-B463-9AB21BA824F2}"/>
            </a:ext>
          </a:extLst>
        </xdr:cNvPr>
        <xdr:cNvSpPr txBox="1"/>
      </xdr:nvSpPr>
      <xdr:spPr>
        <a:xfrm>
          <a:off x="17386377" y="138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3" name="n_4aveValue【消防施設】&#10;一人当たり面積">
          <a:extLst>
            <a:ext uri="{FF2B5EF4-FFF2-40B4-BE49-F238E27FC236}">
              <a16:creationId xmlns:a16="http://schemas.microsoft.com/office/drawing/2014/main" id="{671AAC4B-B1B6-435D-A2BA-578907520C00}"/>
            </a:ext>
          </a:extLst>
        </xdr:cNvPr>
        <xdr:cNvSpPr txBox="1"/>
      </xdr:nvSpPr>
      <xdr:spPr>
        <a:xfrm>
          <a:off x="16592627"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83293</xdr:rowOff>
    </xdr:from>
    <xdr:ext cx="469744" cy="259045"/>
    <xdr:sp macro="" textlink="">
      <xdr:nvSpPr>
        <xdr:cNvPr id="734" name="n_1mainValue【消防施設】&#10;一人当たり面積">
          <a:extLst>
            <a:ext uri="{FF2B5EF4-FFF2-40B4-BE49-F238E27FC236}">
              <a16:creationId xmlns:a16="http://schemas.microsoft.com/office/drawing/2014/main" id="{C21D22C0-C308-4E3A-96A0-6A28A65FF0A0}"/>
            </a:ext>
          </a:extLst>
        </xdr:cNvPr>
        <xdr:cNvSpPr txBox="1"/>
      </xdr:nvSpPr>
      <xdr:spPr>
        <a:xfrm>
          <a:off x="18980227" y="1428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78395</xdr:rowOff>
    </xdr:from>
    <xdr:ext cx="469744" cy="259045"/>
    <xdr:sp macro="" textlink="">
      <xdr:nvSpPr>
        <xdr:cNvPr id="735" name="n_2mainValue【消防施設】&#10;一人当たり面積">
          <a:extLst>
            <a:ext uri="{FF2B5EF4-FFF2-40B4-BE49-F238E27FC236}">
              <a16:creationId xmlns:a16="http://schemas.microsoft.com/office/drawing/2014/main" id="{C5B7B5F3-79EB-4FF3-B976-CF9F180E8007}"/>
            </a:ext>
          </a:extLst>
        </xdr:cNvPr>
        <xdr:cNvSpPr txBox="1"/>
      </xdr:nvSpPr>
      <xdr:spPr>
        <a:xfrm>
          <a:off x="18180127" y="1428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78395</xdr:rowOff>
    </xdr:from>
    <xdr:ext cx="469744" cy="259045"/>
    <xdr:sp macro="" textlink="">
      <xdr:nvSpPr>
        <xdr:cNvPr id="736" name="n_3mainValue【消防施設】&#10;一人当たり面積">
          <a:extLst>
            <a:ext uri="{FF2B5EF4-FFF2-40B4-BE49-F238E27FC236}">
              <a16:creationId xmlns:a16="http://schemas.microsoft.com/office/drawing/2014/main" id="{C5197D4F-AD82-4598-AEF3-635B49A86D36}"/>
            </a:ext>
          </a:extLst>
        </xdr:cNvPr>
        <xdr:cNvSpPr txBox="1"/>
      </xdr:nvSpPr>
      <xdr:spPr>
        <a:xfrm>
          <a:off x="17386377" y="1428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81659</xdr:rowOff>
    </xdr:from>
    <xdr:ext cx="469744" cy="259045"/>
    <xdr:sp macro="" textlink="">
      <xdr:nvSpPr>
        <xdr:cNvPr id="737" name="n_4mainValue【消防施設】&#10;一人当たり面積">
          <a:extLst>
            <a:ext uri="{FF2B5EF4-FFF2-40B4-BE49-F238E27FC236}">
              <a16:creationId xmlns:a16="http://schemas.microsoft.com/office/drawing/2014/main" id="{C84DF300-5656-4729-9A9F-A61DBB84420A}"/>
            </a:ext>
          </a:extLst>
        </xdr:cNvPr>
        <xdr:cNvSpPr txBox="1"/>
      </xdr:nvSpPr>
      <xdr:spPr>
        <a:xfrm>
          <a:off x="16592627" y="1428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2879762B-4542-432E-A2A9-5619EB633DC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1C31D226-3336-4671-BDFE-AAC2F26B5913}"/>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D6AA138F-D034-46E3-AFBB-80629A1AA5F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52E110F0-EC2C-453B-9487-641CBA0C462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DAE80600-5652-410F-86CD-A2EA27223444}"/>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92CDBDC5-E9A3-49A0-917A-09E826E29C7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6825CB37-EF7F-4D85-9C5B-9BB7D248375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B1AC313C-54B7-4E12-BA17-4E5E66D3D08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3F11618-FFCF-41EA-9D95-50B3C05E699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5738DD2F-706B-492C-9764-C37DF0830B1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EEE047DF-8535-4CCD-8C48-0DB2A1E8DDD4}"/>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8DC00A0E-99A9-4D9F-8E9D-32E9B9AA96E3}"/>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23F8DAB4-DEE8-4A4D-87C2-4F3B496D7654}"/>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28217E53-20B1-4103-8DC5-641A4E8BB122}"/>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85FDB747-71F1-43FC-A551-48FBE71BCECC}"/>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10835FEE-1F09-4627-8E53-C5768A1F0C6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478D899C-E0C6-4338-BCA2-C9C2382AA0FC}"/>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D27C44C6-56C5-4FC9-83D1-197E66405212}"/>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7D913E0C-C468-4B82-8322-0173BCA78DD4}"/>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C376ABA3-7CE4-4056-BCCA-E6164EDDD5C9}"/>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a:extLst>
            <a:ext uri="{FF2B5EF4-FFF2-40B4-BE49-F238E27FC236}">
              <a16:creationId xmlns:a16="http://schemas.microsoft.com/office/drawing/2014/main" id="{6920B280-9904-4986-A38D-E4FDE496DCF7}"/>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5DA4712F-0019-4C6D-BFFB-1B7BD45740C2}"/>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FAFC442C-B9CA-4512-A739-5770CB361BCE}"/>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a:extLst>
            <a:ext uri="{FF2B5EF4-FFF2-40B4-BE49-F238E27FC236}">
              <a16:creationId xmlns:a16="http://schemas.microsoft.com/office/drawing/2014/main" id="{57D4DAE7-2552-4EA0-ABC6-69F2D6CD1B45}"/>
            </a:ext>
          </a:extLst>
        </xdr:cNvPr>
        <xdr:cNvCxnSpPr/>
      </xdr:nvCxnSpPr>
      <xdr:spPr>
        <a:xfrm flipV="1">
          <a:off x="14699614" y="16573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a:extLst>
            <a:ext uri="{FF2B5EF4-FFF2-40B4-BE49-F238E27FC236}">
              <a16:creationId xmlns:a16="http://schemas.microsoft.com/office/drawing/2014/main" id="{FD91B66C-2081-4FF0-88BE-410A243F609E}"/>
            </a:ext>
          </a:extLst>
        </xdr:cNvPr>
        <xdr:cNvSpPr txBox="1"/>
      </xdr:nvSpPr>
      <xdr:spPr>
        <a:xfrm>
          <a:off x="14738350"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a:extLst>
            <a:ext uri="{FF2B5EF4-FFF2-40B4-BE49-F238E27FC236}">
              <a16:creationId xmlns:a16="http://schemas.microsoft.com/office/drawing/2014/main" id="{13A3648F-8106-4653-8922-AFCDA9C99584}"/>
            </a:ext>
          </a:extLst>
        </xdr:cNvPr>
        <xdr:cNvCxnSpPr/>
      </xdr:nvCxnSpPr>
      <xdr:spPr>
        <a:xfrm>
          <a:off x="14611350" y="1784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a:extLst>
            <a:ext uri="{FF2B5EF4-FFF2-40B4-BE49-F238E27FC236}">
              <a16:creationId xmlns:a16="http://schemas.microsoft.com/office/drawing/2014/main" id="{C76D6E8F-5F64-42C9-89A7-740D481C588C}"/>
            </a:ext>
          </a:extLst>
        </xdr:cNvPr>
        <xdr:cNvSpPr txBox="1"/>
      </xdr:nvSpPr>
      <xdr:spPr>
        <a:xfrm>
          <a:off x="14738350" y="16348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a:extLst>
            <a:ext uri="{FF2B5EF4-FFF2-40B4-BE49-F238E27FC236}">
              <a16:creationId xmlns:a16="http://schemas.microsoft.com/office/drawing/2014/main" id="{F9ED5DB1-47DB-45FF-B29B-A50ADBFAFCE6}"/>
            </a:ext>
          </a:extLst>
        </xdr:cNvPr>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6" name="【庁舎】&#10;有形固定資産減価償却率平均値テキスト">
          <a:extLst>
            <a:ext uri="{FF2B5EF4-FFF2-40B4-BE49-F238E27FC236}">
              <a16:creationId xmlns:a16="http://schemas.microsoft.com/office/drawing/2014/main" id="{E7FF868C-1A7C-49D7-9661-11B8B4EDB3C4}"/>
            </a:ext>
          </a:extLst>
        </xdr:cNvPr>
        <xdr:cNvSpPr txBox="1"/>
      </xdr:nvSpPr>
      <xdr:spPr>
        <a:xfrm>
          <a:off x="14738350" y="16995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7" name="フローチャート: 判断 766">
          <a:extLst>
            <a:ext uri="{FF2B5EF4-FFF2-40B4-BE49-F238E27FC236}">
              <a16:creationId xmlns:a16="http://schemas.microsoft.com/office/drawing/2014/main" id="{705E2AE1-2962-4870-9E59-CBFC5118430D}"/>
            </a:ext>
          </a:extLst>
        </xdr:cNvPr>
        <xdr:cNvSpPr/>
      </xdr:nvSpPr>
      <xdr:spPr>
        <a:xfrm>
          <a:off x="14649450" y="171437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8" name="フローチャート: 判断 767">
          <a:extLst>
            <a:ext uri="{FF2B5EF4-FFF2-40B4-BE49-F238E27FC236}">
              <a16:creationId xmlns:a16="http://schemas.microsoft.com/office/drawing/2014/main" id="{CEFD76A3-831D-43ED-BC1C-FEB46BED17D2}"/>
            </a:ext>
          </a:extLst>
        </xdr:cNvPr>
        <xdr:cNvSpPr/>
      </xdr:nvSpPr>
      <xdr:spPr>
        <a:xfrm>
          <a:off x="13887450" y="1714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9" name="フローチャート: 判断 768">
          <a:extLst>
            <a:ext uri="{FF2B5EF4-FFF2-40B4-BE49-F238E27FC236}">
              <a16:creationId xmlns:a16="http://schemas.microsoft.com/office/drawing/2014/main" id="{3DBA16C2-8560-4C3A-BC00-848CD88F542B}"/>
            </a:ext>
          </a:extLst>
        </xdr:cNvPr>
        <xdr:cNvSpPr/>
      </xdr:nvSpPr>
      <xdr:spPr>
        <a:xfrm>
          <a:off x="1309370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0" name="フローチャート: 判断 769">
          <a:extLst>
            <a:ext uri="{FF2B5EF4-FFF2-40B4-BE49-F238E27FC236}">
              <a16:creationId xmlns:a16="http://schemas.microsoft.com/office/drawing/2014/main" id="{A10A05C2-B564-40A6-8816-399C7C11A441}"/>
            </a:ext>
          </a:extLst>
        </xdr:cNvPr>
        <xdr:cNvSpPr/>
      </xdr:nvSpPr>
      <xdr:spPr>
        <a:xfrm>
          <a:off x="12299950" y="17169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1" name="フローチャート: 判断 770">
          <a:extLst>
            <a:ext uri="{FF2B5EF4-FFF2-40B4-BE49-F238E27FC236}">
              <a16:creationId xmlns:a16="http://schemas.microsoft.com/office/drawing/2014/main" id="{D4CF50BF-A808-4ED1-B335-E020144DB6BA}"/>
            </a:ext>
          </a:extLst>
        </xdr:cNvPr>
        <xdr:cNvSpPr/>
      </xdr:nvSpPr>
      <xdr:spPr>
        <a:xfrm>
          <a:off x="11487150" y="1717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439996C-6644-4EF9-9501-722846087807}"/>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265210D-374D-4A11-9AA8-2279FBE370CD}"/>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7CA37D2-D17F-4FCA-9366-C31CE2D8A867}"/>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405106E-D02C-4661-B1C4-D47328E7A91A}"/>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43FBB8A-10E0-467C-8EED-67BD0954ED4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78739</xdr:rowOff>
    </xdr:from>
    <xdr:to>
      <xdr:col>85</xdr:col>
      <xdr:colOff>177800</xdr:colOff>
      <xdr:row>105</xdr:row>
      <xdr:rowOff>8889</xdr:rowOff>
    </xdr:to>
    <xdr:sp macro="" textlink="">
      <xdr:nvSpPr>
        <xdr:cNvPr id="777" name="楕円 776">
          <a:extLst>
            <a:ext uri="{FF2B5EF4-FFF2-40B4-BE49-F238E27FC236}">
              <a16:creationId xmlns:a16="http://schemas.microsoft.com/office/drawing/2014/main" id="{0A9033B0-04F6-4687-90F4-9E14BC75CCD8}"/>
            </a:ext>
          </a:extLst>
        </xdr:cNvPr>
        <xdr:cNvSpPr/>
      </xdr:nvSpPr>
      <xdr:spPr>
        <a:xfrm>
          <a:off x="14649450" y="173380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57166</xdr:rowOff>
    </xdr:from>
    <xdr:ext cx="405111" cy="259045"/>
    <xdr:sp macro="" textlink="">
      <xdr:nvSpPr>
        <xdr:cNvPr id="778" name="【庁舎】&#10;有形固定資産減価償却率該当値テキスト">
          <a:extLst>
            <a:ext uri="{FF2B5EF4-FFF2-40B4-BE49-F238E27FC236}">
              <a16:creationId xmlns:a16="http://schemas.microsoft.com/office/drawing/2014/main" id="{7AD0F290-37EB-4CE4-877D-03BCC0B03A8E}"/>
            </a:ext>
          </a:extLst>
        </xdr:cNvPr>
        <xdr:cNvSpPr txBox="1"/>
      </xdr:nvSpPr>
      <xdr:spPr>
        <a:xfrm>
          <a:off x="14738350" y="1731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78739</xdr:rowOff>
    </xdr:from>
    <xdr:to>
      <xdr:col>81</xdr:col>
      <xdr:colOff>101600</xdr:colOff>
      <xdr:row>105</xdr:row>
      <xdr:rowOff>8889</xdr:rowOff>
    </xdr:to>
    <xdr:sp macro="" textlink="">
      <xdr:nvSpPr>
        <xdr:cNvPr id="779" name="楕円 778">
          <a:extLst>
            <a:ext uri="{FF2B5EF4-FFF2-40B4-BE49-F238E27FC236}">
              <a16:creationId xmlns:a16="http://schemas.microsoft.com/office/drawing/2014/main" id="{F6D446AC-22D9-4C95-B56C-F10AF2206767}"/>
            </a:ext>
          </a:extLst>
        </xdr:cNvPr>
        <xdr:cNvSpPr/>
      </xdr:nvSpPr>
      <xdr:spPr>
        <a:xfrm>
          <a:off x="1388745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129539</xdr:rowOff>
    </xdr:from>
    <xdr:to>
      <xdr:col>85</xdr:col>
      <xdr:colOff>127000</xdr:colOff>
      <xdr:row>104</xdr:row>
      <xdr:rowOff>129539</xdr:rowOff>
    </xdr:to>
    <xdr:cxnSp macro="">
      <xdr:nvCxnSpPr>
        <xdr:cNvPr id="780" name="直線コネクタ 779">
          <a:extLst>
            <a:ext uri="{FF2B5EF4-FFF2-40B4-BE49-F238E27FC236}">
              <a16:creationId xmlns:a16="http://schemas.microsoft.com/office/drawing/2014/main" id="{A828891B-E9E8-4E72-8342-F1F1514114B7}"/>
            </a:ext>
          </a:extLst>
        </xdr:cNvPr>
        <xdr:cNvCxnSpPr/>
      </xdr:nvCxnSpPr>
      <xdr:spPr>
        <a:xfrm>
          <a:off x="13938250" y="1738883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45720</xdr:rowOff>
    </xdr:from>
    <xdr:to>
      <xdr:col>76</xdr:col>
      <xdr:colOff>165100</xdr:colOff>
      <xdr:row>104</xdr:row>
      <xdr:rowOff>147320</xdr:rowOff>
    </xdr:to>
    <xdr:sp macro="" textlink="">
      <xdr:nvSpPr>
        <xdr:cNvPr id="781" name="楕円 780">
          <a:extLst>
            <a:ext uri="{FF2B5EF4-FFF2-40B4-BE49-F238E27FC236}">
              <a16:creationId xmlns:a16="http://schemas.microsoft.com/office/drawing/2014/main" id="{034F7570-F34B-4DE7-B3AB-777EEEA84FA6}"/>
            </a:ext>
          </a:extLst>
        </xdr:cNvPr>
        <xdr:cNvSpPr/>
      </xdr:nvSpPr>
      <xdr:spPr>
        <a:xfrm>
          <a:off x="13093700" y="173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96520</xdr:rowOff>
    </xdr:from>
    <xdr:to>
      <xdr:col>81</xdr:col>
      <xdr:colOff>50800</xdr:colOff>
      <xdr:row>104</xdr:row>
      <xdr:rowOff>129539</xdr:rowOff>
    </xdr:to>
    <xdr:cxnSp macro="">
      <xdr:nvCxnSpPr>
        <xdr:cNvPr id="782" name="直線コネクタ 781">
          <a:extLst>
            <a:ext uri="{FF2B5EF4-FFF2-40B4-BE49-F238E27FC236}">
              <a16:creationId xmlns:a16="http://schemas.microsoft.com/office/drawing/2014/main" id="{0AD0C3A1-2704-4847-9D88-CA72CCFC1748}"/>
            </a:ext>
          </a:extLst>
        </xdr:cNvPr>
        <xdr:cNvCxnSpPr/>
      </xdr:nvCxnSpPr>
      <xdr:spPr>
        <a:xfrm>
          <a:off x="13144500" y="17355820"/>
          <a:ext cx="79375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83" name="楕円 782">
          <a:extLst>
            <a:ext uri="{FF2B5EF4-FFF2-40B4-BE49-F238E27FC236}">
              <a16:creationId xmlns:a16="http://schemas.microsoft.com/office/drawing/2014/main" id="{89A99450-DE29-41C5-84BC-C372CEC060C9}"/>
            </a:ext>
          </a:extLst>
        </xdr:cNvPr>
        <xdr:cNvSpPr/>
      </xdr:nvSpPr>
      <xdr:spPr>
        <a:xfrm>
          <a:off x="12299950" y="17284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96520</xdr:rowOff>
    </xdr:to>
    <xdr:cxnSp macro="">
      <xdr:nvCxnSpPr>
        <xdr:cNvPr id="784" name="直線コネクタ 783">
          <a:extLst>
            <a:ext uri="{FF2B5EF4-FFF2-40B4-BE49-F238E27FC236}">
              <a16:creationId xmlns:a16="http://schemas.microsoft.com/office/drawing/2014/main" id="{4F3A0879-F19D-42F4-80D0-2A8206992E07}"/>
            </a:ext>
          </a:extLst>
        </xdr:cNvPr>
        <xdr:cNvCxnSpPr/>
      </xdr:nvCxnSpPr>
      <xdr:spPr>
        <a:xfrm>
          <a:off x="12344400" y="17335500"/>
          <a:ext cx="8001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165100</xdr:rowOff>
    </xdr:from>
    <xdr:to>
      <xdr:col>67</xdr:col>
      <xdr:colOff>101600</xdr:colOff>
      <xdr:row>104</xdr:row>
      <xdr:rowOff>95250</xdr:rowOff>
    </xdr:to>
    <xdr:sp macro="" textlink="">
      <xdr:nvSpPr>
        <xdr:cNvPr id="785" name="楕円 784">
          <a:extLst>
            <a:ext uri="{FF2B5EF4-FFF2-40B4-BE49-F238E27FC236}">
              <a16:creationId xmlns:a16="http://schemas.microsoft.com/office/drawing/2014/main" id="{DC6EC1A3-5C79-4585-A92D-023069B0AC87}"/>
            </a:ext>
          </a:extLst>
        </xdr:cNvPr>
        <xdr:cNvSpPr/>
      </xdr:nvSpPr>
      <xdr:spPr>
        <a:xfrm>
          <a:off x="11487150" y="1725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44450</xdr:rowOff>
    </xdr:from>
    <xdr:to>
      <xdr:col>71</xdr:col>
      <xdr:colOff>177800</xdr:colOff>
      <xdr:row>104</xdr:row>
      <xdr:rowOff>76200</xdr:rowOff>
    </xdr:to>
    <xdr:cxnSp macro="">
      <xdr:nvCxnSpPr>
        <xdr:cNvPr id="786" name="直線コネクタ 785">
          <a:extLst>
            <a:ext uri="{FF2B5EF4-FFF2-40B4-BE49-F238E27FC236}">
              <a16:creationId xmlns:a16="http://schemas.microsoft.com/office/drawing/2014/main" id="{2EA72A61-F263-4920-99A1-50C176F5D4E0}"/>
            </a:ext>
          </a:extLst>
        </xdr:cNvPr>
        <xdr:cNvCxnSpPr/>
      </xdr:nvCxnSpPr>
      <xdr:spPr>
        <a:xfrm>
          <a:off x="11537950" y="17303750"/>
          <a:ext cx="8064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7" name="n_1aveValue【庁舎】&#10;有形固定資産減価償却率">
          <a:extLst>
            <a:ext uri="{FF2B5EF4-FFF2-40B4-BE49-F238E27FC236}">
              <a16:creationId xmlns:a16="http://schemas.microsoft.com/office/drawing/2014/main" id="{EB605975-9361-4346-A3A5-7859C6F09725}"/>
            </a:ext>
          </a:extLst>
        </xdr:cNvPr>
        <xdr:cNvSpPr txBox="1"/>
      </xdr:nvSpPr>
      <xdr:spPr>
        <a:xfrm>
          <a:off x="13742044"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8" name="n_2aveValue【庁舎】&#10;有形固定資産減価償却率">
          <a:extLst>
            <a:ext uri="{FF2B5EF4-FFF2-40B4-BE49-F238E27FC236}">
              <a16:creationId xmlns:a16="http://schemas.microsoft.com/office/drawing/2014/main" id="{923CC887-97F7-4374-A42B-2174957818F3}"/>
            </a:ext>
          </a:extLst>
        </xdr:cNvPr>
        <xdr:cNvSpPr txBox="1"/>
      </xdr:nvSpPr>
      <xdr:spPr>
        <a:xfrm>
          <a:off x="1296099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89" name="n_3aveValue【庁舎】&#10;有形固定資産減価償却率">
          <a:extLst>
            <a:ext uri="{FF2B5EF4-FFF2-40B4-BE49-F238E27FC236}">
              <a16:creationId xmlns:a16="http://schemas.microsoft.com/office/drawing/2014/main" id="{A99DEB3F-45BB-4296-9404-F71141FCEE8D}"/>
            </a:ext>
          </a:extLst>
        </xdr:cNvPr>
        <xdr:cNvSpPr txBox="1"/>
      </xdr:nvSpPr>
      <xdr:spPr>
        <a:xfrm>
          <a:off x="12167244" y="1694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0" name="n_4aveValue【庁舎】&#10;有形固定資産減価償却率">
          <a:extLst>
            <a:ext uri="{FF2B5EF4-FFF2-40B4-BE49-F238E27FC236}">
              <a16:creationId xmlns:a16="http://schemas.microsoft.com/office/drawing/2014/main" id="{AFC0817C-07F2-4CD3-991C-DD82A5FDB572}"/>
            </a:ext>
          </a:extLst>
        </xdr:cNvPr>
        <xdr:cNvSpPr txBox="1"/>
      </xdr:nvSpPr>
      <xdr:spPr>
        <a:xfrm>
          <a:off x="11354444"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xdr:rowOff>
    </xdr:from>
    <xdr:ext cx="405111" cy="259045"/>
    <xdr:sp macro="" textlink="">
      <xdr:nvSpPr>
        <xdr:cNvPr id="791" name="n_1mainValue【庁舎】&#10;有形固定資産減価償却率">
          <a:extLst>
            <a:ext uri="{FF2B5EF4-FFF2-40B4-BE49-F238E27FC236}">
              <a16:creationId xmlns:a16="http://schemas.microsoft.com/office/drawing/2014/main" id="{86F7F78B-A51D-49DE-867D-0B26777B6818}"/>
            </a:ext>
          </a:extLst>
        </xdr:cNvPr>
        <xdr:cNvSpPr txBox="1"/>
      </xdr:nvSpPr>
      <xdr:spPr>
        <a:xfrm>
          <a:off x="13742044" y="1743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138447</xdr:rowOff>
    </xdr:from>
    <xdr:ext cx="405111" cy="259045"/>
    <xdr:sp macro="" textlink="">
      <xdr:nvSpPr>
        <xdr:cNvPr id="792" name="n_2mainValue【庁舎】&#10;有形固定資産減価償却率">
          <a:extLst>
            <a:ext uri="{FF2B5EF4-FFF2-40B4-BE49-F238E27FC236}">
              <a16:creationId xmlns:a16="http://schemas.microsoft.com/office/drawing/2014/main" id="{B965601C-EE45-449F-B5BC-7F1EEF282EFB}"/>
            </a:ext>
          </a:extLst>
        </xdr:cNvPr>
        <xdr:cNvSpPr txBox="1"/>
      </xdr:nvSpPr>
      <xdr:spPr>
        <a:xfrm>
          <a:off x="12960994" y="1739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118127</xdr:rowOff>
    </xdr:from>
    <xdr:ext cx="405111" cy="259045"/>
    <xdr:sp macro="" textlink="">
      <xdr:nvSpPr>
        <xdr:cNvPr id="793" name="n_3mainValue【庁舎】&#10;有形固定資産減価償却率">
          <a:extLst>
            <a:ext uri="{FF2B5EF4-FFF2-40B4-BE49-F238E27FC236}">
              <a16:creationId xmlns:a16="http://schemas.microsoft.com/office/drawing/2014/main" id="{28ED2317-4E43-45F5-9EA4-A6B6D88055C6}"/>
            </a:ext>
          </a:extLst>
        </xdr:cNvPr>
        <xdr:cNvSpPr txBox="1"/>
      </xdr:nvSpPr>
      <xdr:spPr>
        <a:xfrm>
          <a:off x="1216724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86377</xdr:rowOff>
    </xdr:from>
    <xdr:ext cx="405111" cy="259045"/>
    <xdr:sp macro="" textlink="">
      <xdr:nvSpPr>
        <xdr:cNvPr id="794" name="n_4mainValue【庁舎】&#10;有形固定資産減価償却率">
          <a:extLst>
            <a:ext uri="{FF2B5EF4-FFF2-40B4-BE49-F238E27FC236}">
              <a16:creationId xmlns:a16="http://schemas.microsoft.com/office/drawing/2014/main" id="{61678617-8FB6-4817-AC32-7B0D16020801}"/>
            </a:ext>
          </a:extLst>
        </xdr:cNvPr>
        <xdr:cNvSpPr txBox="1"/>
      </xdr:nvSpPr>
      <xdr:spPr>
        <a:xfrm>
          <a:off x="113544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B1042E6B-181C-4862-BC2E-CEBFB061DE8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C32330-1085-444C-8CB4-43D1A1F27AD6}"/>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81D2A1FD-811B-4F19-B580-562CD030FD0B}"/>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66B1DF7E-A51C-4FDB-8334-7D818D2EA43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C14E6520-268F-4979-84DA-46529008B58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4ECA938D-1FC7-49D5-A8B6-038B08E5160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139D9ECD-F28F-485A-B2F4-8579A472875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25728B4C-3DCA-4AF6-8F74-B33BF38CA8E3}"/>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53B964E1-C2E3-48E2-843B-B22CA07BA861}"/>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F0161DD-6BCD-4D80-92E8-F2FF62EE106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725A764E-3048-4149-8667-39EBF5779839}"/>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5F213B8B-93E0-49FE-91C6-CBA90AE9C262}"/>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BF6F92C9-87E3-4851-A873-0ACBC1F7A893}"/>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8F7043B2-B5DC-4E34-9098-2336C2564DDD}"/>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A8D967AF-8EF4-44DC-839D-8B37040AB232}"/>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5E824552-0F50-4C9F-88D5-82E1BA707A6D}"/>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92A305FB-55DC-4DD8-A2C1-3E147B80F45A}"/>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8DAA0FA0-6CDB-43AA-A727-6DAD98496D69}"/>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179DD111-D265-4665-B496-F5E4944981BC}"/>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6D352B16-437F-426C-AD32-F47DEFF366E8}"/>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F9E0ADB6-5C6C-4F3C-8EFB-5AACDE54C203}"/>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03256BE5-4E2B-4810-A80E-9E0339C962A2}"/>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93E51D54-4020-488E-B2AE-7AB0500462BD}"/>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8" name="直線コネクタ 817">
          <a:extLst>
            <a:ext uri="{FF2B5EF4-FFF2-40B4-BE49-F238E27FC236}">
              <a16:creationId xmlns:a16="http://schemas.microsoft.com/office/drawing/2014/main" id="{0A83D031-1A41-4B61-BF5E-30C28A60432B}"/>
            </a:ext>
          </a:extLst>
        </xdr:cNvPr>
        <xdr:cNvCxnSpPr/>
      </xdr:nvCxnSpPr>
      <xdr:spPr>
        <a:xfrm flipV="1">
          <a:off x="19951064" y="166382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9" name="【庁舎】&#10;一人当たり面積最小値テキスト">
          <a:extLst>
            <a:ext uri="{FF2B5EF4-FFF2-40B4-BE49-F238E27FC236}">
              <a16:creationId xmlns:a16="http://schemas.microsoft.com/office/drawing/2014/main" id="{2E22EC0D-AF38-4D4F-9470-9AC9E5C5A5C1}"/>
            </a:ext>
          </a:extLst>
        </xdr:cNvPr>
        <xdr:cNvSpPr txBox="1"/>
      </xdr:nvSpPr>
      <xdr:spPr>
        <a:xfrm>
          <a:off x="199898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0" name="直線コネクタ 819">
          <a:extLst>
            <a:ext uri="{FF2B5EF4-FFF2-40B4-BE49-F238E27FC236}">
              <a16:creationId xmlns:a16="http://schemas.microsoft.com/office/drawing/2014/main" id="{0181CFAF-17F5-49B4-A6D1-5E185AE6E8F1}"/>
            </a:ext>
          </a:extLst>
        </xdr:cNvPr>
        <xdr:cNvCxnSpPr/>
      </xdr:nvCxnSpPr>
      <xdr:spPr>
        <a:xfrm>
          <a:off x="19881850" y="1793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1" name="【庁舎】&#10;一人当たり面積最大値テキスト">
          <a:extLst>
            <a:ext uri="{FF2B5EF4-FFF2-40B4-BE49-F238E27FC236}">
              <a16:creationId xmlns:a16="http://schemas.microsoft.com/office/drawing/2014/main" id="{D85F8C25-B28A-4A50-8E8D-602EF1B8CE1A}"/>
            </a:ext>
          </a:extLst>
        </xdr:cNvPr>
        <xdr:cNvSpPr txBox="1"/>
      </xdr:nvSpPr>
      <xdr:spPr>
        <a:xfrm>
          <a:off x="19989800" y="1641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2" name="直線コネクタ 821">
          <a:extLst>
            <a:ext uri="{FF2B5EF4-FFF2-40B4-BE49-F238E27FC236}">
              <a16:creationId xmlns:a16="http://schemas.microsoft.com/office/drawing/2014/main" id="{DA10AD51-8D5E-4FB3-B280-E72B50BCE9FB}"/>
            </a:ext>
          </a:extLst>
        </xdr:cNvPr>
        <xdr:cNvCxnSpPr/>
      </xdr:nvCxnSpPr>
      <xdr:spPr>
        <a:xfrm>
          <a:off x="19881850" y="16638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3" name="【庁舎】&#10;一人当たり面積平均値テキスト">
          <a:extLst>
            <a:ext uri="{FF2B5EF4-FFF2-40B4-BE49-F238E27FC236}">
              <a16:creationId xmlns:a16="http://schemas.microsoft.com/office/drawing/2014/main" id="{4CCA3759-DCCF-4A6E-8F95-B94C05C216FB}"/>
            </a:ext>
          </a:extLst>
        </xdr:cNvPr>
        <xdr:cNvSpPr txBox="1"/>
      </xdr:nvSpPr>
      <xdr:spPr>
        <a:xfrm>
          <a:off x="19989800" y="17392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4" name="フローチャート: 判断 823">
          <a:extLst>
            <a:ext uri="{FF2B5EF4-FFF2-40B4-BE49-F238E27FC236}">
              <a16:creationId xmlns:a16="http://schemas.microsoft.com/office/drawing/2014/main" id="{F65BEB8A-3974-4084-8155-A8034FF4C73D}"/>
            </a:ext>
          </a:extLst>
        </xdr:cNvPr>
        <xdr:cNvSpPr/>
      </xdr:nvSpPr>
      <xdr:spPr>
        <a:xfrm>
          <a:off x="19900900" y="1754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5" name="フローチャート: 判断 824">
          <a:extLst>
            <a:ext uri="{FF2B5EF4-FFF2-40B4-BE49-F238E27FC236}">
              <a16:creationId xmlns:a16="http://schemas.microsoft.com/office/drawing/2014/main" id="{F454FD37-73A6-408D-B359-C72FF871F4D6}"/>
            </a:ext>
          </a:extLst>
        </xdr:cNvPr>
        <xdr:cNvSpPr/>
      </xdr:nvSpPr>
      <xdr:spPr>
        <a:xfrm>
          <a:off x="19157950" y="17548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6" name="フローチャート: 判断 825">
          <a:extLst>
            <a:ext uri="{FF2B5EF4-FFF2-40B4-BE49-F238E27FC236}">
              <a16:creationId xmlns:a16="http://schemas.microsoft.com/office/drawing/2014/main" id="{7C9715B5-391B-413E-9959-0F53EE82602F}"/>
            </a:ext>
          </a:extLst>
        </xdr:cNvPr>
        <xdr:cNvSpPr/>
      </xdr:nvSpPr>
      <xdr:spPr>
        <a:xfrm>
          <a:off x="18345150" y="1756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7" name="フローチャート: 判断 826">
          <a:extLst>
            <a:ext uri="{FF2B5EF4-FFF2-40B4-BE49-F238E27FC236}">
              <a16:creationId xmlns:a16="http://schemas.microsoft.com/office/drawing/2014/main" id="{CC815AD4-160E-4B50-9E40-C99FF11B1C9C}"/>
            </a:ext>
          </a:extLst>
        </xdr:cNvPr>
        <xdr:cNvSpPr/>
      </xdr:nvSpPr>
      <xdr:spPr>
        <a:xfrm>
          <a:off x="17551400" y="1757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8" name="フローチャート: 判断 827">
          <a:extLst>
            <a:ext uri="{FF2B5EF4-FFF2-40B4-BE49-F238E27FC236}">
              <a16:creationId xmlns:a16="http://schemas.microsoft.com/office/drawing/2014/main" id="{A4610ABE-D013-431F-A5E9-5F3D0F6CAE07}"/>
            </a:ext>
          </a:extLst>
        </xdr:cNvPr>
        <xdr:cNvSpPr/>
      </xdr:nvSpPr>
      <xdr:spPr>
        <a:xfrm>
          <a:off x="16757650" y="175666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CE377D8-3F6C-49A2-9CE0-24601856BB23}"/>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067E312-AB8B-4A72-94F4-07C6811BB4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B2CE877-70C8-4EF7-95D8-CA09DFF3A70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6729049-447F-499C-944B-9C943663E80A}"/>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6A25001-A813-4A76-92D9-6BF3EA2AD9F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140970</xdr:rowOff>
    </xdr:from>
    <xdr:to>
      <xdr:col>116</xdr:col>
      <xdr:colOff>114300</xdr:colOff>
      <xdr:row>107</xdr:row>
      <xdr:rowOff>71120</xdr:rowOff>
    </xdr:to>
    <xdr:sp macro="" textlink="">
      <xdr:nvSpPr>
        <xdr:cNvPr id="834" name="楕円 833">
          <a:extLst>
            <a:ext uri="{FF2B5EF4-FFF2-40B4-BE49-F238E27FC236}">
              <a16:creationId xmlns:a16="http://schemas.microsoft.com/office/drawing/2014/main" id="{1344C51D-7B6F-414A-9777-709E0B73CC7D}"/>
            </a:ext>
          </a:extLst>
        </xdr:cNvPr>
        <xdr:cNvSpPr/>
      </xdr:nvSpPr>
      <xdr:spPr>
        <a:xfrm>
          <a:off x="19900900" y="1774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119397</xdr:rowOff>
    </xdr:from>
    <xdr:ext cx="469744" cy="259045"/>
    <xdr:sp macro="" textlink="">
      <xdr:nvSpPr>
        <xdr:cNvPr id="835" name="【庁舎】&#10;一人当たり面積該当値テキスト">
          <a:extLst>
            <a:ext uri="{FF2B5EF4-FFF2-40B4-BE49-F238E27FC236}">
              <a16:creationId xmlns:a16="http://schemas.microsoft.com/office/drawing/2014/main" id="{EC385A28-D9DE-49B8-B4C9-82C3828BC865}"/>
            </a:ext>
          </a:extLst>
        </xdr:cNvPr>
        <xdr:cNvSpPr txBox="1"/>
      </xdr:nvSpPr>
      <xdr:spPr>
        <a:xfrm>
          <a:off x="19989800" y="1772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143511</xdr:rowOff>
    </xdr:from>
    <xdr:to>
      <xdr:col>112</xdr:col>
      <xdr:colOff>38100</xdr:colOff>
      <xdr:row>107</xdr:row>
      <xdr:rowOff>73661</xdr:rowOff>
    </xdr:to>
    <xdr:sp macro="" textlink="">
      <xdr:nvSpPr>
        <xdr:cNvPr id="836" name="楕円 835">
          <a:extLst>
            <a:ext uri="{FF2B5EF4-FFF2-40B4-BE49-F238E27FC236}">
              <a16:creationId xmlns:a16="http://schemas.microsoft.com/office/drawing/2014/main" id="{9E4BD071-A9C0-46D6-909A-FE252B91B7C2}"/>
            </a:ext>
          </a:extLst>
        </xdr:cNvPr>
        <xdr:cNvSpPr/>
      </xdr:nvSpPr>
      <xdr:spPr>
        <a:xfrm>
          <a:off x="19157950" y="17745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20320</xdr:rowOff>
    </xdr:from>
    <xdr:to>
      <xdr:col>116</xdr:col>
      <xdr:colOff>63500</xdr:colOff>
      <xdr:row>107</xdr:row>
      <xdr:rowOff>22861</xdr:rowOff>
    </xdr:to>
    <xdr:cxnSp macro="">
      <xdr:nvCxnSpPr>
        <xdr:cNvPr id="837" name="直線コネクタ 836">
          <a:extLst>
            <a:ext uri="{FF2B5EF4-FFF2-40B4-BE49-F238E27FC236}">
              <a16:creationId xmlns:a16="http://schemas.microsoft.com/office/drawing/2014/main" id="{20AC580B-E08C-480B-A4D1-2EC3B78468EE}"/>
            </a:ext>
          </a:extLst>
        </xdr:cNvPr>
        <xdr:cNvCxnSpPr/>
      </xdr:nvCxnSpPr>
      <xdr:spPr>
        <a:xfrm flipV="1">
          <a:off x="19202400" y="17793970"/>
          <a:ext cx="7493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148589</xdr:rowOff>
    </xdr:from>
    <xdr:to>
      <xdr:col>107</xdr:col>
      <xdr:colOff>101600</xdr:colOff>
      <xdr:row>107</xdr:row>
      <xdr:rowOff>78739</xdr:rowOff>
    </xdr:to>
    <xdr:sp macro="" textlink="">
      <xdr:nvSpPr>
        <xdr:cNvPr id="838" name="楕円 837">
          <a:extLst>
            <a:ext uri="{FF2B5EF4-FFF2-40B4-BE49-F238E27FC236}">
              <a16:creationId xmlns:a16="http://schemas.microsoft.com/office/drawing/2014/main" id="{F5A82A86-8DE3-41D4-9E29-59F21E7D5E9A}"/>
            </a:ext>
          </a:extLst>
        </xdr:cNvPr>
        <xdr:cNvSpPr/>
      </xdr:nvSpPr>
      <xdr:spPr>
        <a:xfrm>
          <a:off x="18345150" y="1775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22861</xdr:rowOff>
    </xdr:from>
    <xdr:to>
      <xdr:col>111</xdr:col>
      <xdr:colOff>177800</xdr:colOff>
      <xdr:row>107</xdr:row>
      <xdr:rowOff>27939</xdr:rowOff>
    </xdr:to>
    <xdr:cxnSp macro="">
      <xdr:nvCxnSpPr>
        <xdr:cNvPr id="839" name="直線コネクタ 838">
          <a:extLst>
            <a:ext uri="{FF2B5EF4-FFF2-40B4-BE49-F238E27FC236}">
              <a16:creationId xmlns:a16="http://schemas.microsoft.com/office/drawing/2014/main" id="{EE1194CC-C886-46C1-8AB8-9316A1207E4A}"/>
            </a:ext>
          </a:extLst>
        </xdr:cNvPr>
        <xdr:cNvCxnSpPr/>
      </xdr:nvCxnSpPr>
      <xdr:spPr>
        <a:xfrm flipV="1">
          <a:off x="18395950" y="17796511"/>
          <a:ext cx="80645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152400</xdr:rowOff>
    </xdr:from>
    <xdr:to>
      <xdr:col>102</xdr:col>
      <xdr:colOff>165100</xdr:colOff>
      <xdr:row>107</xdr:row>
      <xdr:rowOff>82550</xdr:rowOff>
    </xdr:to>
    <xdr:sp macro="" textlink="">
      <xdr:nvSpPr>
        <xdr:cNvPr id="840" name="楕円 839">
          <a:extLst>
            <a:ext uri="{FF2B5EF4-FFF2-40B4-BE49-F238E27FC236}">
              <a16:creationId xmlns:a16="http://schemas.microsoft.com/office/drawing/2014/main" id="{3CD17FFA-8D03-46D2-B718-E6B76495849F}"/>
            </a:ext>
          </a:extLst>
        </xdr:cNvPr>
        <xdr:cNvSpPr/>
      </xdr:nvSpPr>
      <xdr:spPr>
        <a:xfrm>
          <a:off x="17551400" y="1775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27939</xdr:rowOff>
    </xdr:from>
    <xdr:to>
      <xdr:col>107</xdr:col>
      <xdr:colOff>50800</xdr:colOff>
      <xdr:row>107</xdr:row>
      <xdr:rowOff>31750</xdr:rowOff>
    </xdr:to>
    <xdr:cxnSp macro="">
      <xdr:nvCxnSpPr>
        <xdr:cNvPr id="841" name="直線コネクタ 840">
          <a:extLst>
            <a:ext uri="{FF2B5EF4-FFF2-40B4-BE49-F238E27FC236}">
              <a16:creationId xmlns:a16="http://schemas.microsoft.com/office/drawing/2014/main" id="{509D543F-1D39-4F80-A51C-AD71C5D3A492}"/>
            </a:ext>
          </a:extLst>
        </xdr:cNvPr>
        <xdr:cNvCxnSpPr/>
      </xdr:nvCxnSpPr>
      <xdr:spPr>
        <a:xfrm flipV="1">
          <a:off x="17602200" y="17801589"/>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157480</xdr:rowOff>
    </xdr:from>
    <xdr:to>
      <xdr:col>98</xdr:col>
      <xdr:colOff>38100</xdr:colOff>
      <xdr:row>107</xdr:row>
      <xdr:rowOff>87630</xdr:rowOff>
    </xdr:to>
    <xdr:sp macro="" textlink="">
      <xdr:nvSpPr>
        <xdr:cNvPr id="842" name="楕円 841">
          <a:extLst>
            <a:ext uri="{FF2B5EF4-FFF2-40B4-BE49-F238E27FC236}">
              <a16:creationId xmlns:a16="http://schemas.microsoft.com/office/drawing/2014/main" id="{64B1D440-12A2-42FF-91B8-C1C472E67CDB}"/>
            </a:ext>
          </a:extLst>
        </xdr:cNvPr>
        <xdr:cNvSpPr/>
      </xdr:nvSpPr>
      <xdr:spPr>
        <a:xfrm>
          <a:off x="16757650" y="17759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31750</xdr:rowOff>
    </xdr:from>
    <xdr:to>
      <xdr:col>102</xdr:col>
      <xdr:colOff>114300</xdr:colOff>
      <xdr:row>107</xdr:row>
      <xdr:rowOff>36830</xdr:rowOff>
    </xdr:to>
    <xdr:cxnSp macro="">
      <xdr:nvCxnSpPr>
        <xdr:cNvPr id="843" name="直線コネクタ 842">
          <a:extLst>
            <a:ext uri="{FF2B5EF4-FFF2-40B4-BE49-F238E27FC236}">
              <a16:creationId xmlns:a16="http://schemas.microsoft.com/office/drawing/2014/main" id="{3F09D832-4B89-4CE5-AAA2-CA27A03C79D0}"/>
            </a:ext>
          </a:extLst>
        </xdr:cNvPr>
        <xdr:cNvCxnSpPr/>
      </xdr:nvCxnSpPr>
      <xdr:spPr>
        <a:xfrm flipV="1">
          <a:off x="16802100" y="17805400"/>
          <a:ext cx="8001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4" name="n_1aveValue【庁舎】&#10;一人当たり面積">
          <a:extLst>
            <a:ext uri="{FF2B5EF4-FFF2-40B4-BE49-F238E27FC236}">
              <a16:creationId xmlns:a16="http://schemas.microsoft.com/office/drawing/2014/main" id="{17D58290-758E-450B-A2F3-7033407B958A}"/>
            </a:ext>
          </a:extLst>
        </xdr:cNvPr>
        <xdr:cNvSpPr txBox="1"/>
      </xdr:nvSpPr>
      <xdr:spPr>
        <a:xfrm>
          <a:off x="18980227" y="1732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5" name="n_2aveValue【庁舎】&#10;一人当たり面積">
          <a:extLst>
            <a:ext uri="{FF2B5EF4-FFF2-40B4-BE49-F238E27FC236}">
              <a16:creationId xmlns:a16="http://schemas.microsoft.com/office/drawing/2014/main" id="{0ACCC72F-183F-4D84-AD83-C9386BE68F34}"/>
            </a:ext>
          </a:extLst>
        </xdr:cNvPr>
        <xdr:cNvSpPr txBox="1"/>
      </xdr:nvSpPr>
      <xdr:spPr>
        <a:xfrm>
          <a:off x="18180127" y="1734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6" name="n_3aveValue【庁舎】&#10;一人当たり面積">
          <a:extLst>
            <a:ext uri="{FF2B5EF4-FFF2-40B4-BE49-F238E27FC236}">
              <a16:creationId xmlns:a16="http://schemas.microsoft.com/office/drawing/2014/main" id="{11CC0732-B80F-4315-B5AE-AF610EB11E9B}"/>
            </a:ext>
          </a:extLst>
        </xdr:cNvPr>
        <xdr:cNvSpPr txBox="1"/>
      </xdr:nvSpPr>
      <xdr:spPr>
        <a:xfrm>
          <a:off x="17386377" y="173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7" name="n_4aveValue【庁舎】&#10;一人当たり面積">
          <a:extLst>
            <a:ext uri="{FF2B5EF4-FFF2-40B4-BE49-F238E27FC236}">
              <a16:creationId xmlns:a16="http://schemas.microsoft.com/office/drawing/2014/main" id="{D19E6604-8884-4A88-A5AC-3C0B479FD727}"/>
            </a:ext>
          </a:extLst>
        </xdr:cNvPr>
        <xdr:cNvSpPr txBox="1"/>
      </xdr:nvSpPr>
      <xdr:spPr>
        <a:xfrm>
          <a:off x="165926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64788</xdr:rowOff>
    </xdr:from>
    <xdr:ext cx="469744" cy="259045"/>
    <xdr:sp macro="" textlink="">
      <xdr:nvSpPr>
        <xdr:cNvPr id="848" name="n_1mainValue【庁舎】&#10;一人当たり面積">
          <a:extLst>
            <a:ext uri="{FF2B5EF4-FFF2-40B4-BE49-F238E27FC236}">
              <a16:creationId xmlns:a16="http://schemas.microsoft.com/office/drawing/2014/main" id="{6078B188-50C8-4BF4-9A3B-D66885666A99}"/>
            </a:ext>
          </a:extLst>
        </xdr:cNvPr>
        <xdr:cNvSpPr txBox="1"/>
      </xdr:nvSpPr>
      <xdr:spPr>
        <a:xfrm>
          <a:off x="189802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69866</xdr:rowOff>
    </xdr:from>
    <xdr:ext cx="469744" cy="259045"/>
    <xdr:sp macro="" textlink="">
      <xdr:nvSpPr>
        <xdr:cNvPr id="849" name="n_2mainValue【庁舎】&#10;一人当たり面積">
          <a:extLst>
            <a:ext uri="{FF2B5EF4-FFF2-40B4-BE49-F238E27FC236}">
              <a16:creationId xmlns:a16="http://schemas.microsoft.com/office/drawing/2014/main" id="{CE4E6288-43F9-440F-9D86-0DC0814346AA}"/>
            </a:ext>
          </a:extLst>
        </xdr:cNvPr>
        <xdr:cNvSpPr txBox="1"/>
      </xdr:nvSpPr>
      <xdr:spPr>
        <a:xfrm>
          <a:off x="18180127" y="1784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73677</xdr:rowOff>
    </xdr:from>
    <xdr:ext cx="469744" cy="259045"/>
    <xdr:sp macro="" textlink="">
      <xdr:nvSpPr>
        <xdr:cNvPr id="850" name="n_3mainValue【庁舎】&#10;一人当たり面積">
          <a:extLst>
            <a:ext uri="{FF2B5EF4-FFF2-40B4-BE49-F238E27FC236}">
              <a16:creationId xmlns:a16="http://schemas.microsoft.com/office/drawing/2014/main" id="{FB065914-C902-41B7-8C5C-96CEA2047DC6}"/>
            </a:ext>
          </a:extLst>
        </xdr:cNvPr>
        <xdr:cNvSpPr txBox="1"/>
      </xdr:nvSpPr>
      <xdr:spPr>
        <a:xfrm>
          <a:off x="1738637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78757</xdr:rowOff>
    </xdr:from>
    <xdr:ext cx="469744" cy="259045"/>
    <xdr:sp macro="" textlink="">
      <xdr:nvSpPr>
        <xdr:cNvPr id="851" name="n_4mainValue【庁舎】&#10;一人当たり面積">
          <a:extLst>
            <a:ext uri="{FF2B5EF4-FFF2-40B4-BE49-F238E27FC236}">
              <a16:creationId xmlns:a16="http://schemas.microsoft.com/office/drawing/2014/main" id="{EE189C62-F9CC-4286-9969-B3570A7BF738}"/>
            </a:ext>
          </a:extLst>
        </xdr:cNvPr>
        <xdr:cNvSpPr txBox="1"/>
      </xdr:nvSpPr>
      <xdr:spPr>
        <a:xfrm>
          <a:off x="165926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F7F8CC8C-6CAE-4232-9953-7F952E51045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D7B1788C-A716-4CA1-BE54-10ED023B78A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16A42F1A-8473-4A65-8C5D-07DDA818AD86}"/>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年度にかけて、保健センター・保健所の有形固定資産減価償却率は</a:t>
          </a:r>
          <a:r>
            <a:rPr kumimoji="1" lang="en-US" altLang="ja-JP" sz="1300">
              <a:latin typeface="ＭＳ Ｐゴシック" panose="020B0600070205080204" pitchFamily="50" charset="-128"/>
              <a:ea typeface="ＭＳ Ｐゴシック" panose="020B0600070205080204" pitchFamily="50" charset="-128"/>
            </a:rPr>
            <a:t>54.5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49.7</a:t>
          </a:r>
          <a:r>
            <a:rPr kumimoji="1" lang="ja-JP" altLang="en-US" sz="1300">
              <a:latin typeface="ＭＳ Ｐゴシック" panose="020B0600070205080204" pitchFamily="50" charset="-128"/>
              <a:ea typeface="ＭＳ Ｐゴシック" panose="020B0600070205080204" pitchFamily="50" charset="-128"/>
            </a:rPr>
            <a:t>％へと低下し、類似団体平均値を下回る水準となった。要因としては、保健センター大規模改修工事（第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期）が実施されたことが挙げられる。</a:t>
          </a:r>
        </a:p>
        <a:p>
          <a:r>
            <a:rPr kumimoji="1" lang="ja-JP" altLang="en-US" sz="1300">
              <a:latin typeface="ＭＳ Ｐゴシック" panose="020B0600070205080204" pitchFamily="50" charset="-128"/>
              <a:ea typeface="ＭＳ Ｐゴシック" panose="020B0600070205080204" pitchFamily="50" charset="-128"/>
            </a:rPr>
            <a:t>一方、庁舎についてはハイブリッド街灯の整備、空調工事、</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工事等の改修が実施されているものの、減価償却費が投資額を上回ったことから有形固定資産減価償却率は</a:t>
          </a:r>
          <a:r>
            <a:rPr kumimoji="1" lang="en-US" altLang="ja-JP" sz="1300">
              <a:latin typeface="ＭＳ Ｐゴシック" panose="020B0600070205080204" pitchFamily="50" charset="-128"/>
              <a:ea typeface="ＭＳ Ｐゴシック" panose="020B0600070205080204" pitchFamily="50" charset="-128"/>
            </a:rPr>
            <a:t>64.2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64.5</a:t>
          </a:r>
          <a:r>
            <a:rPr kumimoji="1" lang="ja-JP" altLang="en-US" sz="1300">
              <a:latin typeface="ＭＳ Ｐゴシック" panose="020B0600070205080204" pitchFamily="50" charset="-128"/>
              <a:ea typeface="ＭＳ Ｐゴシック" panose="020B0600070205080204" pitchFamily="50" charset="-128"/>
            </a:rPr>
            <a:t>％へ上昇している。</a:t>
          </a:r>
        </a:p>
        <a:p>
          <a:r>
            <a:rPr kumimoji="1" lang="ja-JP" altLang="en-US" sz="1300">
              <a:latin typeface="ＭＳ Ｐゴシック" panose="020B0600070205080204" pitchFamily="50" charset="-128"/>
              <a:ea typeface="ＭＳ Ｐゴシック" panose="020B0600070205080204" pitchFamily="50" charset="-128"/>
            </a:rPr>
            <a:t>今後においては、有形固定資産減価償却率が上昇した施設についても過去の工事履歴を適切に管理し、個別施設計画等に基づき、施設マネジメントに活用していくことが重要である。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24,526
23,824
376.30
19,692,304
17,971,639
1,099,800
10,142,532
20,034,385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の微増等により基準財政収入額は増加したが、算定費目の新設や臨時財政対策債振替相当額の減少等に伴い基準財政需要額が基準財政収入額を上回って増加したことにより、単年度の財政力指数が減少し、財政力指数全体においても減少した。</a:t>
          </a:r>
        </a:p>
        <a:p>
          <a:r>
            <a:rPr kumimoji="1" lang="ja-JP" altLang="en-US" sz="1300">
              <a:latin typeface="ＭＳ Ｐゴシック" panose="020B0600070205080204" pitchFamily="50" charset="-128"/>
              <a:ea typeface="ＭＳ Ｐゴシック" panose="020B0600070205080204" pitchFamily="50" charset="-128"/>
            </a:rPr>
            <a:t>　市税の徴収率向上等による歳入確保に努めるとともに、交付税の算入割合や後年度の償還状況及び財政状況を勘案しながら市債を発行することにより、財政力指数の向上に努める。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9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等、公債費は増加したが、人件費や繰出金が減少したことにより、計算上の分子にあたる経常経費に充当された一般財源等が減少した。また、地方交付税や地方譲与税等は増加したが、臨時財政対策債が減少したことにより、分母にあたる経常一般財源等も減少し、経常収支比率が前年度と同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類似団体内平均値とほぼ同じであるが、経常経費が増加傾向にあるため、既存事業等の見直しを行い、経常経費の削減に努める。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90896</xdr:rowOff>
    </xdr:from>
    <xdr:to>
      <xdr:col>23</xdr:col>
      <xdr:colOff>133350</xdr:colOff>
      <xdr:row>60</xdr:row>
      <xdr:rowOff>90896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7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59872</xdr:rowOff>
    </xdr:from>
    <xdr:to>
      <xdr:col>19</xdr:col>
      <xdr:colOff>133350</xdr:colOff>
      <xdr:row>60</xdr:row>
      <xdr:rowOff>90896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468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59872</xdr:rowOff>
    </xdr:from>
    <xdr:to>
      <xdr:col>15</xdr:col>
      <xdr:colOff>82550</xdr:colOff>
      <xdr:row>60</xdr:row>
      <xdr:rowOff>149497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46872"/>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149497</xdr:rowOff>
    </xdr:from>
    <xdr:to>
      <xdr:col>11</xdr:col>
      <xdr:colOff>31750</xdr:colOff>
      <xdr:row>60</xdr:row>
      <xdr:rowOff>163285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64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40096</xdr:rowOff>
    </xdr:from>
    <xdr:to>
      <xdr:col>23</xdr:col>
      <xdr:colOff>184150</xdr:colOff>
      <xdr:row>60</xdr:row>
      <xdr:rowOff>141696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56623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40096</xdr:rowOff>
    </xdr:from>
    <xdr:to>
      <xdr:col>19</xdr:col>
      <xdr:colOff>184150</xdr:colOff>
      <xdr:row>60</xdr:row>
      <xdr:rowOff>141696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126473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13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9072</xdr:rowOff>
    </xdr:from>
    <xdr:to>
      <xdr:col>15</xdr:col>
      <xdr:colOff>133350</xdr:colOff>
      <xdr:row>60</xdr:row>
      <xdr:rowOff>110672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95449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98697</xdr:rowOff>
    </xdr:from>
    <xdr:to>
      <xdr:col>11</xdr:col>
      <xdr:colOff>82550</xdr:colOff>
      <xdr:row>61</xdr:row>
      <xdr:rowOff>28847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13624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112485</xdr:rowOff>
    </xdr:from>
    <xdr:to>
      <xdr:col>7</xdr:col>
      <xdr:colOff>31750</xdr:colOff>
      <xdr:row>61</xdr:row>
      <xdr:rowOff>42635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27412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学校の教科書改訂に伴う教員用教科書・指導書・指導教材購入等により物件費は増加したが、公務員の定年引上げにより退職手当負担金が減少したことにより、人口１人当たり人件費・物件費等決算額が前年度から</a:t>
          </a:r>
          <a:r>
            <a:rPr kumimoji="1" lang="en-US" altLang="ja-JP" sz="1300">
              <a:latin typeface="ＭＳ Ｐゴシック" panose="020B0600070205080204" pitchFamily="50" charset="-128"/>
              <a:ea typeface="ＭＳ Ｐゴシック" panose="020B0600070205080204" pitchFamily="50" charset="-128"/>
            </a:rPr>
            <a:t>6,518</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類似団体内平均値と比較すると下回っているが、物件費が増加傾向にあるため、既存事業等の見直しを行い、義務的経費の削減に努める。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170168</xdr:rowOff>
    </xdr:from>
    <xdr:to>
      <xdr:col>23</xdr:col>
      <xdr:colOff>133350</xdr:colOff>
      <xdr:row>82</xdr:row>
      <xdr:rowOff>9951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57618"/>
          <a:ext cx="8382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154946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153670</xdr:rowOff>
    </xdr:from>
    <xdr:to>
      <xdr:col>19</xdr:col>
      <xdr:colOff>133350</xdr:colOff>
      <xdr:row>82</xdr:row>
      <xdr:rowOff>9951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41120"/>
          <a:ext cx="889000" cy="2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140577</xdr:rowOff>
    </xdr:from>
    <xdr:to>
      <xdr:col>15</xdr:col>
      <xdr:colOff>82550</xdr:colOff>
      <xdr:row>81</xdr:row>
      <xdr:rowOff>153670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28027"/>
          <a:ext cx="889000" cy="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118977</xdr:rowOff>
    </xdr:from>
    <xdr:to>
      <xdr:col>11</xdr:col>
      <xdr:colOff>31750</xdr:colOff>
      <xdr:row>81</xdr:row>
      <xdr:rowOff>140577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6427"/>
          <a:ext cx="889000" cy="2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119368</xdr:rowOff>
    </xdr:from>
    <xdr:to>
      <xdr:col>23</xdr:col>
      <xdr:colOff>184150</xdr:colOff>
      <xdr:row>82</xdr:row>
      <xdr:rowOff>49518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0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40645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130601</xdr:rowOff>
    </xdr:from>
    <xdr:to>
      <xdr:col>19</xdr:col>
      <xdr:colOff>184150</xdr:colOff>
      <xdr:row>82</xdr:row>
      <xdr:rowOff>60751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70928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86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102870</xdr:rowOff>
    </xdr:from>
    <xdr:to>
      <xdr:col>15</xdr:col>
      <xdr:colOff>133350</xdr:colOff>
      <xdr:row>82</xdr:row>
      <xdr:rowOff>33020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43197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5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89777</xdr:rowOff>
    </xdr:from>
    <xdr:to>
      <xdr:col>11</xdr:col>
      <xdr:colOff>82550</xdr:colOff>
      <xdr:row>82</xdr:row>
      <xdr:rowOff>19927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30104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4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68177</xdr:rowOff>
    </xdr:from>
    <xdr:to>
      <xdr:col>7</xdr:col>
      <xdr:colOff>31750</xdr:colOff>
      <xdr:row>81</xdr:row>
      <xdr:rowOff>169777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8504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2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類似団体内平均値と比較すると下回っており、国や県内自治体の支給水準及び本市の財政状況を踏まえた給与管理に努める。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165805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8543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165805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138995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21166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122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類似団体内平均値と比較して下回っている。</a:t>
          </a:r>
        </a:p>
        <a:p>
          <a:r>
            <a:rPr kumimoji="1" lang="ja-JP" altLang="en-US" sz="1300">
              <a:latin typeface="ＭＳ Ｐゴシック" panose="020B0600070205080204" pitchFamily="50" charset="-128"/>
              <a:ea typeface="ＭＳ Ｐゴシック" panose="020B0600070205080204" pitchFamily="50" charset="-128"/>
            </a:rPr>
            <a:t>　町村合併以降、広大な市域の中で行政サービスを維持するために、支所機能の充実や災害対応を行ってきた。また、昨今では、多様化、複雑化する住民ニーズ、新たな行政課題の対応など、事務事業が増加し、人員の需要が高まる中で、公務員離れ、若年層の離職が進み、人員を確保することが困難な状況にあり、事務事業のスクラップ＆ビルド選択と集中による積極的な効率化に取組み、持続可能な行政運営の確保に努める必要が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162941</xdr:rowOff>
    </xdr:from>
    <xdr:to>
      <xdr:col>81</xdr:col>
      <xdr:colOff>44450</xdr:colOff>
      <xdr:row>60</xdr:row>
      <xdr:rowOff>170180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4994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162941</xdr:rowOff>
    </xdr:from>
    <xdr:to>
      <xdr:col>77</xdr:col>
      <xdr:colOff>44450</xdr:colOff>
      <xdr:row>60</xdr:row>
      <xdr:rowOff>162941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499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153289</xdr:rowOff>
    </xdr:from>
    <xdr:to>
      <xdr:col>72</xdr:col>
      <xdr:colOff>203200</xdr:colOff>
      <xdr:row>60</xdr:row>
      <xdr:rowOff>162941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4028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123529</xdr:rowOff>
    </xdr:from>
    <xdr:to>
      <xdr:col>68</xdr:col>
      <xdr:colOff>152400</xdr:colOff>
      <xdr:row>60</xdr:row>
      <xdr:rowOff>153289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10529"/>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135907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112141</xdr:rowOff>
    </xdr:from>
    <xdr:to>
      <xdr:col>77</xdr:col>
      <xdr:colOff>95250</xdr:colOff>
      <xdr:row>61</xdr:row>
      <xdr:rowOff>42291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27068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485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112141</xdr:rowOff>
    </xdr:from>
    <xdr:to>
      <xdr:col>73</xdr:col>
      <xdr:colOff>44450</xdr:colOff>
      <xdr:row>61</xdr:row>
      <xdr:rowOff>42291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27068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8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102489</xdr:rowOff>
    </xdr:from>
    <xdr:to>
      <xdr:col>68</xdr:col>
      <xdr:colOff>203200</xdr:colOff>
      <xdr:row>61</xdr:row>
      <xdr:rowOff>32639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17416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72729</xdr:rowOff>
    </xdr:from>
    <xdr:to>
      <xdr:col>64</xdr:col>
      <xdr:colOff>152400</xdr:colOff>
      <xdr:row>61</xdr:row>
      <xdr:rowOff>2879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159106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4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標準税収入額等は増加したが、償還額に充当した特定財源が減少し、元利償還額が増加したことにより、単年度の値が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％増加し、実質公債費比率全体においても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と比較して下回っているが、老朽化した公共施設等の改修を控えているため、後年度の償還状況及び財政状況を勘案しながら市債を発行することにより、実質公債費比率の維持改善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15981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5158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171344</xdr:rowOff>
    </xdr:from>
    <xdr:to>
      <xdr:col>77</xdr:col>
      <xdr:colOff>44450</xdr:colOff>
      <xdr:row>37</xdr:row>
      <xdr:rowOff>7938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4354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165312</xdr:rowOff>
    </xdr:from>
    <xdr:to>
      <xdr:col>72</xdr:col>
      <xdr:colOff>203200</xdr:colOff>
      <xdr:row>36</xdr:row>
      <xdr:rowOff>171344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3751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163301</xdr:rowOff>
    </xdr:from>
    <xdr:to>
      <xdr:col>68</xdr:col>
      <xdr:colOff>152400</xdr:colOff>
      <xdr:row>36</xdr:row>
      <xdr:rowOff>165312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3550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153158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5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128588</xdr:rowOff>
    </xdr:from>
    <xdr:to>
      <xdr:col>77</xdr:col>
      <xdr:colOff>95250</xdr:colOff>
      <xdr:row>37</xdr:row>
      <xdr:rowOff>58738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68915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120544</xdr:rowOff>
    </xdr:from>
    <xdr:to>
      <xdr:col>73</xdr:col>
      <xdr:colOff>44450</xdr:colOff>
      <xdr:row>37</xdr:row>
      <xdr:rowOff>50694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60871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114512</xdr:rowOff>
    </xdr:from>
    <xdr:to>
      <xdr:col>68</xdr:col>
      <xdr:colOff>203200</xdr:colOff>
      <xdr:row>37</xdr:row>
      <xdr:rowOff>44662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54839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112501</xdr:rowOff>
    </xdr:from>
    <xdr:to>
      <xdr:col>64</xdr:col>
      <xdr:colOff>152400</xdr:colOff>
      <xdr:row>37</xdr:row>
      <xdr:rowOff>42651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52828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計算上の分母となる標準財政規模等は増加したものの、充当可能財源等の減少により分子が分母を上回って増加したことにより、将来負担比率が前年度から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類似団体内平均値よりも＋</a:t>
          </a:r>
          <a:r>
            <a:rPr kumimoji="1" lang="en-US" altLang="ja-JP" sz="1300">
              <a:latin typeface="ＭＳ Ｐゴシック" panose="020B0600070205080204" pitchFamily="50" charset="-128"/>
              <a:ea typeface="ＭＳ Ｐゴシック" panose="020B0600070205080204" pitchFamily="50" charset="-128"/>
            </a:rPr>
            <a:t>44.0</a:t>
          </a:r>
          <a:r>
            <a:rPr kumimoji="1" lang="ja-JP" altLang="en-US" sz="1300">
              <a:latin typeface="ＭＳ Ｐゴシック" panose="020B0600070205080204" pitchFamily="50" charset="-128"/>
              <a:ea typeface="ＭＳ Ｐゴシック" panose="020B0600070205080204" pitchFamily="50" charset="-128"/>
            </a:rPr>
            <a:t>％となっていることから、市税の徴収率向上等による歳入確保に努めるとともに、交付税の算入割合や後年度の償還状況及び財政状況を勘案しながら市債を発行することにより、将来負担比率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52959</xdr:rowOff>
    </xdr:from>
    <xdr:to>
      <xdr:col>81</xdr:col>
      <xdr:colOff>44450</xdr:colOff>
      <xdr:row>16</xdr:row>
      <xdr:rowOff>63415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96159"/>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8721</xdr:rowOff>
    </xdr:from>
    <xdr:to>
      <xdr:col>77</xdr:col>
      <xdr:colOff>44450</xdr:colOff>
      <xdr:row>16</xdr:row>
      <xdr:rowOff>52959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751921"/>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8721</xdr:rowOff>
    </xdr:from>
    <xdr:to>
      <xdr:col>72</xdr:col>
      <xdr:colOff>203200</xdr:colOff>
      <xdr:row>16</xdr:row>
      <xdr:rowOff>118914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51921"/>
          <a:ext cx="8890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118914</xdr:rowOff>
    </xdr:from>
    <xdr:to>
      <xdr:col>68</xdr:col>
      <xdr:colOff>152400</xdr:colOff>
      <xdr:row>17</xdr:row>
      <xdr:rowOff>93853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62114"/>
          <a:ext cx="889000" cy="14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12615</xdr:rowOff>
    </xdr:from>
    <xdr:to>
      <xdr:col>81</xdr:col>
      <xdr:colOff>95250</xdr:colOff>
      <xdr:row>16</xdr:row>
      <xdr:rowOff>114215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156142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2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2159</xdr:rowOff>
    </xdr:from>
    <xdr:to>
      <xdr:col>77</xdr:col>
      <xdr:colOff>95250</xdr:colOff>
      <xdr:row>16</xdr:row>
      <xdr:rowOff>103759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88536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31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129371</xdr:rowOff>
    </xdr:from>
    <xdr:to>
      <xdr:col>73</xdr:col>
      <xdr:colOff>44450</xdr:colOff>
      <xdr:row>16</xdr:row>
      <xdr:rowOff>59521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0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44298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8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68114</xdr:rowOff>
    </xdr:from>
    <xdr:to>
      <xdr:col>68</xdr:col>
      <xdr:colOff>203200</xdr:colOff>
      <xdr:row>16</xdr:row>
      <xdr:rowOff>169714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154491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9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43053</xdr:rowOff>
    </xdr:from>
    <xdr:to>
      <xdr:col>64</xdr:col>
      <xdr:colOff>152400</xdr:colOff>
      <xdr:row>17</xdr:row>
      <xdr:rowOff>144653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129430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4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24,526
23,824
376.30
19,692,304
17,971,639
1,099,800
10,142,532
20,034,385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人事院勧告に伴い職員給及び期末勤勉手当が増加したが、地方公務員の定年延長に伴い退職手当負担金が減少したことにより、人件費の経常収支比率が前年度から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類似団体内平均値と比較すると</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％低くなっており、今後も人件費の適正化に努める。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248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3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小学校の教員用教科書・指導書・指導教材の購入や一部の委託料等が増加したことにより、物件費の経常収支比率が前年度から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％低くなっているが、物件費は委託料を中心に増加傾向にあることから、事業内容等の精査を行い抑制に努める。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10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15</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9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9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扶助費の経常収支比率は前年度と同数値であるが、自立支援給付費や障害児通所給付費等が増加傾向にあり、扶助費全体も増加傾向にある。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％高くなっているため、自立支援の後押しや関係課との連携による医療扶助費等の抑制に努める。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82550</xdr:rowOff>
    </xdr:from>
    <xdr:to>
      <xdr:col>24</xdr:col>
      <xdr:colOff>25400</xdr:colOff>
      <xdr:row>57</xdr:row>
      <xdr:rowOff>82550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55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57</xdr:row>
      <xdr:rowOff>82550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7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6350</xdr:rowOff>
    </xdr:from>
    <xdr:to>
      <xdr:col>15</xdr:col>
      <xdr:colOff>98425</xdr:colOff>
      <xdr:row>58</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79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38100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127000</xdr:rowOff>
    </xdr:from>
    <xdr:to>
      <xdr:col>15</xdr:col>
      <xdr:colOff>149225</xdr:colOff>
      <xdr:row>57</xdr:row>
      <xdr:rowOff>57150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158750</xdr:rowOff>
    </xdr:from>
    <xdr:to>
      <xdr:col>11</xdr:col>
      <xdr:colOff>60325</xdr:colOff>
      <xdr:row>58</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下水道事業特別会計等に対する繰出金等が減少したことによりその他の経常収支比率が前年度から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次年度以降、下水道事業特別会計が法適用となるため、繰出金は減少し、補助費等が増加する見込みである。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642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57</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86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86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補助費等（経常）については前年度とほぼ同額であったが、補助費等に充当した一般財源が増加したことにより、補助費等の経常収支比率が前年度から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％高くなっているため、市の単独費で行っている各種団体等への補助事業等の見直しを行い、補助費等の抑制に努める。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53848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369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49276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369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67564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643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67564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780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169926</xdr:rowOff>
    </xdr:from>
    <xdr:to>
      <xdr:col>74</xdr:col>
      <xdr:colOff>31750</xdr:colOff>
      <xdr:row>38</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84853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xdr:rowOff>
    </xdr:from>
    <xdr:to>
      <xdr:col>69</xdr:col>
      <xdr:colOff>142875</xdr:colOff>
      <xdr:row>38</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公立保育園建設事業や防災行政無線デジタル化更新事業等の元金償還開始により、公債費の経常収支比率が前年度から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類似団体平均値と比較すると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％高くなっており、今後も公共施設の大規模改修事業等に係る元金償還の開始を控えていることから、後年度の償還状況等を勘案しながら市債を発行することにより、公債費の抑制に努める。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xdr:rowOff>
    </xdr:from>
    <xdr:to>
      <xdr:col>24</xdr:col>
      <xdr:colOff>25400</xdr:colOff>
      <xdr:row>75</xdr:row>
      <xdr:rowOff>26035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733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14605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447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144145</xdr:rowOff>
    </xdr:from>
    <xdr:to>
      <xdr:col>15</xdr:col>
      <xdr:colOff>98425</xdr:colOff>
      <xdr:row>74</xdr:row>
      <xdr:rowOff>157480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314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144145</xdr:rowOff>
    </xdr:from>
    <xdr:to>
      <xdr:col>11</xdr:col>
      <xdr:colOff>9525</xdr:colOff>
      <xdr:row>74</xdr:row>
      <xdr:rowOff>159385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314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146685</xdr:rowOff>
    </xdr:from>
    <xdr:to>
      <xdr:col>24</xdr:col>
      <xdr:colOff>76200</xdr:colOff>
      <xdr:row>75</xdr:row>
      <xdr:rowOff>76835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118762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135255</xdr:rowOff>
    </xdr:from>
    <xdr:to>
      <xdr:col>20</xdr:col>
      <xdr:colOff>38100</xdr:colOff>
      <xdr:row>75</xdr:row>
      <xdr:rowOff>65405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75582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9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93345</xdr:rowOff>
    </xdr:from>
    <xdr:to>
      <xdr:col>11</xdr:col>
      <xdr:colOff>60325</xdr:colOff>
      <xdr:row>75</xdr:row>
      <xdr:rowOff>23495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33672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108585</xdr:rowOff>
    </xdr:from>
    <xdr:to>
      <xdr:col>6</xdr:col>
      <xdr:colOff>171450</xdr:colOff>
      <xdr:row>75</xdr:row>
      <xdr:rowOff>38735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48912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市税等の減少により分母にあたる経常一般財源は減少したが、分子にあたる経費に充当した一般財源が分母を上回って減少したことにより、公債費以外の経常収支比率が前年度から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市税の徴収率向上等による歳入確保に努めるとともに、既存事業等の見直しを行い、事業経費の削減に努める。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14987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892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42418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2166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78</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4406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78</xdr:row>
      <xdr:rowOff>21844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76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17914</xdr:rowOff>
    </xdr:from>
    <xdr:to>
      <xdr:col>29</xdr:col>
      <xdr:colOff>127000</xdr:colOff>
      <xdr:row>17</xdr:row>
      <xdr:rowOff>43169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80189"/>
          <a:ext cx="647700" cy="25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34983</xdr:rowOff>
    </xdr:from>
    <xdr:to>
      <xdr:col>26</xdr:col>
      <xdr:colOff>50800</xdr:colOff>
      <xdr:row>17</xdr:row>
      <xdr:rowOff>43169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97258"/>
          <a:ext cx="698500" cy="8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34983</xdr:rowOff>
    </xdr:from>
    <xdr:to>
      <xdr:col>22</xdr:col>
      <xdr:colOff>114300</xdr:colOff>
      <xdr:row>17</xdr:row>
      <xdr:rowOff>45118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7258"/>
          <a:ext cx="698500" cy="10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45118</xdr:rowOff>
    </xdr:from>
    <xdr:to>
      <xdr:col>18</xdr:col>
      <xdr:colOff>177800</xdr:colOff>
      <xdr:row>17</xdr:row>
      <xdr:rowOff>61348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7393"/>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138564</xdr:rowOff>
    </xdr:from>
    <xdr:to>
      <xdr:col>29</xdr:col>
      <xdr:colOff>177800</xdr:colOff>
      <xdr:row>17</xdr:row>
      <xdr:rowOff>68714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29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110641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0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163819</xdr:rowOff>
    </xdr:from>
    <xdr:to>
      <xdr:col>26</xdr:col>
      <xdr:colOff>101600</xdr:colOff>
      <xdr:row>17</xdr:row>
      <xdr:rowOff>93969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4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104146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2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155633</xdr:rowOff>
    </xdr:from>
    <xdr:to>
      <xdr:col>22</xdr:col>
      <xdr:colOff>165100</xdr:colOff>
      <xdr:row>17</xdr:row>
      <xdr:rowOff>85783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6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95960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165768</xdr:rowOff>
    </xdr:from>
    <xdr:to>
      <xdr:col>19</xdr:col>
      <xdr:colOff>38100</xdr:colOff>
      <xdr:row>17</xdr:row>
      <xdr:rowOff>95918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106095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10548</xdr:rowOff>
    </xdr:from>
    <xdr:to>
      <xdr:col>15</xdr:col>
      <xdr:colOff>101600</xdr:colOff>
      <xdr:row>17</xdr:row>
      <xdr:rowOff>112148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72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122325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4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37477</xdr:rowOff>
    </xdr:from>
    <xdr:to>
      <xdr:col>29</xdr:col>
      <xdr:colOff>127000</xdr:colOff>
      <xdr:row>38</xdr:row>
      <xdr:rowOff>43597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05077"/>
          <a:ext cx="647700" cy="6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22254</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89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43597</xdr:rowOff>
    </xdr:from>
    <xdr:to>
      <xdr:col>26</xdr:col>
      <xdr:colOff>50800</xdr:colOff>
      <xdr:row>38</xdr:row>
      <xdr:rowOff>51977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11197"/>
          <a:ext cx="698500" cy="8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51977</xdr:rowOff>
    </xdr:from>
    <xdr:to>
      <xdr:col>22</xdr:col>
      <xdr:colOff>114300</xdr:colOff>
      <xdr:row>38</xdr:row>
      <xdr:rowOff>57748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19577"/>
          <a:ext cx="698500" cy="5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57748</xdr:rowOff>
    </xdr:from>
    <xdr:to>
      <xdr:col>18</xdr:col>
      <xdr:colOff>177800</xdr:colOff>
      <xdr:row>38</xdr:row>
      <xdr:rowOff>62672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25348"/>
          <a:ext cx="698500" cy="4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329577</xdr:rowOff>
    </xdr:from>
    <xdr:to>
      <xdr:col>29</xdr:col>
      <xdr:colOff>177800</xdr:colOff>
      <xdr:row>38</xdr:row>
      <xdr:rowOff>88277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54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174654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335697</xdr:rowOff>
    </xdr:from>
    <xdr:to>
      <xdr:col>26</xdr:col>
      <xdr:colOff>101600</xdr:colOff>
      <xdr:row>38</xdr:row>
      <xdr:rowOff>94397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6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104574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9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1177</xdr:rowOff>
    </xdr:from>
    <xdr:to>
      <xdr:col>22</xdr:col>
      <xdr:colOff>165100</xdr:colOff>
      <xdr:row>38</xdr:row>
      <xdr:rowOff>102777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68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112954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6948</xdr:rowOff>
    </xdr:from>
    <xdr:to>
      <xdr:col>19</xdr:col>
      <xdr:colOff>38100</xdr:colOff>
      <xdr:row>38</xdr:row>
      <xdr:rowOff>108548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4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118725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11872</xdr:rowOff>
    </xdr:from>
    <xdr:to>
      <xdr:col>15</xdr:col>
      <xdr:colOff>101600</xdr:colOff>
      <xdr:row>38</xdr:row>
      <xdr:rowOff>113472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98249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6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24,526
23,824
376.30
19,692,304
17,971,639
1,099,800
10,142,532
20,034,385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42861</xdr:rowOff>
    </xdr:from>
    <xdr:to>
      <xdr:col>24</xdr:col>
      <xdr:colOff>63500</xdr:colOff>
      <xdr:row>37</xdr:row>
      <xdr:rowOff>69346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86511"/>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10813</xdr:rowOff>
    </xdr:from>
    <xdr:to>
      <xdr:col>19</xdr:col>
      <xdr:colOff>177800</xdr:colOff>
      <xdr:row>37</xdr:row>
      <xdr:rowOff>42861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54463"/>
          <a:ext cx="889000" cy="3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10813</xdr:rowOff>
    </xdr:from>
    <xdr:to>
      <xdr:col>15</xdr:col>
      <xdr:colOff>50800</xdr:colOff>
      <xdr:row>37</xdr:row>
      <xdr:rowOff>50372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54463"/>
          <a:ext cx="889000" cy="3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50372</xdr:rowOff>
    </xdr:from>
    <xdr:to>
      <xdr:col>10</xdr:col>
      <xdr:colOff>114300</xdr:colOff>
      <xdr:row>37</xdr:row>
      <xdr:rowOff>94981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4022"/>
          <a:ext cx="889000" cy="4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18546</xdr:rowOff>
    </xdr:from>
    <xdr:to>
      <xdr:col>24</xdr:col>
      <xdr:colOff>114300</xdr:colOff>
      <xdr:row>37</xdr:row>
      <xdr:rowOff>120146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168423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163511</xdr:rowOff>
    </xdr:from>
    <xdr:to>
      <xdr:col>20</xdr:col>
      <xdr:colOff>38100</xdr:colOff>
      <xdr:row>37</xdr:row>
      <xdr:rowOff>93661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84788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131463</xdr:rowOff>
    </xdr:from>
    <xdr:to>
      <xdr:col>15</xdr:col>
      <xdr:colOff>101600</xdr:colOff>
      <xdr:row>37</xdr:row>
      <xdr:rowOff>61613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52740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9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171022</xdr:rowOff>
    </xdr:from>
    <xdr:to>
      <xdr:col>10</xdr:col>
      <xdr:colOff>165100</xdr:colOff>
      <xdr:row>37</xdr:row>
      <xdr:rowOff>101172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92299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44181</xdr:rowOff>
    </xdr:from>
    <xdr:to>
      <xdr:col>6</xdr:col>
      <xdr:colOff>38100</xdr:colOff>
      <xdr:row>37</xdr:row>
      <xdr:rowOff>145781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6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31907</xdr:rowOff>
    </xdr:from>
    <xdr:to>
      <xdr:col>24</xdr:col>
      <xdr:colOff>63500</xdr:colOff>
      <xdr:row>58</xdr:row>
      <xdr:rowOff>52122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76007"/>
          <a:ext cx="8382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31907</xdr:rowOff>
    </xdr:from>
    <xdr:to>
      <xdr:col>19</xdr:col>
      <xdr:colOff>177800</xdr:colOff>
      <xdr:row>58</xdr:row>
      <xdr:rowOff>63329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6007"/>
          <a:ext cx="889000" cy="3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63329</xdr:rowOff>
    </xdr:from>
    <xdr:to>
      <xdr:col>15</xdr:col>
      <xdr:colOff>50800</xdr:colOff>
      <xdr:row>58</xdr:row>
      <xdr:rowOff>75809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7429"/>
          <a:ext cx="889000" cy="1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75809</xdr:rowOff>
    </xdr:from>
    <xdr:to>
      <xdr:col>10</xdr:col>
      <xdr:colOff>114300</xdr:colOff>
      <xdr:row>58</xdr:row>
      <xdr:rowOff>96231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19909"/>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1322</xdr:rowOff>
    </xdr:from>
    <xdr:to>
      <xdr:col>24</xdr:col>
      <xdr:colOff>114300</xdr:colOff>
      <xdr:row>58</xdr:row>
      <xdr:rowOff>102922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152557</xdr:rowOff>
    </xdr:from>
    <xdr:to>
      <xdr:col>20</xdr:col>
      <xdr:colOff>38100</xdr:colOff>
      <xdr:row>58</xdr:row>
      <xdr:rowOff>82707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73834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1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12529</xdr:rowOff>
    </xdr:from>
    <xdr:to>
      <xdr:col>15</xdr:col>
      <xdr:colOff>101600</xdr:colOff>
      <xdr:row>58</xdr:row>
      <xdr:rowOff>114129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105256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4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25009</xdr:rowOff>
    </xdr:from>
    <xdr:to>
      <xdr:col>10</xdr:col>
      <xdr:colOff>165100</xdr:colOff>
      <xdr:row>58</xdr:row>
      <xdr:rowOff>126609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117736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6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45431</xdr:rowOff>
    </xdr:from>
    <xdr:to>
      <xdr:col>6</xdr:col>
      <xdr:colOff>38100</xdr:colOff>
      <xdr:row>58</xdr:row>
      <xdr:rowOff>147031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138158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8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11722</xdr:rowOff>
    </xdr:from>
    <xdr:to>
      <xdr:col>24</xdr:col>
      <xdr:colOff>63500</xdr:colOff>
      <xdr:row>79</xdr:row>
      <xdr:rowOff>33362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6272"/>
          <a:ext cx="8382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28829</xdr:rowOff>
    </xdr:from>
    <xdr:to>
      <xdr:col>19</xdr:col>
      <xdr:colOff>177800</xdr:colOff>
      <xdr:row>79</xdr:row>
      <xdr:rowOff>33362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73379"/>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28829</xdr:rowOff>
    </xdr:from>
    <xdr:to>
      <xdr:col>15</xdr:col>
      <xdr:colOff>50800</xdr:colOff>
      <xdr:row>79</xdr:row>
      <xdr:rowOff>32316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73379"/>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32316</xdr:rowOff>
    </xdr:from>
    <xdr:to>
      <xdr:col>10</xdr:col>
      <xdr:colOff>114300</xdr:colOff>
      <xdr:row>79</xdr:row>
      <xdr:rowOff>35230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76866"/>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132372</xdr:rowOff>
    </xdr:from>
    <xdr:to>
      <xdr:col>24</xdr:col>
      <xdr:colOff>114300</xdr:colOff>
      <xdr:row>79</xdr:row>
      <xdr:rowOff>62522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47299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154012</xdr:rowOff>
    </xdr:from>
    <xdr:to>
      <xdr:col>20</xdr:col>
      <xdr:colOff>38100</xdr:colOff>
      <xdr:row>79</xdr:row>
      <xdr:rowOff>84162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75289</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608017" y="1361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149479</xdr:rowOff>
    </xdr:from>
    <xdr:to>
      <xdr:col>15</xdr:col>
      <xdr:colOff>101600</xdr:colOff>
      <xdr:row>79</xdr:row>
      <xdr:rowOff>79629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70756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19017" y="13615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152966</xdr:rowOff>
    </xdr:from>
    <xdr:to>
      <xdr:col>10</xdr:col>
      <xdr:colOff>165100</xdr:colOff>
      <xdr:row>79</xdr:row>
      <xdr:rowOff>83116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74243</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830017" y="1361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155880</xdr:rowOff>
    </xdr:from>
    <xdr:to>
      <xdr:col>6</xdr:col>
      <xdr:colOff>38100</xdr:colOff>
      <xdr:row>79</xdr:row>
      <xdr:rowOff>86030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77157</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21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35717</xdr:rowOff>
    </xdr:from>
    <xdr:to>
      <xdr:col>24</xdr:col>
      <xdr:colOff>63500</xdr:colOff>
      <xdr:row>96</xdr:row>
      <xdr:rowOff>12850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23467"/>
          <a:ext cx="838200" cy="14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21132</xdr:rowOff>
    </xdr:from>
    <xdr:to>
      <xdr:col>19</xdr:col>
      <xdr:colOff>177800</xdr:colOff>
      <xdr:row>96</xdr:row>
      <xdr:rowOff>12850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08882"/>
          <a:ext cx="889000" cy="16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21132</xdr:rowOff>
    </xdr:from>
    <xdr:to>
      <xdr:col>15</xdr:col>
      <xdr:colOff>50800</xdr:colOff>
      <xdr:row>96</xdr:row>
      <xdr:rowOff>41227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08882"/>
          <a:ext cx="889000" cy="19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41227</xdr:rowOff>
    </xdr:from>
    <xdr:to>
      <xdr:col>10</xdr:col>
      <xdr:colOff>114300</xdr:colOff>
      <xdr:row>96</xdr:row>
      <xdr:rowOff>51225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00427"/>
          <a:ext cx="889000" cy="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156367</xdr:rowOff>
    </xdr:from>
    <xdr:to>
      <xdr:col>24</xdr:col>
      <xdr:colOff>114300</xdr:colOff>
      <xdr:row>95</xdr:row>
      <xdr:rowOff>86517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7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7794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2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133500</xdr:rowOff>
    </xdr:from>
    <xdr:to>
      <xdr:col>20</xdr:col>
      <xdr:colOff>38100</xdr:colOff>
      <xdr:row>96</xdr:row>
      <xdr:rowOff>63650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80177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9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141782</xdr:rowOff>
    </xdr:from>
    <xdr:to>
      <xdr:col>15</xdr:col>
      <xdr:colOff>101600</xdr:colOff>
      <xdr:row>95</xdr:row>
      <xdr:rowOff>71932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88459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3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161877</xdr:rowOff>
    </xdr:from>
    <xdr:to>
      <xdr:col>10</xdr:col>
      <xdr:colOff>165100</xdr:colOff>
      <xdr:row>96</xdr:row>
      <xdr:rowOff>92027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108554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2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425</xdr:rowOff>
    </xdr:from>
    <xdr:to>
      <xdr:col>6</xdr:col>
      <xdr:colOff>38100</xdr:colOff>
      <xdr:row>96</xdr:row>
      <xdr:rowOff>102025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118552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3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139582</xdr:rowOff>
    </xdr:from>
    <xdr:to>
      <xdr:col>55</xdr:col>
      <xdr:colOff>0</xdr:colOff>
      <xdr:row>36</xdr:row>
      <xdr:rowOff>12896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40332"/>
          <a:ext cx="838200" cy="4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111270</xdr:rowOff>
    </xdr:from>
    <xdr:to>
      <xdr:col>50</xdr:col>
      <xdr:colOff>114300</xdr:colOff>
      <xdr:row>35</xdr:row>
      <xdr:rowOff>139582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12020"/>
          <a:ext cx="889000" cy="2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152349</xdr:rowOff>
    </xdr:from>
    <xdr:to>
      <xdr:col>45</xdr:col>
      <xdr:colOff>177800</xdr:colOff>
      <xdr:row>35</xdr:row>
      <xdr:rowOff>111270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10199"/>
          <a:ext cx="889000" cy="30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152349</xdr:rowOff>
    </xdr:from>
    <xdr:to>
      <xdr:col>41</xdr:col>
      <xdr:colOff>50800</xdr:colOff>
      <xdr:row>36</xdr:row>
      <xdr:rowOff>98346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10199"/>
          <a:ext cx="889000" cy="46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133546</xdr:rowOff>
    </xdr:from>
    <xdr:to>
      <xdr:col>55</xdr:col>
      <xdr:colOff>50800</xdr:colOff>
      <xdr:row>36</xdr:row>
      <xdr:rowOff>63696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156423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8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88782</xdr:rowOff>
    </xdr:from>
    <xdr:to>
      <xdr:col>50</xdr:col>
      <xdr:colOff>165100</xdr:colOff>
      <xdr:row>36</xdr:row>
      <xdr:rowOff>18932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8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35459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6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60470</xdr:rowOff>
    </xdr:from>
    <xdr:to>
      <xdr:col>46</xdr:col>
      <xdr:colOff>38100</xdr:colOff>
      <xdr:row>35</xdr:row>
      <xdr:rowOff>162070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7147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3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101549</xdr:rowOff>
    </xdr:from>
    <xdr:to>
      <xdr:col>41</xdr:col>
      <xdr:colOff>101600</xdr:colOff>
      <xdr:row>34</xdr:row>
      <xdr:rowOff>31699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5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48226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3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1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165673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9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85760</xdr:rowOff>
    </xdr:from>
    <xdr:to>
      <xdr:col>55</xdr:col>
      <xdr:colOff>0</xdr:colOff>
      <xdr:row>57</xdr:row>
      <xdr:rowOff>122939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58410"/>
          <a:ext cx="838200" cy="3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85760</xdr:rowOff>
    </xdr:from>
    <xdr:to>
      <xdr:col>50</xdr:col>
      <xdr:colOff>114300</xdr:colOff>
      <xdr:row>57</xdr:row>
      <xdr:rowOff>130762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8410"/>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26438</xdr:rowOff>
    </xdr:from>
    <xdr:to>
      <xdr:col>45</xdr:col>
      <xdr:colOff>177800</xdr:colOff>
      <xdr:row>57</xdr:row>
      <xdr:rowOff>130762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99088"/>
          <a:ext cx="889000" cy="10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102516</xdr:rowOff>
    </xdr:from>
    <xdr:to>
      <xdr:col>41</xdr:col>
      <xdr:colOff>50800</xdr:colOff>
      <xdr:row>57</xdr:row>
      <xdr:rowOff>26438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03716"/>
          <a:ext cx="889000" cy="9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72139</xdr:rowOff>
    </xdr:from>
    <xdr:to>
      <xdr:col>55</xdr:col>
      <xdr:colOff>50800</xdr:colOff>
      <xdr:row>58</xdr:row>
      <xdr:rowOff>2289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50566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34960</xdr:rowOff>
    </xdr:from>
    <xdr:to>
      <xdr:col>50</xdr:col>
      <xdr:colOff>165100</xdr:colOff>
      <xdr:row>57</xdr:row>
      <xdr:rowOff>136560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58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79962</xdr:rowOff>
    </xdr:from>
    <xdr:to>
      <xdr:col>46</xdr:col>
      <xdr:colOff>38100</xdr:colOff>
      <xdr:row>58</xdr:row>
      <xdr:rowOff>10112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1239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4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147088</xdr:rowOff>
    </xdr:from>
    <xdr:to>
      <xdr:col>41</xdr:col>
      <xdr:colOff>101600</xdr:colOff>
      <xdr:row>57</xdr:row>
      <xdr:rowOff>77238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93765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2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51716</xdr:rowOff>
    </xdr:from>
    <xdr:to>
      <xdr:col>36</xdr:col>
      <xdr:colOff>165100</xdr:colOff>
      <xdr:row>56</xdr:row>
      <xdr:rowOff>153316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169843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2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161837</xdr:rowOff>
    </xdr:from>
    <xdr:to>
      <xdr:col>55</xdr:col>
      <xdr:colOff>0</xdr:colOff>
      <xdr:row>79</xdr:row>
      <xdr:rowOff>37134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34937"/>
          <a:ext cx="838200" cy="4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14605</xdr:rowOff>
    </xdr:from>
    <xdr:to>
      <xdr:col>50</xdr:col>
      <xdr:colOff>114300</xdr:colOff>
      <xdr:row>79</xdr:row>
      <xdr:rowOff>37134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16255"/>
          <a:ext cx="889000" cy="3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14605</xdr:rowOff>
    </xdr:from>
    <xdr:to>
      <xdr:col>45</xdr:col>
      <xdr:colOff>177800</xdr:colOff>
      <xdr:row>78</xdr:row>
      <xdr:rowOff>33871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16255"/>
          <a:ext cx="889000" cy="1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33871</xdr:rowOff>
    </xdr:from>
    <xdr:to>
      <xdr:col>41</xdr:col>
      <xdr:colOff>50800</xdr:colOff>
      <xdr:row>79</xdr:row>
      <xdr:rowOff>31762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06971"/>
          <a:ext cx="889000" cy="16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111037</xdr:rowOff>
    </xdr:from>
    <xdr:to>
      <xdr:col>55</xdr:col>
      <xdr:colOff>50800</xdr:colOff>
      <xdr:row>79</xdr:row>
      <xdr:rowOff>41187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25964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157784</xdr:rowOff>
    </xdr:from>
    <xdr:to>
      <xdr:col>50</xdr:col>
      <xdr:colOff>165100</xdr:colOff>
      <xdr:row>79</xdr:row>
      <xdr:rowOff>87934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79061</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2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135255</xdr:rowOff>
    </xdr:from>
    <xdr:to>
      <xdr:col>46</xdr:col>
      <xdr:colOff>38100</xdr:colOff>
      <xdr:row>77</xdr:row>
      <xdr:rowOff>65405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81932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154521</xdr:rowOff>
    </xdr:from>
    <xdr:to>
      <xdr:col>41</xdr:col>
      <xdr:colOff>101600</xdr:colOff>
      <xdr:row>78</xdr:row>
      <xdr:rowOff>84671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75798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152412</xdr:rowOff>
    </xdr:from>
    <xdr:to>
      <xdr:col>36</xdr:col>
      <xdr:colOff>165100</xdr:colOff>
      <xdr:row>79</xdr:row>
      <xdr:rowOff>82562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73689</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18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113398</xdr:rowOff>
    </xdr:from>
    <xdr:to>
      <xdr:col>55</xdr:col>
      <xdr:colOff>0</xdr:colOff>
      <xdr:row>97</xdr:row>
      <xdr:rowOff>143109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44048"/>
          <a:ext cx="838200" cy="2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113398</xdr:rowOff>
    </xdr:from>
    <xdr:to>
      <xdr:col>50</xdr:col>
      <xdr:colOff>114300</xdr:colOff>
      <xdr:row>98</xdr:row>
      <xdr:rowOff>38111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44048"/>
          <a:ext cx="889000" cy="9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128809</xdr:rowOff>
    </xdr:from>
    <xdr:to>
      <xdr:col>45</xdr:col>
      <xdr:colOff>177800</xdr:colOff>
      <xdr:row>98</xdr:row>
      <xdr:rowOff>38111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59459"/>
          <a:ext cx="889000" cy="8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26986</xdr:rowOff>
    </xdr:from>
    <xdr:to>
      <xdr:col>41</xdr:col>
      <xdr:colOff>50800</xdr:colOff>
      <xdr:row>97</xdr:row>
      <xdr:rowOff>128809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57636"/>
          <a:ext cx="889000" cy="10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92309</xdr:rowOff>
    </xdr:from>
    <xdr:to>
      <xdr:col>55</xdr:col>
      <xdr:colOff>50800</xdr:colOff>
      <xdr:row>98</xdr:row>
      <xdr:rowOff>22459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115186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7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62598</xdr:rowOff>
    </xdr:from>
    <xdr:to>
      <xdr:col>50</xdr:col>
      <xdr:colOff>165100</xdr:colOff>
      <xdr:row>97</xdr:row>
      <xdr:rowOff>164198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9275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158761</xdr:rowOff>
    </xdr:from>
    <xdr:to>
      <xdr:col>46</xdr:col>
      <xdr:colOff>38100</xdr:colOff>
      <xdr:row>98</xdr:row>
      <xdr:rowOff>88911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80038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8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78009</xdr:rowOff>
    </xdr:from>
    <xdr:to>
      <xdr:col>41</xdr:col>
      <xdr:colOff>101600</xdr:colOff>
      <xdr:row>98</xdr:row>
      <xdr:rowOff>8159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0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24686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8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147636</xdr:rowOff>
    </xdr:from>
    <xdr:to>
      <xdr:col>36</xdr:col>
      <xdr:colOff>165100</xdr:colOff>
      <xdr:row>97</xdr:row>
      <xdr:rowOff>77786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94313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8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153264</xdr:rowOff>
    </xdr:from>
    <xdr:to>
      <xdr:col>85</xdr:col>
      <xdr:colOff>127000</xdr:colOff>
      <xdr:row>39</xdr:row>
      <xdr:rowOff>16281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68364"/>
          <a:ext cx="838200" cy="3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126556</xdr:rowOff>
    </xdr:from>
    <xdr:to>
      <xdr:col>81</xdr:col>
      <xdr:colOff>50800</xdr:colOff>
      <xdr:row>38</xdr:row>
      <xdr:rowOff>153264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41656"/>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126556</xdr:rowOff>
    </xdr:from>
    <xdr:to>
      <xdr:col>76</xdr:col>
      <xdr:colOff>114300</xdr:colOff>
      <xdr:row>38</xdr:row>
      <xdr:rowOff>130022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1656"/>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120193</xdr:rowOff>
    </xdr:from>
    <xdr:to>
      <xdr:col>71</xdr:col>
      <xdr:colOff>177800</xdr:colOff>
      <xdr:row>38</xdr:row>
      <xdr:rowOff>130022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463843"/>
          <a:ext cx="889000" cy="18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136931</xdr:rowOff>
    </xdr:from>
    <xdr:to>
      <xdr:col>85</xdr:col>
      <xdr:colOff>177800</xdr:colOff>
      <xdr:row>39</xdr:row>
      <xdr:rowOff>67081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51858</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6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102464</xdr:rowOff>
    </xdr:from>
    <xdr:to>
      <xdr:col>81</xdr:col>
      <xdr:colOff>101600</xdr:colOff>
      <xdr:row>39</xdr:row>
      <xdr:rowOff>32614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23741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1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75756</xdr:rowOff>
    </xdr:from>
    <xdr:to>
      <xdr:col>76</xdr:col>
      <xdr:colOff>165100</xdr:colOff>
      <xdr:row>39</xdr:row>
      <xdr:rowOff>5906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168483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8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79222</xdr:rowOff>
    </xdr:from>
    <xdr:to>
      <xdr:col>72</xdr:col>
      <xdr:colOff>38100</xdr:colOff>
      <xdr:row>39</xdr:row>
      <xdr:rowOff>9372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8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69393</xdr:rowOff>
    </xdr:from>
    <xdr:to>
      <xdr:col>67</xdr:col>
      <xdr:colOff>101600</xdr:colOff>
      <xdr:row>37</xdr:row>
      <xdr:rowOff>170993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16070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8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118692</xdr:rowOff>
    </xdr:from>
    <xdr:to>
      <xdr:col>85</xdr:col>
      <xdr:colOff>127000</xdr:colOff>
      <xdr:row>77</xdr:row>
      <xdr:rowOff>124896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20342"/>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124896</xdr:rowOff>
    </xdr:from>
    <xdr:to>
      <xdr:col>81</xdr:col>
      <xdr:colOff>50800</xdr:colOff>
      <xdr:row>77</xdr:row>
      <xdr:rowOff>135286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6546"/>
          <a:ext cx="889000" cy="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135286</xdr:rowOff>
    </xdr:from>
    <xdr:to>
      <xdr:col>76</xdr:col>
      <xdr:colOff>114300</xdr:colOff>
      <xdr:row>77</xdr:row>
      <xdr:rowOff>154752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6936"/>
          <a:ext cx="889000" cy="1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152972</xdr:rowOff>
    </xdr:from>
    <xdr:to>
      <xdr:col>71</xdr:col>
      <xdr:colOff>177800</xdr:colOff>
      <xdr:row>77</xdr:row>
      <xdr:rowOff>154752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54622"/>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67892</xdr:rowOff>
    </xdr:from>
    <xdr:to>
      <xdr:col>85</xdr:col>
      <xdr:colOff>177800</xdr:colOff>
      <xdr:row>77</xdr:row>
      <xdr:rowOff>169492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27269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5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74096</xdr:rowOff>
    </xdr:from>
    <xdr:to>
      <xdr:col>81</xdr:col>
      <xdr:colOff>101600</xdr:colOff>
      <xdr:row>78</xdr:row>
      <xdr:rowOff>4246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20773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84486</xdr:rowOff>
    </xdr:from>
    <xdr:to>
      <xdr:col>76</xdr:col>
      <xdr:colOff>165100</xdr:colOff>
      <xdr:row>78</xdr:row>
      <xdr:rowOff>14636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31163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103952</xdr:rowOff>
    </xdr:from>
    <xdr:to>
      <xdr:col>72</xdr:col>
      <xdr:colOff>38100</xdr:colOff>
      <xdr:row>78</xdr:row>
      <xdr:rowOff>34102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25229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102172</xdr:rowOff>
    </xdr:from>
    <xdr:to>
      <xdr:col>67</xdr:col>
      <xdr:colOff>101600</xdr:colOff>
      <xdr:row>78</xdr:row>
      <xdr:rowOff>32322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86142</xdr:rowOff>
    </xdr:from>
    <xdr:to>
      <xdr:col>85</xdr:col>
      <xdr:colOff>127000</xdr:colOff>
      <xdr:row>98</xdr:row>
      <xdr:rowOff>86756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88242"/>
          <a:ext cx="8382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86142</xdr:rowOff>
    </xdr:from>
    <xdr:to>
      <xdr:col>81</xdr:col>
      <xdr:colOff>50800</xdr:colOff>
      <xdr:row>98</xdr:row>
      <xdr:rowOff>96538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88242"/>
          <a:ext cx="8890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96538</xdr:rowOff>
    </xdr:from>
    <xdr:to>
      <xdr:col>76</xdr:col>
      <xdr:colOff>114300</xdr:colOff>
      <xdr:row>98</xdr:row>
      <xdr:rowOff>130350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98638"/>
          <a:ext cx="889000" cy="3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73437</xdr:rowOff>
    </xdr:from>
    <xdr:to>
      <xdr:col>71</xdr:col>
      <xdr:colOff>177800</xdr:colOff>
      <xdr:row>98</xdr:row>
      <xdr:rowOff>130350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75537"/>
          <a:ext cx="889000" cy="5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35956</xdr:rowOff>
    </xdr:from>
    <xdr:to>
      <xdr:col>85</xdr:col>
      <xdr:colOff>177800</xdr:colOff>
      <xdr:row>98</xdr:row>
      <xdr:rowOff>137556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35342</xdr:rowOff>
    </xdr:from>
    <xdr:to>
      <xdr:col>81</xdr:col>
      <xdr:colOff>101600</xdr:colOff>
      <xdr:row>98</xdr:row>
      <xdr:rowOff>136942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128069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45738</xdr:rowOff>
    </xdr:from>
    <xdr:to>
      <xdr:col>76</xdr:col>
      <xdr:colOff>165100</xdr:colOff>
      <xdr:row>98</xdr:row>
      <xdr:rowOff>147338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138465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79550</xdr:rowOff>
    </xdr:from>
    <xdr:to>
      <xdr:col>72</xdr:col>
      <xdr:colOff>38100</xdr:colOff>
      <xdr:row>99</xdr:row>
      <xdr:rowOff>9700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22637</xdr:rowOff>
    </xdr:from>
    <xdr:to>
      <xdr:col>67</xdr:col>
      <xdr:colOff>101600</xdr:colOff>
      <xdr:row>98</xdr:row>
      <xdr:rowOff>124237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140764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81887</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854537"/>
          <a:ext cx="889000" cy="22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31087</xdr:rowOff>
    </xdr:from>
    <xdr:to>
      <xdr:col>98</xdr:col>
      <xdr:colOff>38100</xdr:colOff>
      <xdr:row>57</xdr:row>
      <xdr:rowOff>132687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149214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57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164770</xdr:rowOff>
    </xdr:from>
    <xdr:to>
      <xdr:col>116</xdr:col>
      <xdr:colOff>63500</xdr:colOff>
      <xdr:row>76</xdr:row>
      <xdr:rowOff>9804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23520"/>
          <a:ext cx="838200" cy="1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9804</xdr:rowOff>
    </xdr:from>
    <xdr:to>
      <xdr:col>111</xdr:col>
      <xdr:colOff>177800</xdr:colOff>
      <xdr:row>76</xdr:row>
      <xdr:rowOff>39167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40004"/>
          <a:ext cx="889000" cy="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39167</xdr:rowOff>
    </xdr:from>
    <xdr:to>
      <xdr:col>107</xdr:col>
      <xdr:colOff>50800</xdr:colOff>
      <xdr:row>76</xdr:row>
      <xdr:rowOff>44438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69367"/>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44438</xdr:rowOff>
    </xdr:from>
    <xdr:to>
      <xdr:col>102</xdr:col>
      <xdr:colOff>114300</xdr:colOff>
      <xdr:row>76</xdr:row>
      <xdr:rowOff>62446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074638"/>
          <a:ext cx="889000" cy="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113970</xdr:rowOff>
    </xdr:from>
    <xdr:to>
      <xdr:col>116</xdr:col>
      <xdr:colOff>114300</xdr:colOff>
      <xdr:row>76</xdr:row>
      <xdr:rowOff>44120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7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136847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2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130454</xdr:rowOff>
    </xdr:from>
    <xdr:to>
      <xdr:col>112</xdr:col>
      <xdr:colOff>38100</xdr:colOff>
      <xdr:row>76</xdr:row>
      <xdr:rowOff>60604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77131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6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159817</xdr:rowOff>
    </xdr:from>
    <xdr:to>
      <xdr:col>107</xdr:col>
      <xdr:colOff>101600</xdr:colOff>
      <xdr:row>76</xdr:row>
      <xdr:rowOff>89967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1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106494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9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165088</xdr:rowOff>
    </xdr:from>
    <xdr:to>
      <xdr:col>102</xdr:col>
      <xdr:colOff>165100</xdr:colOff>
      <xdr:row>76</xdr:row>
      <xdr:rowOff>95238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111765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11646</xdr:rowOff>
    </xdr:from>
    <xdr:to>
      <xdr:col>98</xdr:col>
      <xdr:colOff>38100</xdr:colOff>
      <xdr:row>76</xdr:row>
      <xdr:rowOff>113246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129773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732,759</a:t>
          </a:r>
          <a:r>
            <a:rPr kumimoji="1" lang="ja-JP" altLang="en-US" sz="1300">
              <a:latin typeface="ＭＳ Ｐゴシック" panose="020B0600070205080204" pitchFamily="50" charset="-128"/>
              <a:ea typeface="ＭＳ Ｐゴシック" panose="020B0600070205080204" pitchFamily="50" charset="-128"/>
            </a:rPr>
            <a:t>円となっており、昨年度から</a:t>
          </a:r>
          <a:r>
            <a:rPr kumimoji="1" lang="en-US" altLang="ja-JP" sz="1300">
              <a:latin typeface="ＭＳ Ｐゴシック" panose="020B0600070205080204" pitchFamily="50" charset="-128"/>
              <a:ea typeface="ＭＳ Ｐゴシック" panose="020B0600070205080204" pitchFamily="50" charset="-128"/>
            </a:rPr>
            <a:t>19,390</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85,973</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18,452</a:t>
          </a:r>
          <a:r>
            <a:rPr kumimoji="1" lang="ja-JP" altLang="en-US" sz="1300">
              <a:latin typeface="ＭＳ Ｐゴシック" panose="020B0600070205080204" pitchFamily="50" charset="-128"/>
              <a:ea typeface="ＭＳ Ｐゴシック" panose="020B0600070205080204" pitchFamily="50" charset="-128"/>
            </a:rPr>
            <a:t>円低くなっている。また、昨年度から</a:t>
          </a:r>
          <a:r>
            <a:rPr kumimoji="1" lang="en-US" altLang="ja-JP" sz="1300">
              <a:latin typeface="ＭＳ Ｐゴシック" panose="020B0600070205080204" pitchFamily="50" charset="-128"/>
              <a:ea typeface="ＭＳ Ｐゴシック" panose="020B0600070205080204" pitchFamily="50" charset="-128"/>
            </a:rPr>
            <a:t>10,611</a:t>
          </a:r>
          <a:r>
            <a:rPr kumimoji="1" lang="ja-JP" altLang="en-US" sz="1300">
              <a:latin typeface="ＭＳ Ｐゴシック" panose="020B0600070205080204" pitchFamily="50" charset="-128"/>
              <a:ea typeface="ＭＳ Ｐゴシック" panose="020B0600070205080204" pitchFamily="50" charset="-128"/>
            </a:rPr>
            <a:t>円減少しており、これは前年度の仙酔峡駅舎等解体工事や新型コロナウイルスワクチン接種に係る委託料等の減少が主な要因である。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141,146</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16,739</a:t>
          </a:r>
          <a:r>
            <a:rPr kumimoji="1" lang="ja-JP" altLang="en-US" sz="1300">
              <a:latin typeface="ＭＳ Ｐゴシック" panose="020B0600070205080204" pitchFamily="50" charset="-128"/>
              <a:ea typeface="ＭＳ Ｐゴシック" panose="020B0600070205080204" pitchFamily="50" charset="-128"/>
            </a:rPr>
            <a:t>円高くなっている。また、昨年度から</a:t>
          </a:r>
          <a:r>
            <a:rPr kumimoji="1" lang="en-US" altLang="ja-JP" sz="1300">
              <a:latin typeface="ＭＳ Ｐゴシック" panose="020B0600070205080204" pitchFamily="50" charset="-128"/>
              <a:ea typeface="ＭＳ Ｐゴシック" panose="020B0600070205080204" pitchFamily="50" charset="-128"/>
            </a:rPr>
            <a:t>19,499</a:t>
          </a:r>
          <a:r>
            <a:rPr kumimoji="1" lang="ja-JP" altLang="en-US" sz="1300">
              <a:latin typeface="ＭＳ Ｐゴシック" panose="020B0600070205080204" pitchFamily="50" charset="-128"/>
              <a:ea typeface="ＭＳ Ｐゴシック" panose="020B0600070205080204" pitchFamily="50" charset="-128"/>
            </a:rPr>
            <a:t>円増加しており、これは電力・ガス・食料品等価格高騰重点支援給付金や自立支援給付費、障害児通所給付費の増加が主な要因である。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73,509</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15,213</a:t>
          </a:r>
          <a:r>
            <a:rPr kumimoji="1" lang="ja-JP" altLang="en-US" sz="1300">
              <a:latin typeface="ＭＳ Ｐゴシック" panose="020B0600070205080204" pitchFamily="50" charset="-128"/>
              <a:ea typeface="ＭＳ Ｐゴシック" panose="020B0600070205080204" pitchFamily="50" charset="-128"/>
            </a:rPr>
            <a:t>円高くなっている。また、昨年度から</a:t>
          </a:r>
          <a:r>
            <a:rPr kumimoji="1" lang="en-US" altLang="ja-JP" sz="1300">
              <a:latin typeface="ＭＳ Ｐゴシック" panose="020B0600070205080204" pitchFamily="50" charset="-128"/>
              <a:ea typeface="ＭＳ Ｐゴシック" panose="020B0600070205080204" pitchFamily="50" charset="-128"/>
            </a:rPr>
            <a:t>12,997</a:t>
          </a:r>
          <a:r>
            <a:rPr kumimoji="1" lang="ja-JP" altLang="en-US" sz="1300">
              <a:latin typeface="ＭＳ Ｐゴシック" panose="020B0600070205080204" pitchFamily="50" charset="-128"/>
              <a:ea typeface="ＭＳ Ｐゴシック" panose="020B0600070205080204" pitchFamily="50" charset="-128"/>
            </a:rPr>
            <a:t>円減少しており、これは前年度の防災行政無線デジタル化整備工事や阿蘇山火口二次避難施設整備工事の減少が主な要因である。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24,526
23,824
376.30
19,692,304
17,971,639
1,099,800
10,142,532
20,034,385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127127</xdr:rowOff>
    </xdr:from>
    <xdr:to>
      <xdr:col>24</xdr:col>
      <xdr:colOff>63500</xdr:colOff>
      <xdr:row>35</xdr:row>
      <xdr:rowOff>82550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56427"/>
          <a:ext cx="8382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82550</xdr:rowOff>
    </xdr:from>
    <xdr:to>
      <xdr:col>19</xdr:col>
      <xdr:colOff>177800</xdr:colOff>
      <xdr:row>35</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330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100076</xdr:rowOff>
    </xdr:from>
    <xdr:to>
      <xdr:col>15</xdr:col>
      <xdr:colOff>50800</xdr:colOff>
      <xdr:row>35</xdr:row>
      <xdr:rowOff>108458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082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100076</xdr:rowOff>
    </xdr:from>
    <xdr:to>
      <xdr:col>10</xdr:col>
      <xdr:colOff>114300</xdr:colOff>
      <xdr:row>35</xdr:row>
      <xdr:rowOff>103696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082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76327</xdr:rowOff>
    </xdr:from>
    <xdr:to>
      <xdr:col>24</xdr:col>
      <xdr:colOff>114300</xdr:colOff>
      <xdr:row>35</xdr:row>
      <xdr:rowOff>6477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99204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31750</xdr:rowOff>
    </xdr:from>
    <xdr:to>
      <xdr:col>20</xdr:col>
      <xdr:colOff>38100</xdr:colOff>
      <xdr:row>35</xdr:row>
      <xdr:rowOff>133350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149877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57658</xdr:rowOff>
    </xdr:from>
    <xdr:to>
      <xdr:col>15</xdr:col>
      <xdr:colOff>101600</xdr:colOff>
      <xdr:row>35</xdr:row>
      <xdr:rowOff>159258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4335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49276</xdr:rowOff>
    </xdr:from>
    <xdr:to>
      <xdr:col>10</xdr:col>
      <xdr:colOff>165100</xdr:colOff>
      <xdr:row>35</xdr:row>
      <xdr:rowOff>150876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167403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52896</xdr:rowOff>
    </xdr:from>
    <xdr:to>
      <xdr:col>6</xdr:col>
      <xdr:colOff>38100</xdr:colOff>
      <xdr:row>35</xdr:row>
      <xdr:rowOff>154496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171023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96831</xdr:rowOff>
    </xdr:from>
    <xdr:to>
      <xdr:col>24</xdr:col>
      <xdr:colOff>63500</xdr:colOff>
      <xdr:row>58</xdr:row>
      <xdr:rowOff>103774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0931"/>
          <a:ext cx="8382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97826</xdr:rowOff>
    </xdr:from>
    <xdr:to>
      <xdr:col>19</xdr:col>
      <xdr:colOff>177800</xdr:colOff>
      <xdr:row>58</xdr:row>
      <xdr:rowOff>103774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41926"/>
          <a:ext cx="889000" cy="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170052</xdr:rowOff>
    </xdr:from>
    <xdr:to>
      <xdr:col>15</xdr:col>
      <xdr:colOff>50800</xdr:colOff>
      <xdr:row>58</xdr:row>
      <xdr:rowOff>97826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2702"/>
          <a:ext cx="889000" cy="9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170052</xdr:rowOff>
    </xdr:from>
    <xdr:to>
      <xdr:col>10</xdr:col>
      <xdr:colOff>114300</xdr:colOff>
      <xdr:row>58</xdr:row>
      <xdr:rowOff>92389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2702"/>
          <a:ext cx="889000" cy="9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46031</xdr:rowOff>
    </xdr:from>
    <xdr:to>
      <xdr:col>24</xdr:col>
      <xdr:colOff>114300</xdr:colOff>
      <xdr:row>58</xdr:row>
      <xdr:rowOff>147631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52974</xdr:rowOff>
    </xdr:from>
    <xdr:to>
      <xdr:col>20</xdr:col>
      <xdr:colOff>38100</xdr:colOff>
      <xdr:row>58</xdr:row>
      <xdr:rowOff>154574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145701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47026</xdr:rowOff>
    </xdr:from>
    <xdr:to>
      <xdr:col>15</xdr:col>
      <xdr:colOff>101600</xdr:colOff>
      <xdr:row>58</xdr:row>
      <xdr:rowOff>148626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139753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119252</xdr:rowOff>
    </xdr:from>
    <xdr:to>
      <xdr:col>10</xdr:col>
      <xdr:colOff>165100</xdr:colOff>
      <xdr:row>58</xdr:row>
      <xdr:rowOff>49402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40529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41589</xdr:rowOff>
    </xdr:from>
    <xdr:to>
      <xdr:col>6</xdr:col>
      <xdr:colOff>38100</xdr:colOff>
      <xdr:row>58</xdr:row>
      <xdr:rowOff>143189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134316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124475</xdr:rowOff>
    </xdr:from>
    <xdr:to>
      <xdr:col>24</xdr:col>
      <xdr:colOff>63500</xdr:colOff>
      <xdr:row>75</xdr:row>
      <xdr:rowOff>23512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11775"/>
          <a:ext cx="838200" cy="7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112250</xdr:rowOff>
    </xdr:from>
    <xdr:to>
      <xdr:col>19</xdr:col>
      <xdr:colOff>177800</xdr:colOff>
      <xdr:row>75</xdr:row>
      <xdr:rowOff>23512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99550"/>
          <a:ext cx="889000" cy="8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112250</xdr:rowOff>
    </xdr:from>
    <xdr:to>
      <xdr:col>15</xdr:col>
      <xdr:colOff>50800</xdr:colOff>
      <xdr:row>75</xdr:row>
      <xdr:rowOff>78147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99550"/>
          <a:ext cx="889000" cy="13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78147</xdr:rowOff>
    </xdr:from>
    <xdr:to>
      <xdr:col>10</xdr:col>
      <xdr:colOff>114300</xdr:colOff>
      <xdr:row>75</xdr:row>
      <xdr:rowOff>115267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36897"/>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73675</xdr:rowOff>
    </xdr:from>
    <xdr:to>
      <xdr:col>24</xdr:col>
      <xdr:colOff>114300</xdr:colOff>
      <xdr:row>75</xdr:row>
      <xdr:rowOff>3825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96552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1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144162</xdr:rowOff>
    </xdr:from>
    <xdr:to>
      <xdr:col>20</xdr:col>
      <xdr:colOff>38100</xdr:colOff>
      <xdr:row>75</xdr:row>
      <xdr:rowOff>74312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90839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0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61450</xdr:rowOff>
    </xdr:from>
    <xdr:to>
      <xdr:col>15</xdr:col>
      <xdr:colOff>101600</xdr:colOff>
      <xdr:row>74</xdr:row>
      <xdr:rowOff>163050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8127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27347</xdr:rowOff>
    </xdr:from>
    <xdr:to>
      <xdr:col>10</xdr:col>
      <xdr:colOff>165100</xdr:colOff>
      <xdr:row>75</xdr:row>
      <xdr:rowOff>128947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145474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6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64467</xdr:rowOff>
    </xdr:from>
    <xdr:to>
      <xdr:col>6</xdr:col>
      <xdr:colOff>38100</xdr:colOff>
      <xdr:row>75</xdr:row>
      <xdr:rowOff>166067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11144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9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138968</xdr:rowOff>
    </xdr:from>
    <xdr:to>
      <xdr:col>24</xdr:col>
      <xdr:colOff>63500</xdr:colOff>
      <xdr:row>97</xdr:row>
      <xdr:rowOff>19836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98168"/>
          <a:ext cx="838200" cy="5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138968</xdr:rowOff>
    </xdr:from>
    <xdr:to>
      <xdr:col>19</xdr:col>
      <xdr:colOff>177800</xdr:colOff>
      <xdr:row>97</xdr:row>
      <xdr:rowOff>9956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98168"/>
          <a:ext cx="889000" cy="4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9956</xdr:rowOff>
    </xdr:from>
    <xdr:to>
      <xdr:col>15</xdr:col>
      <xdr:colOff>50800</xdr:colOff>
      <xdr:row>97</xdr:row>
      <xdr:rowOff>61903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40606"/>
          <a:ext cx="889000" cy="5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26338</xdr:rowOff>
    </xdr:from>
    <xdr:to>
      <xdr:col>10</xdr:col>
      <xdr:colOff>114300</xdr:colOff>
      <xdr:row>97</xdr:row>
      <xdr:rowOff>61903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56988"/>
          <a:ext cx="889000" cy="3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140486</xdr:rowOff>
    </xdr:from>
    <xdr:to>
      <xdr:col>24</xdr:col>
      <xdr:colOff>114300</xdr:colOff>
      <xdr:row>97</xdr:row>
      <xdr:rowOff>70636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118913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7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88168</xdr:rowOff>
    </xdr:from>
    <xdr:to>
      <xdr:col>20</xdr:col>
      <xdr:colOff>38100</xdr:colOff>
      <xdr:row>97</xdr:row>
      <xdr:rowOff>18318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34845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2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130606</xdr:rowOff>
    </xdr:from>
    <xdr:to>
      <xdr:col>15</xdr:col>
      <xdr:colOff>101600</xdr:colOff>
      <xdr:row>97</xdr:row>
      <xdr:rowOff>60756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77283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11103</xdr:rowOff>
    </xdr:from>
    <xdr:to>
      <xdr:col>10</xdr:col>
      <xdr:colOff>165100</xdr:colOff>
      <xdr:row>97</xdr:row>
      <xdr:rowOff>112703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4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103830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146988</xdr:rowOff>
    </xdr:from>
    <xdr:to>
      <xdr:col>6</xdr:col>
      <xdr:colOff>38100</xdr:colOff>
      <xdr:row>97</xdr:row>
      <xdr:rowOff>77138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0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93665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8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84028</xdr:rowOff>
    </xdr:from>
    <xdr:to>
      <xdr:col>55</xdr:col>
      <xdr:colOff>0</xdr:colOff>
      <xdr:row>56</xdr:row>
      <xdr:rowOff>87259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85228"/>
          <a:ext cx="8382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84028</xdr:rowOff>
    </xdr:from>
    <xdr:to>
      <xdr:col>50</xdr:col>
      <xdr:colOff>114300</xdr:colOff>
      <xdr:row>56</xdr:row>
      <xdr:rowOff>86482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85228"/>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145788</xdr:rowOff>
    </xdr:from>
    <xdr:to>
      <xdr:col>45</xdr:col>
      <xdr:colOff>177800</xdr:colOff>
      <xdr:row>56</xdr:row>
      <xdr:rowOff>86482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75538"/>
          <a:ext cx="889000" cy="11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96724</xdr:rowOff>
    </xdr:from>
    <xdr:to>
      <xdr:col>41</xdr:col>
      <xdr:colOff>50800</xdr:colOff>
      <xdr:row>55</xdr:row>
      <xdr:rowOff>145788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26474"/>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36459</xdr:rowOff>
    </xdr:from>
    <xdr:to>
      <xdr:col>55</xdr:col>
      <xdr:colOff>50800</xdr:colOff>
      <xdr:row>56</xdr:row>
      <xdr:rowOff>138059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3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59336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33228</xdr:rowOff>
    </xdr:from>
    <xdr:to>
      <xdr:col>50</xdr:col>
      <xdr:colOff>165100</xdr:colOff>
      <xdr:row>56</xdr:row>
      <xdr:rowOff>134828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151355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35682</xdr:rowOff>
    </xdr:from>
    <xdr:to>
      <xdr:col>46</xdr:col>
      <xdr:colOff>38100</xdr:colOff>
      <xdr:row>56</xdr:row>
      <xdr:rowOff>137282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153809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94988</xdr:rowOff>
    </xdr:from>
    <xdr:to>
      <xdr:col>41</xdr:col>
      <xdr:colOff>101600</xdr:colOff>
      <xdr:row>56</xdr:row>
      <xdr:rowOff>25138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41665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9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45924</xdr:rowOff>
    </xdr:from>
    <xdr:to>
      <xdr:col>36</xdr:col>
      <xdr:colOff>165100</xdr:colOff>
      <xdr:row>55</xdr:row>
      <xdr:rowOff>147524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7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164051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102891</xdr:rowOff>
    </xdr:from>
    <xdr:to>
      <xdr:col>55</xdr:col>
      <xdr:colOff>0</xdr:colOff>
      <xdr:row>77</xdr:row>
      <xdr:rowOff>149242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04541"/>
          <a:ext cx="838200" cy="4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102891</xdr:rowOff>
    </xdr:from>
    <xdr:to>
      <xdr:col>50</xdr:col>
      <xdr:colOff>114300</xdr:colOff>
      <xdr:row>77</xdr:row>
      <xdr:rowOff>107555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04541"/>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107555</xdr:rowOff>
    </xdr:from>
    <xdr:to>
      <xdr:col>45</xdr:col>
      <xdr:colOff>177800</xdr:colOff>
      <xdr:row>77</xdr:row>
      <xdr:rowOff>121641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09205"/>
          <a:ext cx="8890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121641</xdr:rowOff>
    </xdr:from>
    <xdr:to>
      <xdr:col>41</xdr:col>
      <xdr:colOff>50800</xdr:colOff>
      <xdr:row>78</xdr:row>
      <xdr:rowOff>11926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23291"/>
          <a:ext cx="889000" cy="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98442</xdr:rowOff>
    </xdr:from>
    <xdr:to>
      <xdr:col>55</xdr:col>
      <xdr:colOff>50800</xdr:colOff>
      <xdr:row>78</xdr:row>
      <xdr:rowOff>28592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0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121319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5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52091</xdr:rowOff>
    </xdr:from>
    <xdr:to>
      <xdr:col>50</xdr:col>
      <xdr:colOff>165100</xdr:colOff>
      <xdr:row>77</xdr:row>
      <xdr:rowOff>153691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170218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2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56755</xdr:rowOff>
    </xdr:from>
    <xdr:to>
      <xdr:col>46</xdr:col>
      <xdr:colOff>38100</xdr:colOff>
      <xdr:row>77</xdr:row>
      <xdr:rowOff>158355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5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3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70841</xdr:rowOff>
    </xdr:from>
    <xdr:to>
      <xdr:col>41</xdr:col>
      <xdr:colOff>101600</xdr:colOff>
      <xdr:row>78</xdr:row>
      <xdr:rowOff>991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17518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132576</xdr:rowOff>
    </xdr:from>
    <xdr:to>
      <xdr:col>36</xdr:col>
      <xdr:colOff>165100</xdr:colOff>
      <xdr:row>78</xdr:row>
      <xdr:rowOff>62726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79253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72019</xdr:rowOff>
    </xdr:from>
    <xdr:to>
      <xdr:col>55</xdr:col>
      <xdr:colOff>0</xdr:colOff>
      <xdr:row>97</xdr:row>
      <xdr:rowOff>84928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02669"/>
          <a:ext cx="838200" cy="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83045</xdr:rowOff>
    </xdr:from>
    <xdr:to>
      <xdr:col>50</xdr:col>
      <xdr:colOff>114300</xdr:colOff>
      <xdr:row>97</xdr:row>
      <xdr:rowOff>84928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42245"/>
          <a:ext cx="889000" cy="17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83045</xdr:rowOff>
    </xdr:from>
    <xdr:to>
      <xdr:col>45</xdr:col>
      <xdr:colOff>177800</xdr:colOff>
      <xdr:row>96</xdr:row>
      <xdr:rowOff>120794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42245"/>
          <a:ext cx="889000" cy="3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62844</xdr:rowOff>
    </xdr:from>
    <xdr:to>
      <xdr:col>41</xdr:col>
      <xdr:colOff>50800</xdr:colOff>
      <xdr:row>96</xdr:row>
      <xdr:rowOff>120794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350594"/>
          <a:ext cx="889000" cy="22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21219</xdr:rowOff>
    </xdr:from>
    <xdr:to>
      <xdr:col>55</xdr:col>
      <xdr:colOff>50800</xdr:colOff>
      <xdr:row>97</xdr:row>
      <xdr:rowOff>122819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5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171096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3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34128</xdr:rowOff>
    </xdr:from>
    <xdr:to>
      <xdr:col>50</xdr:col>
      <xdr:colOff>165100</xdr:colOff>
      <xdr:row>97</xdr:row>
      <xdr:rowOff>135728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6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126855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5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32245</xdr:rowOff>
    </xdr:from>
    <xdr:to>
      <xdr:col>46</xdr:col>
      <xdr:colOff>38100</xdr:colOff>
      <xdr:row>96</xdr:row>
      <xdr:rowOff>133845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124972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69994</xdr:rowOff>
    </xdr:from>
    <xdr:to>
      <xdr:col>41</xdr:col>
      <xdr:colOff>101600</xdr:colOff>
      <xdr:row>97</xdr:row>
      <xdr:rowOff>144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162721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2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12044</xdr:rowOff>
    </xdr:from>
    <xdr:to>
      <xdr:col>36</xdr:col>
      <xdr:colOff>165100</xdr:colOff>
      <xdr:row>95</xdr:row>
      <xdr:rowOff>113644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130171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07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31184</xdr:rowOff>
    </xdr:from>
    <xdr:to>
      <xdr:col>85</xdr:col>
      <xdr:colOff>127000</xdr:colOff>
      <xdr:row>35</xdr:row>
      <xdr:rowOff>146992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346134"/>
          <a:ext cx="838200" cy="80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31184</xdr:rowOff>
    </xdr:from>
    <xdr:to>
      <xdr:col>81</xdr:col>
      <xdr:colOff>50800</xdr:colOff>
      <xdr:row>35</xdr:row>
      <xdr:rowOff>109616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346134"/>
          <a:ext cx="889000" cy="76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94872</xdr:rowOff>
    </xdr:from>
    <xdr:to>
      <xdr:col>76</xdr:col>
      <xdr:colOff>114300</xdr:colOff>
      <xdr:row>35</xdr:row>
      <xdr:rowOff>109616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581272"/>
          <a:ext cx="889000" cy="52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94872</xdr:rowOff>
    </xdr:from>
    <xdr:to>
      <xdr:col>71</xdr:col>
      <xdr:colOff>177800</xdr:colOff>
      <xdr:row>35</xdr:row>
      <xdr:rowOff>111925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581272"/>
          <a:ext cx="889000" cy="53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96192</xdr:rowOff>
    </xdr:from>
    <xdr:to>
      <xdr:col>85</xdr:col>
      <xdr:colOff>177800</xdr:colOff>
      <xdr:row>36</xdr:row>
      <xdr:rowOff>26342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74619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7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151834</xdr:rowOff>
    </xdr:from>
    <xdr:to>
      <xdr:col>81</xdr:col>
      <xdr:colOff>101600</xdr:colOff>
      <xdr:row>31</xdr:row>
      <xdr:rowOff>81984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29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98511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07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58816</xdr:rowOff>
    </xdr:from>
    <xdr:to>
      <xdr:col>76</xdr:col>
      <xdr:colOff>165100</xdr:colOff>
      <xdr:row>35</xdr:row>
      <xdr:rowOff>160416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151543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44072</xdr:rowOff>
    </xdr:from>
    <xdr:to>
      <xdr:col>72</xdr:col>
      <xdr:colOff>38100</xdr:colOff>
      <xdr:row>32</xdr:row>
      <xdr:rowOff>145672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5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162199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3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61125</xdr:rowOff>
    </xdr:from>
    <xdr:to>
      <xdr:col>67</xdr:col>
      <xdr:colOff>101600</xdr:colOff>
      <xdr:row>35</xdr:row>
      <xdr:rowOff>162725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153852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168846</xdr:rowOff>
    </xdr:from>
    <xdr:to>
      <xdr:col>85</xdr:col>
      <xdr:colOff>127000</xdr:colOff>
      <xdr:row>57</xdr:row>
      <xdr:rowOff>63402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70046"/>
          <a:ext cx="838200" cy="6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63402</xdr:rowOff>
    </xdr:from>
    <xdr:to>
      <xdr:col>81</xdr:col>
      <xdr:colOff>50800</xdr:colOff>
      <xdr:row>57</xdr:row>
      <xdr:rowOff>119835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36052"/>
          <a:ext cx="889000" cy="5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85334</xdr:rowOff>
    </xdr:from>
    <xdr:to>
      <xdr:col>76</xdr:col>
      <xdr:colOff>114300</xdr:colOff>
      <xdr:row>57</xdr:row>
      <xdr:rowOff>119835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57984"/>
          <a:ext cx="889000" cy="3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28056</xdr:rowOff>
    </xdr:from>
    <xdr:to>
      <xdr:col>71</xdr:col>
      <xdr:colOff>177800</xdr:colOff>
      <xdr:row>57</xdr:row>
      <xdr:rowOff>85334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00706"/>
          <a:ext cx="889000" cy="5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118046</xdr:rowOff>
    </xdr:from>
    <xdr:to>
      <xdr:col>85</xdr:col>
      <xdr:colOff>177800</xdr:colOff>
      <xdr:row>57</xdr:row>
      <xdr:rowOff>48196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140923</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7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12602</xdr:rowOff>
    </xdr:from>
    <xdr:to>
      <xdr:col>81</xdr:col>
      <xdr:colOff>101600</xdr:colOff>
      <xdr:row>57</xdr:row>
      <xdr:rowOff>114202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8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105329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7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69035</xdr:rowOff>
    </xdr:from>
    <xdr:to>
      <xdr:col>76</xdr:col>
      <xdr:colOff>165100</xdr:colOff>
      <xdr:row>57</xdr:row>
      <xdr:rowOff>170635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161762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3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34534</xdr:rowOff>
    </xdr:from>
    <xdr:to>
      <xdr:col>72</xdr:col>
      <xdr:colOff>38100</xdr:colOff>
      <xdr:row>57</xdr:row>
      <xdr:rowOff>136134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127261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148706</xdr:rowOff>
    </xdr:from>
    <xdr:to>
      <xdr:col>67</xdr:col>
      <xdr:colOff>101600</xdr:colOff>
      <xdr:row>57</xdr:row>
      <xdr:rowOff>78856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69983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4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153264</xdr:rowOff>
    </xdr:from>
    <xdr:to>
      <xdr:col>85</xdr:col>
      <xdr:colOff>127000</xdr:colOff>
      <xdr:row>79</xdr:row>
      <xdr:rowOff>16281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26364"/>
          <a:ext cx="838200" cy="3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126555</xdr:rowOff>
    </xdr:from>
    <xdr:to>
      <xdr:col>81</xdr:col>
      <xdr:colOff>50800</xdr:colOff>
      <xdr:row>78</xdr:row>
      <xdr:rowOff>153264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99655"/>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126555</xdr:rowOff>
    </xdr:from>
    <xdr:to>
      <xdr:col>76</xdr:col>
      <xdr:colOff>114300</xdr:colOff>
      <xdr:row>78</xdr:row>
      <xdr:rowOff>130023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99655"/>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120193</xdr:rowOff>
    </xdr:from>
    <xdr:to>
      <xdr:col>71</xdr:col>
      <xdr:colOff>177800</xdr:colOff>
      <xdr:row>78</xdr:row>
      <xdr:rowOff>130023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21843"/>
          <a:ext cx="889000" cy="1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136931</xdr:rowOff>
    </xdr:from>
    <xdr:to>
      <xdr:col>85</xdr:col>
      <xdr:colOff>177800</xdr:colOff>
      <xdr:row>79</xdr:row>
      <xdr:rowOff>67081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51858</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2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102464</xdr:rowOff>
    </xdr:from>
    <xdr:to>
      <xdr:col>81</xdr:col>
      <xdr:colOff>101600</xdr:colOff>
      <xdr:row>79</xdr:row>
      <xdr:rowOff>32614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7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23741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75755</xdr:rowOff>
    </xdr:from>
    <xdr:to>
      <xdr:col>76</xdr:col>
      <xdr:colOff>165100</xdr:colOff>
      <xdr:row>79</xdr:row>
      <xdr:rowOff>5905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168482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4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79223</xdr:rowOff>
    </xdr:from>
    <xdr:to>
      <xdr:col>72</xdr:col>
      <xdr:colOff>38100</xdr:colOff>
      <xdr:row>79</xdr:row>
      <xdr:rowOff>9373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4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69393</xdr:rowOff>
    </xdr:from>
    <xdr:to>
      <xdr:col>67</xdr:col>
      <xdr:colOff>101600</xdr:colOff>
      <xdr:row>77</xdr:row>
      <xdr:rowOff>170993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27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16070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04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118692</xdr:rowOff>
    </xdr:from>
    <xdr:to>
      <xdr:col>85</xdr:col>
      <xdr:colOff>127000</xdr:colOff>
      <xdr:row>97</xdr:row>
      <xdr:rowOff>124896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49342"/>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124896</xdr:rowOff>
    </xdr:from>
    <xdr:to>
      <xdr:col>81</xdr:col>
      <xdr:colOff>50800</xdr:colOff>
      <xdr:row>97</xdr:row>
      <xdr:rowOff>135286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55546"/>
          <a:ext cx="889000" cy="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135286</xdr:rowOff>
    </xdr:from>
    <xdr:to>
      <xdr:col>76</xdr:col>
      <xdr:colOff>114300</xdr:colOff>
      <xdr:row>97</xdr:row>
      <xdr:rowOff>154752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65936"/>
          <a:ext cx="889000" cy="1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152972</xdr:rowOff>
    </xdr:from>
    <xdr:to>
      <xdr:col>71</xdr:col>
      <xdr:colOff>177800</xdr:colOff>
      <xdr:row>97</xdr:row>
      <xdr:rowOff>154752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83622"/>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67892</xdr:rowOff>
    </xdr:from>
    <xdr:to>
      <xdr:col>85</xdr:col>
      <xdr:colOff>177800</xdr:colOff>
      <xdr:row>97</xdr:row>
      <xdr:rowOff>169492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27269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8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74096</xdr:rowOff>
    </xdr:from>
    <xdr:to>
      <xdr:col>81</xdr:col>
      <xdr:colOff>101600</xdr:colOff>
      <xdr:row>98</xdr:row>
      <xdr:rowOff>4246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20773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7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84486</xdr:rowOff>
    </xdr:from>
    <xdr:to>
      <xdr:col>76</xdr:col>
      <xdr:colOff>165100</xdr:colOff>
      <xdr:row>98</xdr:row>
      <xdr:rowOff>14636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31163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9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103952</xdr:rowOff>
    </xdr:from>
    <xdr:to>
      <xdr:col>72</xdr:col>
      <xdr:colOff>38100</xdr:colOff>
      <xdr:row>98</xdr:row>
      <xdr:rowOff>34102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25229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102172</xdr:rowOff>
    </xdr:from>
    <xdr:to>
      <xdr:col>67</xdr:col>
      <xdr:colOff>101600</xdr:colOff>
      <xdr:row>98</xdr:row>
      <xdr:rowOff>32322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3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48849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253,330</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33,162</a:t>
          </a:r>
          <a:r>
            <a:rPr kumimoji="1" lang="ja-JP" altLang="en-US" sz="1300">
              <a:latin typeface="ＭＳ Ｐゴシック" panose="020B0600070205080204" pitchFamily="50" charset="-128"/>
              <a:ea typeface="ＭＳ Ｐゴシック" panose="020B0600070205080204" pitchFamily="50" charset="-128"/>
            </a:rPr>
            <a:t>円高くなっている。また、昨年度から</a:t>
          </a:r>
          <a:r>
            <a:rPr kumimoji="1" lang="en-US" altLang="ja-JP" sz="1300">
              <a:latin typeface="ＭＳ Ｐゴシック" panose="020B0600070205080204" pitchFamily="50" charset="-128"/>
              <a:ea typeface="ＭＳ Ｐゴシック" panose="020B0600070205080204" pitchFamily="50" charset="-128"/>
            </a:rPr>
            <a:t>15,417</a:t>
          </a:r>
          <a:r>
            <a:rPr kumimoji="1" lang="ja-JP" altLang="en-US" sz="1300">
              <a:latin typeface="ＭＳ Ｐゴシック" panose="020B0600070205080204" pitchFamily="50" charset="-128"/>
              <a:ea typeface="ＭＳ Ｐゴシック" panose="020B0600070205080204" pitchFamily="50" charset="-128"/>
            </a:rPr>
            <a:t>円増加しており、これは自立支援給付費や障害児通所給付費等の扶助費の増加が主な要因である。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63,717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4,231</a:t>
          </a:r>
          <a:r>
            <a:rPr kumimoji="1" lang="ja-JP" altLang="en-US" sz="1300">
              <a:latin typeface="ＭＳ Ｐゴシック" panose="020B0600070205080204" pitchFamily="50" charset="-128"/>
              <a:ea typeface="ＭＳ Ｐゴシック" panose="020B0600070205080204" pitchFamily="50" charset="-128"/>
            </a:rPr>
            <a:t>円低くなっている。また、昨年度から</a:t>
          </a:r>
          <a:r>
            <a:rPr kumimoji="1" lang="en-US" altLang="ja-JP" sz="1300">
              <a:latin typeface="ＭＳ Ｐゴシック" panose="020B0600070205080204" pitchFamily="50" charset="-128"/>
              <a:ea typeface="ＭＳ Ｐゴシック" panose="020B0600070205080204" pitchFamily="50" charset="-128"/>
            </a:rPr>
            <a:t>11,443</a:t>
          </a:r>
          <a:r>
            <a:rPr kumimoji="1" lang="ja-JP" altLang="en-US" sz="1300">
              <a:latin typeface="ＭＳ Ｐゴシック" panose="020B0600070205080204" pitchFamily="50" charset="-128"/>
              <a:ea typeface="ＭＳ Ｐゴシック" panose="020B0600070205080204" pitchFamily="50" charset="-128"/>
            </a:rPr>
            <a:t>円減少しており、これは阿蘇広域行政事務組合負担金（清掃施設運営費、衛生処理施設費）や新型コロナウイルスワクチン接種費等の減少が主な要因である。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22,181</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5,254</a:t>
          </a:r>
          <a:r>
            <a:rPr kumimoji="1" lang="ja-JP" altLang="en-US" sz="1300">
              <a:latin typeface="ＭＳ Ｐゴシック" panose="020B0600070205080204" pitchFamily="50" charset="-128"/>
              <a:ea typeface="ＭＳ Ｐゴシック" panose="020B0600070205080204" pitchFamily="50" charset="-128"/>
            </a:rPr>
            <a:t>円低くなっている。また、昨年度から</a:t>
          </a:r>
          <a:r>
            <a:rPr kumimoji="1" lang="en-US" altLang="ja-JP" sz="1300">
              <a:latin typeface="ＭＳ Ｐゴシック" panose="020B0600070205080204" pitchFamily="50" charset="-128"/>
              <a:ea typeface="ＭＳ Ｐゴシック" panose="020B0600070205080204" pitchFamily="50" charset="-128"/>
            </a:rPr>
            <a:t>35,066</a:t>
          </a:r>
          <a:r>
            <a:rPr kumimoji="1" lang="ja-JP" altLang="en-US" sz="1300">
              <a:latin typeface="ＭＳ Ｐゴシック" panose="020B0600070205080204" pitchFamily="50" charset="-128"/>
              <a:ea typeface="ＭＳ Ｐゴシック" panose="020B0600070205080204" pitchFamily="50" charset="-128"/>
            </a:rPr>
            <a:t>円減少しており、これは昨年度の防災行政無線デジタル化整備工事や阿蘇広域行政事務組合負担金（消防費）の減少が主な要因である。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68,625</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円高くなっている。また、昨年度から</a:t>
          </a:r>
          <a:r>
            <a:rPr kumimoji="1" lang="en-US" altLang="ja-JP" sz="1300">
              <a:latin typeface="ＭＳ Ｐゴシック" panose="020B0600070205080204" pitchFamily="50" charset="-128"/>
              <a:ea typeface="ＭＳ Ｐゴシック" panose="020B0600070205080204" pitchFamily="50" charset="-128"/>
            </a:rPr>
            <a:t>14,437</a:t>
          </a:r>
          <a:r>
            <a:rPr kumimoji="1" lang="ja-JP" altLang="en-US" sz="1300">
              <a:latin typeface="ＭＳ Ｐゴシック" panose="020B0600070205080204" pitchFamily="50" charset="-128"/>
              <a:ea typeface="ＭＳ Ｐゴシック" panose="020B0600070205080204" pitchFamily="50" charset="-128"/>
            </a:rPr>
            <a:t>円増加しており、これは阿蘇小学校屋内運動場解体工事・改築工事等の増加が主な要因である。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財政調整基金は取り崩しを行わず、</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5,000</a:t>
          </a:r>
          <a:r>
            <a:rPr kumimoji="1" lang="ja-JP" altLang="en-US" sz="1400">
              <a:latin typeface="ＭＳ ゴシック" pitchFamily="49" charset="-128"/>
              <a:ea typeface="ＭＳ ゴシック" pitchFamily="49" charset="-128"/>
            </a:rPr>
            <a:t>万円の基金積立を行ったため残高が</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歳入は前年度の新型コロナウイルス感染症対策関連の国庫支出金や防災行政無線デジタル化更新事業等の地方債により減少し、歳出は前年度の防災行政無線デジタル化更新事業等により歳入を上回って減少したため、実質収支額は前年度から</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％減少し、実質単年度収支は▲</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令和３年度において、下水道事業会計が新型コロナウイルス感染症に係る「まん延防止措置等重点措置」等の影響により、下水道使用料収入実績が見込みを大幅に下回り、マイナス収支となった。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それ以降、すべての会計において赤字は生じていない。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19692304</v>
      </c>
      <c r="BO4" s="384"/>
      <c r="BP4" s="384"/>
      <c r="BQ4" s="384"/>
      <c r="BR4" s="384"/>
      <c r="BS4" s="384"/>
      <c r="BT4" s="384"/>
      <c r="BU4" s="385"/>
      <c r="BV4" s="383">
        <v>20213072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10.8</v>
      </c>
      <c r="CU4" s="390"/>
      <c r="CV4" s="390"/>
      <c r="CW4" s="390"/>
      <c r="CX4" s="390"/>
      <c r="CY4" s="390"/>
      <c r="CZ4" s="390"/>
      <c r="DA4" s="391"/>
      <c r="DB4" s="389">
        <v>14.2</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17971639</v>
      </c>
      <c r="BO5" s="421"/>
      <c r="BP5" s="421"/>
      <c r="BQ5" s="421"/>
      <c r="BR5" s="421"/>
      <c r="BS5" s="421"/>
      <c r="BT5" s="421"/>
      <c r="BU5" s="422"/>
      <c r="BV5" s="420">
        <v>18616441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92.9</v>
      </c>
      <c r="CU5" s="418"/>
      <c r="CV5" s="418"/>
      <c r="CW5" s="418"/>
      <c r="CX5" s="418"/>
      <c r="CY5" s="418"/>
      <c r="CZ5" s="418"/>
      <c r="DA5" s="419"/>
      <c r="DB5" s="417">
        <v>92.9</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1720665</v>
      </c>
      <c r="BO6" s="421"/>
      <c r="BP6" s="421"/>
      <c r="BQ6" s="421"/>
      <c r="BR6" s="421"/>
      <c r="BS6" s="421"/>
      <c r="BT6" s="421"/>
      <c r="BU6" s="422"/>
      <c r="BV6" s="420">
        <v>1596631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93.4</v>
      </c>
      <c r="CU6" s="458"/>
      <c r="CV6" s="458"/>
      <c r="CW6" s="458"/>
      <c r="CX6" s="458"/>
      <c r="CY6" s="458"/>
      <c r="CZ6" s="458"/>
      <c r="DA6" s="459"/>
      <c r="DB6" s="457">
        <v>94</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620865</v>
      </c>
      <c r="BO7" s="421"/>
      <c r="BP7" s="421"/>
      <c r="BQ7" s="421"/>
      <c r="BR7" s="421"/>
      <c r="BS7" s="421"/>
      <c r="BT7" s="421"/>
      <c r="BU7" s="422"/>
      <c r="BV7" s="420">
        <v>173589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10142532</v>
      </c>
      <c r="CU7" s="421"/>
      <c r="CV7" s="421"/>
      <c r="CW7" s="421"/>
      <c r="CX7" s="421"/>
      <c r="CY7" s="421"/>
      <c r="CZ7" s="421"/>
      <c r="DA7" s="422"/>
      <c r="DB7" s="420">
        <v>10039220</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1099800</v>
      </c>
      <c r="BO8" s="421"/>
      <c r="BP8" s="421"/>
      <c r="BQ8" s="421"/>
      <c r="BR8" s="421"/>
      <c r="BS8" s="421"/>
      <c r="BT8" s="421"/>
      <c r="BU8" s="422"/>
      <c r="BV8" s="420">
        <v>1423042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0.34</v>
      </c>
      <c r="CU8" s="461"/>
      <c r="CV8" s="461"/>
      <c r="CW8" s="461"/>
      <c r="CX8" s="461"/>
      <c r="CY8" s="461"/>
      <c r="CZ8" s="461"/>
      <c r="DA8" s="462"/>
      <c r="DB8" s="460">
        <v>0.35</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24930</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-323242</v>
      </c>
      <c r="BO9" s="421"/>
      <c r="BP9" s="421"/>
      <c r="BQ9" s="421"/>
      <c r="BR9" s="421"/>
      <c r="BS9" s="421"/>
      <c r="BT9" s="421"/>
      <c r="BU9" s="422"/>
      <c r="BV9" s="420">
        <v>88558</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14.9</v>
      </c>
      <c r="CU9" s="418"/>
      <c r="CV9" s="418"/>
      <c r="CW9" s="418"/>
      <c r="CX9" s="418"/>
      <c r="CY9" s="418"/>
      <c r="CZ9" s="418"/>
      <c r="DA9" s="419"/>
      <c r="DB9" s="417">
        <v>14.5</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27018</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150136</v>
      </c>
      <c r="BO10" s="421"/>
      <c r="BP10" s="421"/>
      <c r="BQ10" s="421"/>
      <c r="BR10" s="421"/>
      <c r="BS10" s="421"/>
      <c r="BT10" s="421"/>
      <c r="BU10" s="422"/>
      <c r="BV10" s="420">
        <v>200133</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24526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23824</v>
      </c>
      <c r="S13" s="505"/>
      <c r="T13" s="505"/>
      <c r="U13" s="505"/>
      <c r="V13" s="506"/>
      <c r="W13" s="436" t="s">
        <v>131</v>
      </c>
      <c r="X13" s="437"/>
      <c r="Y13" s="437"/>
      <c r="Z13" s="437"/>
      <c r="AA13" s="437"/>
      <c r="AB13" s="427"/>
      <c r="AC13" s="471">
        <v>2368</v>
      </c>
      <c r="AD13" s="472"/>
      <c r="AE13" s="472"/>
      <c r="AF13" s="472"/>
      <c r="AG13" s="514"/>
      <c r="AH13" s="471">
        <v>2402</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-173106</v>
      </c>
      <c r="BO13" s="421"/>
      <c r="BP13" s="421"/>
      <c r="BQ13" s="421"/>
      <c r="BR13" s="421"/>
      <c r="BS13" s="421"/>
      <c r="BT13" s="421"/>
      <c r="BU13" s="422"/>
      <c r="BV13" s="420">
        <v>288691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8.9</v>
      </c>
      <c r="CU13" s="418"/>
      <c r="CV13" s="418"/>
      <c r="CW13" s="418"/>
      <c r="CX13" s="418"/>
      <c r="CY13" s="418"/>
      <c r="CZ13" s="418"/>
      <c r="DA13" s="419"/>
      <c r="DB13" s="417">
        <v>8.5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24751</v>
      </c>
      <c r="S14" s="505"/>
      <c r="T14" s="505"/>
      <c r="U14" s="505"/>
      <c r="V14" s="506"/>
      <c r="W14" s="410"/>
      <c r="X14" s="411"/>
      <c r="Y14" s="411"/>
      <c r="Z14" s="411"/>
      <c r="AA14" s="411"/>
      <c r="AB14" s="400"/>
      <c r="AC14" s="507">
        <v>18.8</v>
      </c>
      <c r="AD14" s="508"/>
      <c r="AE14" s="508"/>
      <c r="AF14" s="508"/>
      <c r="AG14" s="509"/>
      <c r="AH14" s="507">
        <v>17.8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54.2</v>
      </c>
      <c r="CU14" s="519"/>
      <c r="CV14" s="519"/>
      <c r="CW14" s="519"/>
      <c r="CX14" s="519"/>
      <c r="CY14" s="519"/>
      <c r="CZ14" s="519"/>
      <c r="DA14" s="520"/>
      <c r="DB14" s="518">
        <v>52.9</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24165</v>
      </c>
      <c r="S15" s="505"/>
      <c r="T15" s="505"/>
      <c r="U15" s="505"/>
      <c r="V15" s="506"/>
      <c r="W15" s="436" t="s">
        <v>137</v>
      </c>
      <c r="X15" s="437"/>
      <c r="Y15" s="437"/>
      <c r="Z15" s="437"/>
      <c r="AA15" s="437"/>
      <c r="AB15" s="427"/>
      <c r="AC15" s="471">
        <v>2842</v>
      </c>
      <c r="AD15" s="472"/>
      <c r="AE15" s="472"/>
      <c r="AF15" s="472"/>
      <c r="AG15" s="514"/>
      <c r="AH15" s="471">
        <v>2987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3276491</v>
      </c>
      <c r="BO15" s="384"/>
      <c r="BP15" s="384"/>
      <c r="BQ15" s="384"/>
      <c r="BR15" s="384"/>
      <c r="BS15" s="384"/>
      <c r="BT15" s="384"/>
      <c r="BU15" s="385"/>
      <c r="BV15" s="383">
        <v>3152837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22.6</v>
      </c>
      <c r="AD16" s="508"/>
      <c r="AE16" s="508"/>
      <c r="AF16" s="508"/>
      <c r="AG16" s="509"/>
      <c r="AH16" s="507">
        <v>22.2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9268870</v>
      </c>
      <c r="BO16" s="421"/>
      <c r="BP16" s="421"/>
      <c r="BQ16" s="421"/>
      <c r="BR16" s="421"/>
      <c r="BS16" s="421"/>
      <c r="BT16" s="421"/>
      <c r="BU16" s="422"/>
      <c r="BV16" s="420">
        <v>9110382</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7373</v>
      </c>
      <c r="AD17" s="472"/>
      <c r="AE17" s="472"/>
      <c r="AF17" s="472"/>
      <c r="AG17" s="514"/>
      <c r="AH17" s="471">
        <v>8080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4096029</v>
      </c>
      <c r="BO17" s="421"/>
      <c r="BP17" s="421"/>
      <c r="BQ17" s="421"/>
      <c r="BR17" s="421"/>
      <c r="BS17" s="421"/>
      <c r="BT17" s="421"/>
      <c r="BU17" s="422"/>
      <c r="BV17" s="420">
        <v>3946876</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376.3</v>
      </c>
      <c r="M18" s="544"/>
      <c r="N18" s="544"/>
      <c r="O18" s="544"/>
      <c r="P18" s="544"/>
      <c r="Q18" s="544"/>
      <c r="R18" s="545"/>
      <c r="S18" s="545"/>
      <c r="T18" s="545"/>
      <c r="U18" s="545"/>
      <c r="V18" s="546"/>
      <c r="W18" s="438"/>
      <c r="X18" s="439"/>
      <c r="Y18" s="439"/>
      <c r="Z18" s="439"/>
      <c r="AA18" s="439"/>
      <c r="AB18" s="430"/>
      <c r="AC18" s="547">
        <v>58.6</v>
      </c>
      <c r="AD18" s="548"/>
      <c r="AE18" s="548"/>
      <c r="AF18" s="548"/>
      <c r="AG18" s="549"/>
      <c r="AH18" s="547">
        <v>60</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9424977</v>
      </c>
      <c r="BO18" s="421"/>
      <c r="BP18" s="421"/>
      <c r="BQ18" s="421"/>
      <c r="BR18" s="421"/>
      <c r="BS18" s="421"/>
      <c r="BT18" s="421"/>
      <c r="BU18" s="422"/>
      <c r="BV18" s="420">
        <v>9461667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66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13420756</v>
      </c>
      <c r="BO19" s="421"/>
      <c r="BP19" s="421"/>
      <c r="BQ19" s="421"/>
      <c r="BR19" s="421"/>
      <c r="BS19" s="421"/>
      <c r="BT19" s="421"/>
      <c r="BU19" s="422"/>
      <c r="BV19" s="420">
        <v>13426866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9987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20034385</v>
      </c>
      <c r="BO22" s="384"/>
      <c r="BP22" s="384"/>
      <c r="BQ22" s="384"/>
      <c r="BR22" s="384"/>
      <c r="BS22" s="384"/>
      <c r="BT22" s="384"/>
      <c r="BU22" s="385"/>
      <c r="BV22" s="383">
        <v>20968790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15039411</v>
      </c>
      <c r="BO23" s="421"/>
      <c r="BP23" s="421"/>
      <c r="BQ23" s="421"/>
      <c r="BR23" s="421"/>
      <c r="BS23" s="421"/>
      <c r="BT23" s="421"/>
      <c r="BU23" s="422"/>
      <c r="BV23" s="420">
        <v>15652673</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6624</v>
      </c>
      <c r="R24" s="472"/>
      <c r="S24" s="472"/>
      <c r="T24" s="472"/>
      <c r="U24" s="472"/>
      <c r="V24" s="514"/>
      <c r="W24" s="566"/>
      <c r="X24" s="567"/>
      <c r="Y24" s="568"/>
      <c r="Z24" s="470" t="s">
        <v>162</v>
      </c>
      <c r="AA24" s="450"/>
      <c r="AB24" s="450"/>
      <c r="AC24" s="450"/>
      <c r="AD24" s="450"/>
      <c r="AE24" s="450"/>
      <c r="AF24" s="450"/>
      <c r="AG24" s="451"/>
      <c r="AH24" s="471">
        <v>265</v>
      </c>
      <c r="AI24" s="472"/>
      <c r="AJ24" s="472"/>
      <c r="AK24" s="472"/>
      <c r="AL24" s="514"/>
      <c r="AM24" s="471">
        <v>847470</v>
      </c>
      <c r="AN24" s="472"/>
      <c r="AO24" s="472"/>
      <c r="AP24" s="472"/>
      <c r="AQ24" s="472"/>
      <c r="AR24" s="514"/>
      <c r="AS24" s="471">
        <v>3198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15133754</v>
      </c>
      <c r="BO24" s="421"/>
      <c r="BP24" s="421"/>
      <c r="BQ24" s="421"/>
      <c r="BR24" s="421"/>
      <c r="BS24" s="421"/>
      <c r="BT24" s="421"/>
      <c r="BU24" s="422"/>
      <c r="BV24" s="420">
        <v>15551016</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5409</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2900507</v>
      </c>
      <c r="BO25" s="384"/>
      <c r="BP25" s="384"/>
      <c r="BQ25" s="384"/>
      <c r="BR25" s="384"/>
      <c r="BS25" s="384"/>
      <c r="BT25" s="384"/>
      <c r="BU25" s="385"/>
      <c r="BV25" s="383">
        <v>2952102</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5306</v>
      </c>
      <c r="R26" s="472"/>
      <c r="S26" s="472"/>
      <c r="T26" s="472"/>
      <c r="U26" s="472"/>
      <c r="V26" s="514"/>
      <c r="W26" s="566"/>
      <c r="X26" s="567"/>
      <c r="Y26" s="568"/>
      <c r="Z26" s="470" t="s">
        <v>168</v>
      </c>
      <c r="AA26" s="572"/>
      <c r="AB26" s="572"/>
      <c r="AC26" s="572"/>
      <c r="AD26" s="572"/>
      <c r="AE26" s="572"/>
      <c r="AF26" s="572"/>
      <c r="AG26" s="573"/>
      <c r="AH26" s="471">
        <v>11</v>
      </c>
      <c r="AI26" s="472"/>
      <c r="AJ26" s="472"/>
      <c r="AK26" s="472"/>
      <c r="AL26" s="514"/>
      <c r="AM26" s="471">
        <v>34529</v>
      </c>
      <c r="AN26" s="472"/>
      <c r="AO26" s="472"/>
      <c r="AP26" s="472"/>
      <c r="AQ26" s="472"/>
      <c r="AR26" s="514"/>
      <c r="AS26" s="471">
        <v>3139</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4055</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3480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2098077</v>
      </c>
      <c r="BO28" s="384"/>
      <c r="BP28" s="384"/>
      <c r="BQ28" s="384"/>
      <c r="BR28" s="384"/>
      <c r="BS28" s="384"/>
      <c r="BT28" s="384"/>
      <c r="BU28" s="385"/>
      <c r="BV28" s="383">
        <v>1947941</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16</v>
      </c>
      <c r="M29" s="472"/>
      <c r="N29" s="472"/>
      <c r="O29" s="472"/>
      <c r="P29" s="514"/>
      <c r="Q29" s="471">
        <v>3230</v>
      </c>
      <c r="R29" s="472"/>
      <c r="S29" s="472"/>
      <c r="T29" s="472"/>
      <c r="U29" s="472"/>
      <c r="V29" s="514"/>
      <c r="W29" s="569"/>
      <c r="X29" s="570"/>
      <c r="Y29" s="571"/>
      <c r="Z29" s="470" t="s">
        <v>177</v>
      </c>
      <c r="AA29" s="450"/>
      <c r="AB29" s="450"/>
      <c r="AC29" s="450"/>
      <c r="AD29" s="450"/>
      <c r="AE29" s="450"/>
      <c r="AF29" s="450"/>
      <c r="AG29" s="451"/>
      <c r="AH29" s="471">
        <v>265</v>
      </c>
      <c r="AI29" s="472"/>
      <c r="AJ29" s="472"/>
      <c r="AK29" s="472"/>
      <c r="AL29" s="514"/>
      <c r="AM29" s="471">
        <v>847470</v>
      </c>
      <c r="AN29" s="472"/>
      <c r="AO29" s="472"/>
      <c r="AP29" s="472"/>
      <c r="AQ29" s="472"/>
      <c r="AR29" s="514"/>
      <c r="AS29" s="471">
        <v>3198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155023</v>
      </c>
      <c r="BO29" s="421"/>
      <c r="BP29" s="421"/>
      <c r="BQ29" s="421"/>
      <c r="BR29" s="421"/>
      <c r="BS29" s="421"/>
      <c r="BT29" s="421"/>
      <c r="BU29" s="422"/>
      <c r="BV29" s="420">
        <v>120019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3285486</v>
      </c>
      <c r="BO30" s="540"/>
      <c r="BP30" s="540"/>
      <c r="BQ30" s="540"/>
      <c r="BR30" s="540"/>
      <c r="BS30" s="540"/>
      <c r="BT30" s="540"/>
      <c r="BU30" s="541"/>
      <c r="BV30" s="539">
        <v>2949101</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IF('各会計、関係団体の財政状況及び健全化判断比率'!B34="","",'各会計、関係団体の財政状況及び健全化判断比率'!B34)</f>
        <v>下水道事業特別会計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熊本県市町村総合事務組合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東阿蘇観光開発株式会社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IF('各会計、関係団体の財政状況及び健全化判断比率'!B33="","",'各会計、関係団体の財政状況及び健全化判断比率'!B33)</f>
        <v>病院事業会計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阿蘇広域行政事務組合（一般会計）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一般財団法人阿蘇テレワークセンター</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阿蘇広域行政事務組合（養護老人ホーム湯の里荘特別会計）</v>
      </c>
      <c r="BZ36" s="611"/>
      <c r="CA36" s="611"/>
      <c r="CB36" s="611"/>
      <c r="CC36" s="611"/>
      <c r="CD36" s="611"/>
      <c r="CE36" s="611"/>
      <c r="CF36" s="611"/>
      <c r="CG36" s="611"/>
      <c r="CH36" s="611"/>
      <c r="CI36" s="611"/>
      <c r="CJ36" s="611"/>
      <c r="CK36" s="611"/>
      <c r="CL36" s="611"/>
      <c r="CM36" s="611"/>
      <c r="CN36" s="175"/>
      <c r="CO36" s="610">
        <f t="shared" si="3"/>
        <v>17</v>
      </c>
      <c r="CP36" s="610"/>
      <c r="CQ36" s="611" t="str">
        <f>IF('各会計、関係団体の財政状況及び健全化判断比率'!BS9="","",'各会計、関係団体の財政状況及び健全化判断比率'!BS9)</f>
        <v>公益財団法人阿蘇グリーンストック</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阿蘇山観光事業特別会計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阿蘇広域行政事務組合（特別養護老人ホーム阿蘇みやま荘特別会計）</v>
      </c>
      <c r="BZ37" s="611"/>
      <c r="CA37" s="611"/>
      <c r="CB37" s="611"/>
      <c r="CC37" s="611"/>
      <c r="CD37" s="611"/>
      <c r="CE37" s="611"/>
      <c r="CF37" s="611"/>
      <c r="CG37" s="611"/>
      <c r="CH37" s="611"/>
      <c r="CI37" s="611"/>
      <c r="CJ37" s="611"/>
      <c r="CK37" s="611"/>
      <c r="CL37" s="611"/>
      <c r="CM37" s="611"/>
      <c r="CN37" s="175"/>
      <c r="CO37" s="610">
        <f t="shared" si="3"/>
        <v>18</v>
      </c>
      <c r="CP37" s="610"/>
      <c r="CQ37" s="611" t="str">
        <f>IF('各会計、関係団体の財政状況及び健全化判断比率'!BS10="","",'各会計、関係団体の財政状況及び健全化判断比率'!BS10)</f>
        <v>株式会社まちづくり阿蘇一の宮</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熊本県後期高齢者医療広域連合（一般会計）</v>
      </c>
      <c r="BZ38" s="611"/>
      <c r="CA38" s="611"/>
      <c r="CB38" s="611"/>
      <c r="CC38" s="611"/>
      <c r="CD38" s="611"/>
      <c r="CE38" s="611"/>
      <c r="CF38" s="611"/>
      <c r="CG38" s="611"/>
      <c r="CH38" s="611"/>
      <c r="CI38" s="611"/>
      <c r="CJ38" s="611"/>
      <c r="CK38" s="611"/>
      <c r="CL38" s="611"/>
      <c r="CM38" s="611"/>
      <c r="CN38" s="175"/>
      <c r="CO38" s="610">
        <f t="shared" si="3"/>
        <v>19</v>
      </c>
      <c r="CP38" s="610"/>
      <c r="CQ38" s="611" t="str">
        <f>IF('各会計、関係団体の財政状況及び健全化判断比率'!BS11="","",'各会計、関係団体の財政状況及び健全化判断比率'!BS11)</f>
        <v>株式会社ASOワークネット</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熊本県後期高齢者医療広域連合（後期高齢者医療特別会計）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12IP65UxIBwUKP3CivB4zneTSv+ydwtcDvuYNh0VQXBRzIB4mJCZl4bGT1NmteXWygJjQD5mae8/wxVyGdOogw==" saltValue="Yghr7eoNWrUUYa35Jruy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66" zoomScaleNormal="6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534</v>
      </c>
      <c r="D34" s="1162"/>
      <c r="E34" s="1163"/>
      <c r="F34" s="32">
        <v>9.1</v>
      </c>
      <c r="G34" s="33">
        <v>11.24</v>
      </c>
      <c r="H34" s="33">
        <v>13.02</v>
      </c>
      <c r="I34" s="33">
        <v>14.17</v>
      </c>
      <c r="J34" s="34">
        <v>10.84</v>
      </c>
      <c r="K34" s="22"/>
      <c r="L34" s="22"/>
      <c r="M34" s="22"/>
      <c r="N34" s="22"/>
      <c r="O34" s="22"/>
      <c r="P34" s="22"/>
    </row>
    <row r="35" spans="1:16" ht="39" customHeight="1" x14ac:dyDescent="0.15">
      <c r="A35" s="22"/>
      <c r="B35" s="35"/>
      <c r="C35" s="1158" t="s">
        <v>535</v>
      </c>
      <c r="D35" s="1158"/>
      <c r="E35" s="1159"/>
      <c r="F35" s="36">
        <v>8.2799999999999994</v>
      </c>
      <c r="G35" s="37">
        <v>8.1300000000000008</v>
      </c>
      <c r="H35" s="37">
        <v>7.64</v>
      </c>
      <c r="I35" s="37">
        <v>8.06</v>
      </c>
      <c r="J35" s="38">
        <v>8.1300000000000008</v>
      </c>
      <c r="K35" s="22"/>
      <c r="L35" s="22"/>
      <c r="M35" s="22"/>
      <c r="N35" s="22"/>
      <c r="O35" s="22"/>
      <c r="P35" s="22"/>
    </row>
    <row r="36" spans="1:16" ht="39" customHeight="1" x14ac:dyDescent="0.15">
      <c r="A36" s="22"/>
      <c r="B36" s="35"/>
      <c r="C36" s="1158" t="s">
        <v>536</v>
      </c>
      <c r="D36" s="1158"/>
      <c r="E36" s="1159"/>
      <c r="F36" s="36">
        <v>0.48</v>
      </c>
      <c r="G36" s="37">
        <v>5.29</v>
      </c>
      <c r="H36" s="37">
        <v>10.28</v>
      </c>
      <c r="I36" s="37">
        <v>10.67</v>
      </c>
      <c r="J36" s="38">
        <v>6.15</v>
      </c>
      <c r="K36" s="22"/>
      <c r="L36" s="22"/>
      <c r="M36" s="22"/>
      <c r="N36" s="22"/>
      <c r="O36" s="22"/>
      <c r="P36" s="22"/>
    </row>
    <row r="37" spans="1:16" ht="39" customHeight="1" x14ac:dyDescent="0.15">
      <c r="A37" s="22"/>
      <c r="B37" s="35"/>
      <c r="C37" s="1158" t="s">
        <v>537</v>
      </c>
      <c r="D37" s="1158"/>
      <c r="E37" s="1159"/>
      <c r="F37" s="36">
        <v>2.68</v>
      </c>
      <c r="G37" s="37">
        <v>2.54</v>
      </c>
      <c r="H37" s="37">
        <v>1.38</v>
      </c>
      <c r="I37" s="37">
        <v>2.98</v>
      </c>
      <c r="J37" s="38">
        <v>3.73</v>
      </c>
      <c r="K37" s="22"/>
      <c r="L37" s="22"/>
      <c r="M37" s="22"/>
      <c r="N37" s="22"/>
      <c r="O37" s="22"/>
      <c r="P37" s="22"/>
    </row>
    <row r="38" spans="1:16" ht="39" customHeight="1" x14ac:dyDescent="0.15">
      <c r="A38" s="22"/>
      <c r="B38" s="35"/>
      <c r="C38" s="1158" t="s">
        <v>538</v>
      </c>
      <c r="D38" s="1158"/>
      <c r="E38" s="1159"/>
      <c r="F38" s="36">
        <v>1.63</v>
      </c>
      <c r="G38" s="37">
        <v>0.85</v>
      </c>
      <c r="H38" s="37">
        <v>0.81</v>
      </c>
      <c r="I38" s="37">
        <v>0.72</v>
      </c>
      <c r="J38" s="38">
        <v>0.35</v>
      </c>
      <c r="K38" s="22"/>
      <c r="L38" s="22"/>
      <c r="M38" s="22"/>
      <c r="N38" s="22"/>
      <c r="O38" s="22"/>
      <c r="P38" s="22"/>
    </row>
    <row r="39" spans="1:16" ht="39" customHeight="1" x14ac:dyDescent="0.15">
      <c r="A39" s="22"/>
      <c r="B39" s="35"/>
      <c r="C39" s="1158" t="s">
        <v>539</v>
      </c>
      <c r="D39" s="1158"/>
      <c r="E39" s="1159"/>
      <c r="F39" s="36">
        <v>0.88</v>
      </c>
      <c r="G39" s="37">
        <v>0.41</v>
      </c>
      <c r="H39" s="37" t="s">
        <v>540</v>
      </c>
      <c r="I39" s="37">
        <v>0.16</v>
      </c>
      <c r="J39" s="38">
        <v>0.35</v>
      </c>
      <c r="K39" s="22"/>
      <c r="L39" s="22"/>
      <c r="M39" s="22"/>
      <c r="N39" s="22"/>
      <c r="O39" s="22"/>
      <c r="P39" s="22"/>
    </row>
    <row r="40" spans="1:16" ht="39" customHeight="1" x14ac:dyDescent="0.15">
      <c r="A40" s="22"/>
      <c r="B40" s="35"/>
      <c r="C40" s="1158" t="s">
        <v>541</v>
      </c>
      <c r="D40" s="1158"/>
      <c r="E40" s="1159"/>
      <c r="F40" s="36">
        <v>0.09</v>
      </c>
      <c r="G40" s="37">
        <v>0.1</v>
      </c>
      <c r="H40" s="37">
        <v>0.09</v>
      </c>
      <c r="I40" s="37">
        <v>0.14000000000000001</v>
      </c>
      <c r="J40" s="38">
        <v>0.13</v>
      </c>
      <c r="K40" s="22"/>
      <c r="L40" s="22"/>
      <c r="M40" s="22"/>
      <c r="N40" s="22"/>
      <c r="O40" s="22"/>
      <c r="P40" s="22"/>
    </row>
    <row r="41" spans="1:16" ht="39" customHeight="1" x14ac:dyDescent="0.15">
      <c r="A41" s="22"/>
      <c r="B41" s="35"/>
      <c r="C41" s="1158" t="s">
        <v>542</v>
      </c>
      <c r="D41" s="1158"/>
      <c r="E41" s="1159"/>
      <c r="F41" s="36">
        <v>0</v>
      </c>
      <c r="G41" s="37">
        <v>0</v>
      </c>
      <c r="H41" s="37">
        <v>0</v>
      </c>
      <c r="I41" s="37">
        <v>0</v>
      </c>
      <c r="J41" s="38">
        <v>0.01</v>
      </c>
      <c r="K41" s="22"/>
      <c r="L41" s="22"/>
      <c r="M41" s="22"/>
      <c r="N41" s="22"/>
      <c r="O41" s="22"/>
      <c r="P41" s="22"/>
    </row>
    <row r="42" spans="1:16" ht="39" customHeight="1" x14ac:dyDescent="0.15">
      <c r="A42" s="22"/>
      <c r="B42" s="39"/>
      <c r="C42" s="1158" t="s">
        <v>543</v>
      </c>
      <c r="D42" s="1158"/>
      <c r="E42" s="1159"/>
      <c r="F42" s="36" t="s">
        <v>489</v>
      </c>
      <c r="G42" s="37" t="s">
        <v>489</v>
      </c>
      <c r="H42" s="37" t="s">
        <v>489</v>
      </c>
      <c r="I42" s="37" t="s">
        <v>489</v>
      </c>
      <c r="J42" s="38" t="s">
        <v>489</v>
      </c>
      <c r="K42" s="22"/>
      <c r="L42" s="22"/>
      <c r="M42" s="22"/>
      <c r="N42" s="22"/>
      <c r="O42" s="22"/>
      <c r="P42" s="22"/>
    </row>
    <row r="43" spans="1:16" ht="39" customHeight="1" thickBot="1" x14ac:dyDescent="0.2">
      <c r="A43" s="22"/>
      <c r="B43" s="40"/>
      <c r="C43" s="1160" t="s">
        <v>544</v>
      </c>
      <c r="D43" s="1160"/>
      <c r="E43" s="1161"/>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TC2ajP0PVT0f3ZpRtsqaG5HDqmfyvnTRyk60GjRvb6+JGIgaZ2lUiFoVkg0K016OGHhuaLy5krVo+171oPnTg==" saltValue="ba3LRdgHy8O3eYYBHABC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 zoomScale="66" zoomScaleNormal="66"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1794</v>
      </c>
      <c r="L45" s="58">
        <v>1743</v>
      </c>
      <c r="M45" s="58">
        <v>1940</v>
      </c>
      <c r="N45" s="58">
        <v>2017</v>
      </c>
      <c r="O45" s="59">
        <v>2065</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15">
      <c r="A48" s="46"/>
      <c r="B48" s="1166"/>
      <c r="C48" s="1167"/>
      <c r="D48" s="60"/>
      <c r="E48" s="1172" t="s">
        <v>13</v>
      </c>
      <c r="F48" s="1172"/>
      <c r="G48" s="1172"/>
      <c r="H48" s="1172"/>
      <c r="I48" s="1172"/>
      <c r="J48" s="1173"/>
      <c r="K48" s="61">
        <v>325</v>
      </c>
      <c r="L48" s="62">
        <v>347</v>
      </c>
      <c r="M48" s="62">
        <v>358</v>
      </c>
      <c r="N48" s="62">
        <v>365</v>
      </c>
      <c r="O48" s="63">
        <v>350</v>
      </c>
      <c r="P48" s="46"/>
      <c r="Q48" s="46"/>
      <c r="R48" s="46"/>
      <c r="S48" s="46"/>
      <c r="T48" s="46"/>
      <c r="U48" s="46"/>
    </row>
    <row r="49" spans="1:21" ht="30.75" customHeight="1" x14ac:dyDescent="0.15">
      <c r="A49" s="46"/>
      <c r="B49" s="1166"/>
      <c r="C49" s="1167"/>
      <c r="D49" s="60"/>
      <c r="E49" s="1172" t="s">
        <v>14</v>
      </c>
      <c r="F49" s="1172"/>
      <c r="G49" s="1172"/>
      <c r="H49" s="1172"/>
      <c r="I49" s="1172"/>
      <c r="J49" s="1173"/>
      <c r="K49" s="61">
        <v>192</v>
      </c>
      <c r="L49" s="62">
        <v>225</v>
      </c>
      <c r="M49" s="62">
        <v>192</v>
      </c>
      <c r="N49" s="62">
        <v>139</v>
      </c>
      <c r="O49" s="63">
        <v>136</v>
      </c>
      <c r="P49" s="46"/>
      <c r="Q49" s="46"/>
      <c r="R49" s="46"/>
      <c r="S49" s="46"/>
      <c r="T49" s="46"/>
      <c r="U49" s="46"/>
    </row>
    <row r="50" spans="1:21" ht="30.75" customHeight="1" x14ac:dyDescent="0.15">
      <c r="A50" s="46"/>
      <c r="B50" s="1166"/>
      <c r="C50" s="1167"/>
      <c r="D50" s="60"/>
      <c r="E50" s="1172" t="s">
        <v>15</v>
      </c>
      <c r="F50" s="1172"/>
      <c r="G50" s="1172"/>
      <c r="H50" s="1172"/>
      <c r="I50" s="1172"/>
      <c r="J50" s="1173"/>
      <c r="K50" s="61">
        <v>24</v>
      </c>
      <c r="L50" s="62">
        <v>24</v>
      </c>
      <c r="M50" s="62">
        <v>23</v>
      </c>
      <c r="N50" s="62">
        <v>23</v>
      </c>
      <c r="O50" s="63">
        <v>27</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489</v>
      </c>
      <c r="L51" s="62" t="s">
        <v>489</v>
      </c>
      <c r="M51" s="62" t="s">
        <v>489</v>
      </c>
      <c r="N51" s="62" t="s">
        <v>489</v>
      </c>
      <c r="O51" s="63" t="s">
        <v>489</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1693</v>
      </c>
      <c r="L52" s="62">
        <v>1670</v>
      </c>
      <c r="M52" s="62">
        <v>1808</v>
      </c>
      <c r="N52" s="62">
        <v>1789</v>
      </c>
      <c r="O52" s="63">
        <v>1782</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642</v>
      </c>
      <c r="L53" s="67">
        <v>669</v>
      </c>
      <c r="M53" s="67">
        <v>705</v>
      </c>
      <c r="N53" s="67">
        <v>755</v>
      </c>
      <c r="O53" s="68">
        <v>796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VkIW6ibVjn8s3T55Qz+WYhZew3gmDmJjP2/ab1OKnO14tyEAr7CF5fOlxhzNE9qMVo0l1R+rTDKknmUu4uCyQ==" saltValue="LdXVYyX+r6UYG/ICD3cF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66" zoomScaleNormal="66"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5" t="s">
        <v>30</v>
      </c>
      <c r="C41" s="1196"/>
      <c r="D41" s="103"/>
      <c r="E41" s="1201" t="s">
        <v>31</v>
      </c>
      <c r="F41" s="1201"/>
      <c r="G41" s="1201"/>
      <c r="H41" s="1202"/>
      <c r="I41" s="342">
        <v>21521</v>
      </c>
      <c r="J41" s="343">
        <v>22163</v>
      </c>
      <c r="K41" s="343">
        <v>21381</v>
      </c>
      <c r="L41" s="343">
        <v>20969</v>
      </c>
      <c r="M41" s="344">
        <v>20034</v>
      </c>
    </row>
    <row r="42" spans="2:13" ht="27.75" customHeight="1" x14ac:dyDescent="0.15">
      <c r="B42" s="1197"/>
      <c r="C42" s="1198"/>
      <c r="D42" s="104"/>
      <c r="E42" s="1203" t="s">
        <v>32</v>
      </c>
      <c r="F42" s="1203"/>
      <c r="G42" s="1203"/>
      <c r="H42" s="1204"/>
      <c r="I42" s="345" t="s">
        <v>489</v>
      </c>
      <c r="J42" s="346" t="s">
        <v>489</v>
      </c>
      <c r="K42" s="346" t="s">
        <v>489</v>
      </c>
      <c r="L42" s="346" t="s">
        <v>489</v>
      </c>
      <c r="M42" s="347" t="s">
        <v>489</v>
      </c>
    </row>
    <row r="43" spans="2:13" ht="27.75" customHeight="1" x14ac:dyDescent="0.15">
      <c r="B43" s="1197"/>
      <c r="C43" s="1198"/>
      <c r="D43" s="104"/>
      <c r="E43" s="1203" t="s">
        <v>33</v>
      </c>
      <c r="F43" s="1203"/>
      <c r="G43" s="1203"/>
      <c r="H43" s="1204"/>
      <c r="I43" s="345">
        <v>4407</v>
      </c>
      <c r="J43" s="346">
        <v>4537</v>
      </c>
      <c r="K43" s="346">
        <v>4458</v>
      </c>
      <c r="L43" s="346">
        <v>4346</v>
      </c>
      <c r="M43" s="347">
        <v>4227</v>
      </c>
    </row>
    <row r="44" spans="2:13" ht="27.75" customHeight="1" x14ac:dyDescent="0.15">
      <c r="B44" s="1197"/>
      <c r="C44" s="1198"/>
      <c r="D44" s="104"/>
      <c r="E44" s="1203" t="s">
        <v>34</v>
      </c>
      <c r="F44" s="1203"/>
      <c r="G44" s="1203"/>
      <c r="H44" s="1204"/>
      <c r="I44" s="345">
        <v>1340</v>
      </c>
      <c r="J44" s="346">
        <v>1082</v>
      </c>
      <c r="K44" s="346">
        <v>1164</v>
      </c>
      <c r="L44" s="346">
        <v>1336</v>
      </c>
      <c r="M44" s="347">
        <v>1289</v>
      </c>
    </row>
    <row r="45" spans="2:13" ht="27.75" customHeight="1" x14ac:dyDescent="0.15">
      <c r="B45" s="1197"/>
      <c r="C45" s="1198"/>
      <c r="D45" s="104"/>
      <c r="E45" s="1203" t="s">
        <v>35</v>
      </c>
      <c r="F45" s="1203"/>
      <c r="G45" s="1203"/>
      <c r="H45" s="1204"/>
      <c r="I45" s="345">
        <v>2653</v>
      </c>
      <c r="J45" s="346">
        <v>2324</v>
      </c>
      <c r="K45" s="346">
        <v>1932</v>
      </c>
      <c r="L45" s="346">
        <v>1871</v>
      </c>
      <c r="M45" s="347">
        <v>2319</v>
      </c>
    </row>
    <row r="46" spans="2:13" ht="27.75" customHeight="1" x14ac:dyDescent="0.15">
      <c r="B46" s="1197"/>
      <c r="C46" s="1198"/>
      <c r="D46" s="105"/>
      <c r="E46" s="1203" t="s">
        <v>36</v>
      </c>
      <c r="F46" s="1203"/>
      <c r="G46" s="1203"/>
      <c r="H46" s="1204"/>
      <c r="I46" s="345">
        <v>124</v>
      </c>
      <c r="J46" s="346">
        <v>105</v>
      </c>
      <c r="K46" s="346">
        <v>85</v>
      </c>
      <c r="L46" s="346">
        <v>85</v>
      </c>
      <c r="M46" s="347" t="s">
        <v>489</v>
      </c>
    </row>
    <row r="47" spans="2:13" ht="27.75" customHeight="1" x14ac:dyDescent="0.15">
      <c r="B47" s="1197"/>
      <c r="C47" s="1198"/>
      <c r="D47" s="106"/>
      <c r="E47" s="1205" t="s">
        <v>37</v>
      </c>
      <c r="F47" s="1206"/>
      <c r="G47" s="1206"/>
      <c r="H47" s="1207"/>
      <c r="I47" s="345" t="s">
        <v>489</v>
      </c>
      <c r="J47" s="346" t="s">
        <v>489</v>
      </c>
      <c r="K47" s="346" t="s">
        <v>489</v>
      </c>
      <c r="L47" s="346" t="s">
        <v>489</v>
      </c>
      <c r="M47" s="347" t="s">
        <v>489</v>
      </c>
    </row>
    <row r="48" spans="2:13" ht="27.75" customHeight="1" x14ac:dyDescent="0.15">
      <c r="B48" s="1197"/>
      <c r="C48" s="1198"/>
      <c r="D48" s="104"/>
      <c r="E48" s="1203" t="s">
        <v>38</v>
      </c>
      <c r="F48" s="1203"/>
      <c r="G48" s="1203"/>
      <c r="H48" s="1204"/>
      <c r="I48" s="345" t="s">
        <v>489</v>
      </c>
      <c r="J48" s="346" t="s">
        <v>489</v>
      </c>
      <c r="K48" s="346" t="s">
        <v>489</v>
      </c>
      <c r="L48" s="346" t="s">
        <v>489</v>
      </c>
      <c r="M48" s="347" t="s">
        <v>489</v>
      </c>
    </row>
    <row r="49" spans="2:13" ht="27.75" customHeight="1" x14ac:dyDescent="0.15">
      <c r="B49" s="1199"/>
      <c r="C49" s="1200"/>
      <c r="D49" s="104"/>
      <c r="E49" s="1203" t="s">
        <v>39</v>
      </c>
      <c r="F49" s="1203"/>
      <c r="G49" s="1203"/>
      <c r="H49" s="1204"/>
      <c r="I49" s="345" t="s">
        <v>489</v>
      </c>
      <c r="J49" s="346" t="s">
        <v>489</v>
      </c>
      <c r="K49" s="346" t="s">
        <v>489</v>
      </c>
      <c r="L49" s="346" t="s">
        <v>489</v>
      </c>
      <c r="M49" s="347" t="s">
        <v>489</v>
      </c>
    </row>
    <row r="50" spans="2:13" ht="27.75" customHeight="1" x14ac:dyDescent="0.15">
      <c r="B50" s="1208" t="s">
        <v>40</v>
      </c>
      <c r="C50" s="1209"/>
      <c r="D50" s="107"/>
      <c r="E50" s="1203" t="s">
        <v>41</v>
      </c>
      <c r="F50" s="1203"/>
      <c r="G50" s="1203"/>
      <c r="H50" s="1204"/>
      <c r="I50" s="345">
        <v>3396</v>
      </c>
      <c r="J50" s="346">
        <v>3456</v>
      </c>
      <c r="K50" s="346">
        <v>3739</v>
      </c>
      <c r="L50" s="346">
        <v>4300</v>
      </c>
      <c r="M50" s="347">
        <v>4812</v>
      </c>
    </row>
    <row r="51" spans="2:13" ht="27.75" customHeight="1" x14ac:dyDescent="0.15">
      <c r="B51" s="1197"/>
      <c r="C51" s="1198"/>
      <c r="D51" s="104"/>
      <c r="E51" s="1203" t="s">
        <v>42</v>
      </c>
      <c r="F51" s="1203"/>
      <c r="G51" s="1203"/>
      <c r="H51" s="1204"/>
      <c r="I51" s="345">
        <v>1744</v>
      </c>
      <c r="J51" s="346">
        <v>1822</v>
      </c>
      <c r="K51" s="346">
        <v>2048</v>
      </c>
      <c r="L51" s="346">
        <v>1702</v>
      </c>
      <c r="M51" s="347">
        <v>1329</v>
      </c>
    </row>
    <row r="52" spans="2:13" ht="27.75" customHeight="1" x14ac:dyDescent="0.15">
      <c r="B52" s="1199"/>
      <c r="C52" s="1200"/>
      <c r="D52" s="104"/>
      <c r="E52" s="1203" t="s">
        <v>43</v>
      </c>
      <c r="F52" s="1203"/>
      <c r="G52" s="1203"/>
      <c r="H52" s="1204"/>
      <c r="I52" s="345">
        <v>18627</v>
      </c>
      <c r="J52" s="346">
        <v>19952</v>
      </c>
      <c r="K52" s="346">
        <v>19187</v>
      </c>
      <c r="L52" s="346">
        <v>18199</v>
      </c>
      <c r="M52" s="347">
        <v>17160</v>
      </c>
    </row>
    <row r="53" spans="2:13" ht="27.75" customHeight="1" thickBot="1" x14ac:dyDescent="0.2">
      <c r="B53" s="1210" t="s">
        <v>19</v>
      </c>
      <c r="C53" s="1211"/>
      <c r="D53" s="108"/>
      <c r="E53" s="1212" t="s">
        <v>44</v>
      </c>
      <c r="F53" s="1212"/>
      <c r="G53" s="1212"/>
      <c r="H53" s="1213"/>
      <c r="I53" s="348">
        <v>6277</v>
      </c>
      <c r="J53" s="349">
        <v>4981</v>
      </c>
      <c r="K53" s="349">
        <v>4047</v>
      </c>
      <c r="L53" s="349">
        <v>4405</v>
      </c>
      <c r="M53" s="350">
        <v>4570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74LpaVE3Wz4q9i91bzqxSO6S9De6UQDK/trQLN3MjsSN439gDCgN+ea9YJoKWi9n0sNIVLLPJJc2T+NcbNYYQ==" saltValue="RZFe38/dDWWBgnixmCas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66" zoomScaleNormal="66"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1748</v>
      </c>
      <c r="G55" s="120">
        <v>1948</v>
      </c>
      <c r="H55" s="121">
        <v>2098</v>
      </c>
    </row>
    <row r="56" spans="2:8" ht="52.5" customHeight="1" x14ac:dyDescent="0.15">
      <c r="B56" s="122"/>
      <c r="C56" s="1224" t="s">
        <v>47</v>
      </c>
      <c r="D56" s="1224"/>
      <c r="E56" s="1225"/>
      <c r="F56" s="123">
        <v>120</v>
      </c>
      <c r="G56" s="123">
        <v>120</v>
      </c>
      <c r="H56" s="124">
        <v>155</v>
      </c>
    </row>
    <row r="57" spans="2:8" ht="53.25" customHeight="1" x14ac:dyDescent="0.15">
      <c r="B57" s="122"/>
      <c r="C57" s="1226" t="s">
        <v>48</v>
      </c>
      <c r="D57" s="1226"/>
      <c r="E57" s="1227"/>
      <c r="F57" s="125">
        <v>2787</v>
      </c>
      <c r="G57" s="125">
        <v>2949</v>
      </c>
      <c r="H57" s="126">
        <v>3285</v>
      </c>
    </row>
    <row r="58" spans="2:8" ht="45.75" customHeight="1" x14ac:dyDescent="0.15">
      <c r="B58" s="127"/>
      <c r="C58" s="1214" t="s">
        <v>563</v>
      </c>
      <c r="D58" s="1215"/>
      <c r="E58" s="1216"/>
      <c r="F58" s="128">
        <v>1425</v>
      </c>
      <c r="G58" s="128">
        <v>1278</v>
      </c>
      <c r="H58" s="129">
        <v>1279</v>
      </c>
    </row>
    <row r="59" spans="2:8" ht="45.75" customHeight="1" x14ac:dyDescent="0.15">
      <c r="B59" s="127"/>
      <c r="C59" s="1214" t="s">
        <v>564</v>
      </c>
      <c r="D59" s="1215"/>
      <c r="E59" s="1216"/>
      <c r="F59" s="128">
        <v>608</v>
      </c>
      <c r="G59" s="128">
        <v>608</v>
      </c>
      <c r="H59" s="129">
        <v>649</v>
      </c>
    </row>
    <row r="60" spans="2:8" ht="45.75" customHeight="1" x14ac:dyDescent="0.15">
      <c r="B60" s="127"/>
      <c r="C60" s="1214" t="s">
        <v>565</v>
      </c>
      <c r="D60" s="1215"/>
      <c r="E60" s="1216"/>
      <c r="F60" s="128">
        <v>195</v>
      </c>
      <c r="G60" s="128">
        <v>501</v>
      </c>
      <c r="H60" s="129">
        <v>607</v>
      </c>
    </row>
    <row r="61" spans="2:8" ht="45.75" customHeight="1" x14ac:dyDescent="0.15">
      <c r="B61" s="127"/>
      <c r="C61" s="1214" t="s">
        <v>566</v>
      </c>
      <c r="D61" s="1215"/>
      <c r="E61" s="1216"/>
      <c r="F61" s="128">
        <v>310</v>
      </c>
      <c r="G61" s="128">
        <v>310</v>
      </c>
      <c r="H61" s="129">
        <v>360</v>
      </c>
    </row>
    <row r="62" spans="2:8" ht="45.75" customHeight="1" thickBot="1" x14ac:dyDescent="0.2">
      <c r="B62" s="130"/>
      <c r="C62" s="1217" t="s">
        <v>567</v>
      </c>
      <c r="D62" s="1218"/>
      <c r="E62" s="1219"/>
      <c r="F62" s="131">
        <v>10</v>
      </c>
      <c r="G62" s="131">
        <v>42</v>
      </c>
      <c r="H62" s="132">
        <v>202</v>
      </c>
    </row>
    <row r="63" spans="2:8" ht="52.5" customHeight="1" thickBot="1" x14ac:dyDescent="0.2">
      <c r="B63" s="133"/>
      <c r="C63" s="1220" t="s">
        <v>49</v>
      </c>
      <c r="D63" s="1220"/>
      <c r="E63" s="1221"/>
      <c r="F63" s="134">
        <v>4655</v>
      </c>
      <c r="G63" s="134">
        <v>5017</v>
      </c>
      <c r="H63" s="135">
        <v>5539</v>
      </c>
    </row>
    <row r="64" spans="2:8" x14ac:dyDescent="0.15"/>
  </sheetData>
  <sheetProtection algorithmName="SHA-512" hashValue="Zjjnj3U8bPuMccaOkB67PdTonOBterCdkX80UaynE97ec6TV0+D4hXKy9iR3A3SqfwMkMHQwhrfZwt/DxCFy/A==" saltValue="E9RbKPojf9nNAMgtQMjA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FC71D-3C6A-4BD9-B7EB-F50BFD309BAC}">
  <sheetPr>
    <pageSetUpPr fitToPage="1"/>
  </sheetPr>
  <dimension ref="A1:DE85"/>
  <sheetViews>
    <sheetView showGridLines="0" tabSelected="1" topLeftCell="D16" zoomScaleNormal="100" zoomScaleSheetLayoutView="55" workbookViewId="0">
      <selection activeCell="AV41" sqref="AV41"/>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575</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576</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527</v>
      </c>
      <c r="BQ50" s="1241"/>
      <c r="BR50" s="1241"/>
      <c r="BS50" s="1241"/>
      <c r="BT50" s="1241"/>
      <c r="BU50" s="1241"/>
      <c r="BV50" s="1241"/>
      <c r="BW50" s="1241"/>
      <c r="BX50" s="1241" t="s">
        <v>528</v>
      </c>
      <c r="BY50" s="1241"/>
      <c r="BZ50" s="1241"/>
      <c r="CA50" s="1241"/>
      <c r="CB50" s="1241"/>
      <c r="CC50" s="1241"/>
      <c r="CD50" s="1241"/>
      <c r="CE50" s="1241"/>
      <c r="CF50" s="1241" t="s">
        <v>529</v>
      </c>
      <c r="CG50" s="1241"/>
      <c r="CH50" s="1241"/>
      <c r="CI50" s="1241"/>
      <c r="CJ50" s="1241"/>
      <c r="CK50" s="1241"/>
      <c r="CL50" s="1241"/>
      <c r="CM50" s="1241"/>
      <c r="CN50" s="1241" t="s">
        <v>530</v>
      </c>
      <c r="CO50" s="1241"/>
      <c r="CP50" s="1241"/>
      <c r="CQ50" s="1241"/>
      <c r="CR50" s="1241"/>
      <c r="CS50" s="1241"/>
      <c r="CT50" s="1241"/>
      <c r="CU50" s="1241"/>
      <c r="CV50" s="1241" t="s">
        <v>531</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577</v>
      </c>
      <c r="AO51" s="1244"/>
      <c r="AP51" s="1244"/>
      <c r="AQ51" s="1244"/>
      <c r="AR51" s="1244"/>
      <c r="AS51" s="1244"/>
      <c r="AT51" s="1244"/>
      <c r="AU51" s="1244"/>
      <c r="AV51" s="1244"/>
      <c r="AW51" s="1244"/>
      <c r="AX51" s="1244"/>
      <c r="AY51" s="1244"/>
      <c r="AZ51" s="1244"/>
      <c r="BA51" s="1244"/>
      <c r="BB51" s="1244" t="s">
        <v>578</v>
      </c>
      <c r="BC51" s="1244"/>
      <c r="BD51" s="1244"/>
      <c r="BE51" s="1244"/>
      <c r="BF51" s="1244"/>
      <c r="BG51" s="1244"/>
      <c r="BH51" s="1244"/>
      <c r="BI51" s="1244"/>
      <c r="BJ51" s="1244"/>
      <c r="BK51" s="1244"/>
      <c r="BL51" s="1244"/>
      <c r="BM51" s="1244"/>
      <c r="BN51" s="1244"/>
      <c r="BO51" s="1244"/>
      <c r="BP51" s="1242">
        <v>79.3</v>
      </c>
      <c r="BQ51" s="1242"/>
      <c r="BR51" s="1242"/>
      <c r="BS51" s="1242"/>
      <c r="BT51" s="1242"/>
      <c r="BU51" s="1242"/>
      <c r="BV51" s="1242"/>
      <c r="BW51" s="1242"/>
      <c r="BX51" s="1242">
        <v>61.1</v>
      </c>
      <c r="BY51" s="1242"/>
      <c r="BZ51" s="1242"/>
      <c r="CA51" s="1242"/>
      <c r="CB51" s="1242"/>
      <c r="CC51" s="1242"/>
      <c r="CD51" s="1242"/>
      <c r="CE51" s="1242"/>
      <c r="CF51" s="1242">
        <v>47.4</v>
      </c>
      <c r="CG51" s="1242"/>
      <c r="CH51" s="1242"/>
      <c r="CI51" s="1242"/>
      <c r="CJ51" s="1242"/>
      <c r="CK51" s="1242"/>
      <c r="CL51" s="1242"/>
      <c r="CM51" s="1242"/>
      <c r="CN51" s="1242">
        <v>52.9</v>
      </c>
      <c r="CO51" s="1242"/>
      <c r="CP51" s="1242"/>
      <c r="CQ51" s="1242"/>
      <c r="CR51" s="1242"/>
      <c r="CS51" s="1242"/>
      <c r="CT51" s="1242"/>
      <c r="CU51" s="1242"/>
      <c r="CV51" s="1242">
        <v>54.2</v>
      </c>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579</v>
      </c>
      <c r="BC53" s="1244"/>
      <c r="BD53" s="1244"/>
      <c r="BE53" s="1244"/>
      <c r="BF53" s="1244"/>
      <c r="BG53" s="1244"/>
      <c r="BH53" s="1244"/>
      <c r="BI53" s="1244"/>
      <c r="BJ53" s="1244"/>
      <c r="BK53" s="1244"/>
      <c r="BL53" s="1244"/>
      <c r="BM53" s="1244"/>
      <c r="BN53" s="1244"/>
      <c r="BO53" s="1244"/>
      <c r="BP53" s="1242">
        <v>60.3</v>
      </c>
      <c r="BQ53" s="1242"/>
      <c r="BR53" s="1242"/>
      <c r="BS53" s="1242"/>
      <c r="BT53" s="1242"/>
      <c r="BU53" s="1242"/>
      <c r="BV53" s="1242"/>
      <c r="BW53" s="1242"/>
      <c r="BX53" s="1242">
        <v>61.7</v>
      </c>
      <c r="BY53" s="1242"/>
      <c r="BZ53" s="1242"/>
      <c r="CA53" s="1242"/>
      <c r="CB53" s="1242"/>
      <c r="CC53" s="1242"/>
      <c r="CD53" s="1242"/>
      <c r="CE53" s="1242"/>
      <c r="CF53" s="1242">
        <v>62.4</v>
      </c>
      <c r="CG53" s="1242"/>
      <c r="CH53" s="1242"/>
      <c r="CI53" s="1242"/>
      <c r="CJ53" s="1242"/>
      <c r="CK53" s="1242"/>
      <c r="CL53" s="1242"/>
      <c r="CM53" s="1242"/>
      <c r="CN53" s="1242">
        <v>62</v>
      </c>
      <c r="CO53" s="1242"/>
      <c r="CP53" s="1242"/>
      <c r="CQ53" s="1242"/>
      <c r="CR53" s="1242"/>
      <c r="CS53" s="1242"/>
      <c r="CT53" s="1242"/>
      <c r="CU53" s="1242"/>
      <c r="CV53" s="1242">
        <v>62</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580</v>
      </c>
      <c r="AO55" s="1241"/>
      <c r="AP55" s="1241"/>
      <c r="AQ55" s="1241"/>
      <c r="AR55" s="1241"/>
      <c r="AS55" s="1241"/>
      <c r="AT55" s="1241"/>
      <c r="AU55" s="1241"/>
      <c r="AV55" s="1241"/>
      <c r="AW55" s="1241"/>
      <c r="AX55" s="1241"/>
      <c r="AY55" s="1241"/>
      <c r="AZ55" s="1241"/>
      <c r="BA55" s="1241"/>
      <c r="BB55" s="1244" t="s">
        <v>578</v>
      </c>
      <c r="BC55" s="1244"/>
      <c r="BD55" s="1244"/>
      <c r="BE55" s="1244"/>
      <c r="BF55" s="1244"/>
      <c r="BG55" s="1244"/>
      <c r="BH55" s="1244"/>
      <c r="BI55" s="1244"/>
      <c r="BJ55" s="1244"/>
      <c r="BK55" s="1244"/>
      <c r="BL55" s="1244"/>
      <c r="BM55" s="1244"/>
      <c r="BN55" s="1244"/>
      <c r="BO55" s="1244"/>
      <c r="BP55" s="1242">
        <v>49.1</v>
      </c>
      <c r="BQ55" s="1242"/>
      <c r="BR55" s="1242"/>
      <c r="BS55" s="1242"/>
      <c r="BT55" s="1242"/>
      <c r="BU55" s="1242"/>
      <c r="BV55" s="1242"/>
      <c r="BW55" s="1242"/>
      <c r="BX55" s="1242">
        <v>41.5</v>
      </c>
      <c r="BY55" s="1242"/>
      <c r="BZ55" s="1242"/>
      <c r="CA55" s="1242"/>
      <c r="CB55" s="1242"/>
      <c r="CC55" s="1242"/>
      <c r="CD55" s="1242"/>
      <c r="CE55" s="1242"/>
      <c r="CF55" s="1242">
        <v>25.2</v>
      </c>
      <c r="CG55" s="1242"/>
      <c r="CH55" s="1242"/>
      <c r="CI55" s="1242"/>
      <c r="CJ55" s="1242"/>
      <c r="CK55" s="1242"/>
      <c r="CL55" s="1242"/>
      <c r="CM55" s="1242"/>
      <c r="CN55" s="1242">
        <v>15.7</v>
      </c>
      <c r="CO55" s="1242"/>
      <c r="CP55" s="1242"/>
      <c r="CQ55" s="1242"/>
      <c r="CR55" s="1242"/>
      <c r="CS55" s="1242"/>
      <c r="CT55" s="1242"/>
      <c r="CU55" s="1242"/>
      <c r="CV55" s="1242">
        <v>10.199999999999999</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579</v>
      </c>
      <c r="BC57" s="1244"/>
      <c r="BD57" s="1244"/>
      <c r="BE57" s="1244"/>
      <c r="BF57" s="1244"/>
      <c r="BG57" s="1244"/>
      <c r="BH57" s="1244"/>
      <c r="BI57" s="1244"/>
      <c r="BJ57" s="1244"/>
      <c r="BK57" s="1244"/>
      <c r="BL57" s="1244"/>
      <c r="BM57" s="1244"/>
      <c r="BN57" s="1244"/>
      <c r="BO57" s="1244"/>
      <c r="BP57" s="1242">
        <v>61</v>
      </c>
      <c r="BQ57" s="1242"/>
      <c r="BR57" s="1242"/>
      <c r="BS57" s="1242"/>
      <c r="BT57" s="1242"/>
      <c r="BU57" s="1242"/>
      <c r="BV57" s="1242"/>
      <c r="BW57" s="1242"/>
      <c r="BX57" s="1242">
        <v>61.7</v>
      </c>
      <c r="BY57" s="1242"/>
      <c r="BZ57" s="1242"/>
      <c r="CA57" s="1242"/>
      <c r="CB57" s="1242"/>
      <c r="CC57" s="1242"/>
      <c r="CD57" s="1242"/>
      <c r="CE57" s="1242"/>
      <c r="CF57" s="1242">
        <v>62.5</v>
      </c>
      <c r="CG57" s="1242"/>
      <c r="CH57" s="1242"/>
      <c r="CI57" s="1242"/>
      <c r="CJ57" s="1242"/>
      <c r="CK57" s="1242"/>
      <c r="CL57" s="1242"/>
      <c r="CM57" s="1242"/>
      <c r="CN57" s="1242">
        <v>64.3</v>
      </c>
      <c r="CO57" s="1242"/>
      <c r="CP57" s="1242"/>
      <c r="CQ57" s="1242"/>
      <c r="CR57" s="1242"/>
      <c r="CS57" s="1242"/>
      <c r="CT57" s="1242"/>
      <c r="CU57" s="1242"/>
      <c r="CV57" s="1242">
        <v>64.7</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581</v>
      </c>
    </row>
    <row r="64" spans="1:109" x14ac:dyDescent="0.15">
      <c r="B64" s="259"/>
      <c r="G64" s="357"/>
      <c r="I64" s="369"/>
      <c r="J64" s="369"/>
      <c r="K64" s="369"/>
      <c r="L64" s="369"/>
      <c r="M64" s="369"/>
      <c r="N64" s="370"/>
      <c r="AM64" s="357"/>
      <c r="AN64" s="357" t="s">
        <v>574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582</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576</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527</v>
      </c>
      <c r="BQ72" s="1241"/>
      <c r="BR72" s="1241"/>
      <c r="BS72" s="1241"/>
      <c r="BT72" s="1241"/>
      <c r="BU72" s="1241"/>
      <c r="BV72" s="1241"/>
      <c r="BW72" s="1241"/>
      <c r="BX72" s="1241" t="s">
        <v>528</v>
      </c>
      <c r="BY72" s="1241"/>
      <c r="BZ72" s="1241"/>
      <c r="CA72" s="1241"/>
      <c r="CB72" s="1241"/>
      <c r="CC72" s="1241"/>
      <c r="CD72" s="1241"/>
      <c r="CE72" s="1241"/>
      <c r="CF72" s="1241" t="s">
        <v>529</v>
      </c>
      <c r="CG72" s="1241"/>
      <c r="CH72" s="1241"/>
      <c r="CI72" s="1241"/>
      <c r="CJ72" s="1241"/>
      <c r="CK72" s="1241"/>
      <c r="CL72" s="1241"/>
      <c r="CM72" s="1241"/>
      <c r="CN72" s="1241" t="s">
        <v>530</v>
      </c>
      <c r="CO72" s="1241"/>
      <c r="CP72" s="1241"/>
      <c r="CQ72" s="1241"/>
      <c r="CR72" s="1241"/>
      <c r="CS72" s="1241"/>
      <c r="CT72" s="1241"/>
      <c r="CU72" s="1241"/>
      <c r="CV72" s="1241" t="s">
        <v>531</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577</v>
      </c>
      <c r="AO73" s="1244"/>
      <c r="AP73" s="1244"/>
      <c r="AQ73" s="1244"/>
      <c r="AR73" s="1244"/>
      <c r="AS73" s="1244"/>
      <c r="AT73" s="1244"/>
      <c r="AU73" s="1244"/>
      <c r="AV73" s="1244"/>
      <c r="AW73" s="1244"/>
      <c r="AX73" s="1244"/>
      <c r="AY73" s="1244"/>
      <c r="AZ73" s="1244"/>
      <c r="BA73" s="1244"/>
      <c r="BB73" s="1244" t="s">
        <v>578</v>
      </c>
      <c r="BC73" s="1244"/>
      <c r="BD73" s="1244"/>
      <c r="BE73" s="1244"/>
      <c r="BF73" s="1244"/>
      <c r="BG73" s="1244"/>
      <c r="BH73" s="1244"/>
      <c r="BI73" s="1244"/>
      <c r="BJ73" s="1244"/>
      <c r="BK73" s="1244"/>
      <c r="BL73" s="1244"/>
      <c r="BM73" s="1244"/>
      <c r="BN73" s="1244"/>
      <c r="BO73" s="1244"/>
      <c r="BP73" s="1242">
        <v>79.3</v>
      </c>
      <c r="BQ73" s="1242"/>
      <c r="BR73" s="1242"/>
      <c r="BS73" s="1242"/>
      <c r="BT73" s="1242"/>
      <c r="BU73" s="1242"/>
      <c r="BV73" s="1242"/>
      <c r="BW73" s="1242"/>
      <c r="BX73" s="1242">
        <v>61.1</v>
      </c>
      <c r="BY73" s="1242"/>
      <c r="BZ73" s="1242"/>
      <c r="CA73" s="1242"/>
      <c r="CB73" s="1242"/>
      <c r="CC73" s="1242"/>
      <c r="CD73" s="1242"/>
      <c r="CE73" s="1242"/>
      <c r="CF73" s="1242">
        <v>47.4</v>
      </c>
      <c r="CG73" s="1242"/>
      <c r="CH73" s="1242"/>
      <c r="CI73" s="1242"/>
      <c r="CJ73" s="1242"/>
      <c r="CK73" s="1242"/>
      <c r="CL73" s="1242"/>
      <c r="CM73" s="1242"/>
      <c r="CN73" s="1242">
        <v>52.9</v>
      </c>
      <c r="CO73" s="1242"/>
      <c r="CP73" s="1242"/>
      <c r="CQ73" s="1242"/>
      <c r="CR73" s="1242"/>
      <c r="CS73" s="1242"/>
      <c r="CT73" s="1242"/>
      <c r="CU73" s="1242"/>
      <c r="CV73" s="1242">
        <v>54.2</v>
      </c>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583</v>
      </c>
      <c r="BC75" s="1244"/>
      <c r="BD75" s="1244"/>
      <c r="BE75" s="1244"/>
      <c r="BF75" s="1244"/>
      <c r="BG75" s="1244"/>
      <c r="BH75" s="1244"/>
      <c r="BI75" s="1244"/>
      <c r="BJ75" s="1244"/>
      <c r="BK75" s="1244"/>
      <c r="BL75" s="1244"/>
      <c r="BM75" s="1244"/>
      <c r="BN75" s="1244"/>
      <c r="BO75" s="1244"/>
      <c r="BP75" s="1242">
        <v>7.7</v>
      </c>
      <c r="BQ75" s="1242"/>
      <c r="BR75" s="1242"/>
      <c r="BS75" s="1242"/>
      <c r="BT75" s="1242"/>
      <c r="BU75" s="1242"/>
      <c r="BV75" s="1242"/>
      <c r="BW75" s="1242"/>
      <c r="BX75" s="1242">
        <v>7.8</v>
      </c>
      <c r="BY75" s="1242"/>
      <c r="BZ75" s="1242"/>
      <c r="CA75" s="1242"/>
      <c r="CB75" s="1242"/>
      <c r="CC75" s="1242"/>
      <c r="CD75" s="1242"/>
      <c r="CE75" s="1242"/>
      <c r="CF75" s="1242">
        <v>8.1</v>
      </c>
      <c r="CG75" s="1242"/>
      <c r="CH75" s="1242"/>
      <c r="CI75" s="1242"/>
      <c r="CJ75" s="1242"/>
      <c r="CK75" s="1242"/>
      <c r="CL75" s="1242"/>
      <c r="CM75" s="1242"/>
      <c r="CN75" s="1242">
        <v>8.5</v>
      </c>
      <c r="CO75" s="1242"/>
      <c r="CP75" s="1242"/>
      <c r="CQ75" s="1242"/>
      <c r="CR75" s="1242"/>
      <c r="CS75" s="1242"/>
      <c r="CT75" s="1242"/>
      <c r="CU75" s="1242"/>
      <c r="CV75" s="1242">
        <v>8.9</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580</v>
      </c>
      <c r="AO77" s="1241"/>
      <c r="AP77" s="1241"/>
      <c r="AQ77" s="1241"/>
      <c r="AR77" s="1241"/>
      <c r="AS77" s="1241"/>
      <c r="AT77" s="1241"/>
      <c r="AU77" s="1241"/>
      <c r="AV77" s="1241"/>
      <c r="AW77" s="1241"/>
      <c r="AX77" s="1241"/>
      <c r="AY77" s="1241"/>
      <c r="AZ77" s="1241"/>
      <c r="BA77" s="1241"/>
      <c r="BB77" s="1244" t="s">
        <v>578</v>
      </c>
      <c r="BC77" s="1244"/>
      <c r="BD77" s="1244"/>
      <c r="BE77" s="1244"/>
      <c r="BF77" s="1244"/>
      <c r="BG77" s="1244"/>
      <c r="BH77" s="1244"/>
      <c r="BI77" s="1244"/>
      <c r="BJ77" s="1244"/>
      <c r="BK77" s="1244"/>
      <c r="BL77" s="1244"/>
      <c r="BM77" s="1244"/>
      <c r="BN77" s="1244"/>
      <c r="BO77" s="1244"/>
      <c r="BP77" s="1242">
        <v>49.1</v>
      </c>
      <c r="BQ77" s="1242"/>
      <c r="BR77" s="1242"/>
      <c r="BS77" s="1242"/>
      <c r="BT77" s="1242"/>
      <c r="BU77" s="1242"/>
      <c r="BV77" s="1242"/>
      <c r="BW77" s="1242"/>
      <c r="BX77" s="1242">
        <v>41.5</v>
      </c>
      <c r="BY77" s="1242"/>
      <c r="BZ77" s="1242"/>
      <c r="CA77" s="1242"/>
      <c r="CB77" s="1242"/>
      <c r="CC77" s="1242"/>
      <c r="CD77" s="1242"/>
      <c r="CE77" s="1242"/>
      <c r="CF77" s="1242">
        <v>25.2</v>
      </c>
      <c r="CG77" s="1242"/>
      <c r="CH77" s="1242"/>
      <c r="CI77" s="1242"/>
      <c r="CJ77" s="1242"/>
      <c r="CK77" s="1242"/>
      <c r="CL77" s="1242"/>
      <c r="CM77" s="1242"/>
      <c r="CN77" s="1242">
        <v>15.7</v>
      </c>
      <c r="CO77" s="1242"/>
      <c r="CP77" s="1242"/>
      <c r="CQ77" s="1242"/>
      <c r="CR77" s="1242"/>
      <c r="CS77" s="1242"/>
      <c r="CT77" s="1242"/>
      <c r="CU77" s="1242"/>
      <c r="CV77" s="1242">
        <v>10.199999999999999</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583</v>
      </c>
      <c r="BC79" s="1244"/>
      <c r="BD79" s="1244"/>
      <c r="BE79" s="1244"/>
      <c r="BF79" s="1244"/>
      <c r="BG79" s="1244"/>
      <c r="BH79" s="1244"/>
      <c r="BI79" s="1244"/>
      <c r="BJ79" s="1244"/>
      <c r="BK79" s="1244"/>
      <c r="BL79" s="1244"/>
      <c r="BM79" s="1244"/>
      <c r="BN79" s="1244"/>
      <c r="BO79" s="1244"/>
      <c r="BP79" s="1242">
        <v>9.5</v>
      </c>
      <c r="BQ79" s="1242"/>
      <c r="BR79" s="1242"/>
      <c r="BS79" s="1242"/>
      <c r="BT79" s="1242"/>
      <c r="BU79" s="1242"/>
      <c r="BV79" s="1242"/>
      <c r="BW79" s="1242"/>
      <c r="BX79" s="1242">
        <v>9.1999999999999993</v>
      </c>
      <c r="BY79" s="1242"/>
      <c r="BZ79" s="1242"/>
      <c r="CA79" s="1242"/>
      <c r="CB79" s="1242"/>
      <c r="CC79" s="1242"/>
      <c r="CD79" s="1242"/>
      <c r="CE79" s="1242"/>
      <c r="CF79" s="1242">
        <v>8.9</v>
      </c>
      <c r="CG79" s="1242"/>
      <c r="CH79" s="1242"/>
      <c r="CI79" s="1242"/>
      <c r="CJ79" s="1242"/>
      <c r="CK79" s="1242"/>
      <c r="CL79" s="1242"/>
      <c r="CM79" s="1242"/>
      <c r="CN79" s="1242">
        <v>8.9</v>
      </c>
      <c r="CO79" s="1242"/>
      <c r="CP79" s="1242"/>
      <c r="CQ79" s="1242"/>
      <c r="CR79" s="1242"/>
      <c r="CS79" s="1242"/>
      <c r="CT79" s="1242"/>
      <c r="CU79" s="1242"/>
      <c r="CV79" s="1242">
        <v>9</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B1DOvY0pVerQyGaQbhJdY9eo8stChteFEguchQNWpxX5O5+HuVavAbqQQLVtickT+6iPFqIiZXVbyolKbHrTvQ==" saltValue="GtmZLrGvayOUnSxzigMH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DC432-C882-449B-8694-7D21C9E1119B}">
  <sheetPr>
    <pageSetUpPr fitToPage="1"/>
  </sheetPr>
  <dimension ref="A1:DR125"/>
  <sheetViews>
    <sheetView showGridLines="0" topLeftCell="A72" zoomScale="70" zoomScaleNormal="70" zoomScaleSheetLayoutView="70" workbookViewId="0">
      <selection activeCell="C119" sqref="C11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VFc3TzJ0Zz3HSUq+OUvdky2LOWYM+a5yGOeOjjm5sn03BRcyt0HMjfLm/zOb7qfoFXPXFdAU7mgL93Ot0udQ8w==" saltValue="o3t4gUDpcfkKud5u7d58o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AEBEB-020A-456C-876A-5A6849A404A9}">
  <sheetPr>
    <pageSetUpPr fitToPage="1"/>
  </sheetPr>
  <dimension ref="A1:DR125"/>
  <sheetViews>
    <sheetView showGridLines="0" topLeftCell="A84"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fTnZfOQkXdp+uN8WB7IxyoOp3CcuXlaz+jOcFiD0+udBe5JWy0MzH6ONCXHjBWXR1uquHfoin1Fv9brsHrB5rw==" saltValue="rCm1273QYFpZ9qv85mSz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166266</v>
      </c>
      <c r="E3" s="154"/>
      <c r="F3" s="155">
        <v>94081</v>
      </c>
      <c r="G3" s="156"/>
      <c r="H3" s="157"/>
    </row>
    <row r="4" spans="1:8" x14ac:dyDescent="0.15">
      <c r="A4" s="158"/>
      <c r="B4" s="159"/>
      <c r="C4" s="160"/>
      <c r="D4" s="161">
        <v>56130</v>
      </c>
      <c r="E4" s="162"/>
      <c r="F4" s="163">
        <v>48949</v>
      </c>
      <c r="G4" s="164"/>
      <c r="H4" s="165"/>
    </row>
    <row r="5" spans="1:8" x14ac:dyDescent="0.15">
      <c r="A5" s="146" t="s">
        <v>521</v>
      </c>
      <c r="B5" s="151"/>
      <c r="C5" s="152"/>
      <c r="D5" s="153">
        <v>124546</v>
      </c>
      <c r="E5" s="154"/>
      <c r="F5" s="155">
        <v>92632</v>
      </c>
      <c r="G5" s="156"/>
      <c r="H5" s="157"/>
    </row>
    <row r="6" spans="1:8" x14ac:dyDescent="0.15">
      <c r="A6" s="158"/>
      <c r="B6" s="159"/>
      <c r="C6" s="160"/>
      <c r="D6" s="161">
        <v>57678</v>
      </c>
      <c r="E6" s="162"/>
      <c r="F6" s="163">
        <v>47978</v>
      </c>
      <c r="G6" s="164"/>
      <c r="H6" s="165"/>
    </row>
    <row r="7" spans="1:8" x14ac:dyDescent="0.15">
      <c r="A7" s="146" t="s">
        <v>522</v>
      </c>
      <c r="B7" s="151"/>
      <c r="C7" s="152"/>
      <c r="D7" s="153">
        <v>78910</v>
      </c>
      <c r="E7" s="154"/>
      <c r="F7" s="155">
        <v>96469</v>
      </c>
      <c r="G7" s="156"/>
      <c r="H7" s="157"/>
    </row>
    <row r="8" spans="1:8" x14ac:dyDescent="0.15">
      <c r="A8" s="158"/>
      <c r="B8" s="159"/>
      <c r="C8" s="160"/>
      <c r="D8" s="161">
        <v>31762</v>
      </c>
      <c r="E8" s="162"/>
      <c r="F8" s="163">
        <v>49775</v>
      </c>
      <c r="G8" s="164"/>
      <c r="H8" s="165"/>
    </row>
    <row r="9" spans="1:8" x14ac:dyDescent="0.15">
      <c r="A9" s="146" t="s">
        <v>523</v>
      </c>
      <c r="B9" s="151"/>
      <c r="C9" s="152"/>
      <c r="D9" s="153">
        <v>98596</v>
      </c>
      <c r="E9" s="154"/>
      <c r="F9" s="155">
        <v>85743</v>
      </c>
      <c r="G9" s="156"/>
      <c r="H9" s="157"/>
    </row>
    <row r="10" spans="1:8" x14ac:dyDescent="0.15">
      <c r="A10" s="158"/>
      <c r="B10" s="159"/>
      <c r="C10" s="160"/>
      <c r="D10" s="161">
        <v>65405</v>
      </c>
      <c r="E10" s="162"/>
      <c r="F10" s="163">
        <v>45231</v>
      </c>
      <c r="G10" s="164"/>
      <c r="H10" s="165"/>
    </row>
    <row r="11" spans="1:8" x14ac:dyDescent="0.15">
      <c r="A11" s="146" t="s">
        <v>524</v>
      </c>
      <c r="B11" s="151"/>
      <c r="C11" s="152"/>
      <c r="D11" s="153">
        <v>82332</v>
      </c>
      <c r="E11" s="154"/>
      <c r="F11" s="155">
        <v>92509</v>
      </c>
      <c r="G11" s="156"/>
      <c r="H11" s="157"/>
    </row>
    <row r="12" spans="1:8" x14ac:dyDescent="0.15">
      <c r="A12" s="158"/>
      <c r="B12" s="159"/>
      <c r="C12" s="166"/>
      <c r="D12" s="161">
        <v>39095</v>
      </c>
      <c r="E12" s="162"/>
      <c r="F12" s="163">
        <v>52274</v>
      </c>
      <c r="G12" s="164"/>
      <c r="H12" s="165"/>
    </row>
    <row r="13" spans="1:8" x14ac:dyDescent="0.15">
      <c r="A13" s="146"/>
      <c r="B13" s="151"/>
      <c r="C13" s="152"/>
      <c r="D13" s="153">
        <v>110130</v>
      </c>
      <c r="E13" s="154"/>
      <c r="F13" s="155">
        <v>92287</v>
      </c>
      <c r="G13" s="167"/>
      <c r="H13" s="157"/>
    </row>
    <row r="14" spans="1:8" x14ac:dyDescent="0.15">
      <c r="A14" s="158"/>
      <c r="B14" s="159"/>
      <c r="C14" s="160"/>
      <c r="D14" s="161">
        <v>50014</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8.49</v>
      </c>
      <c r="C19" s="168">
        <f>ROUND(VALUE(SUBSTITUTE(実質収支比率等に係る経年分析!G$48,"▲","-")),2)</f>
        <v>11.25</v>
      </c>
      <c r="D19" s="168">
        <f>ROUND(VALUE(SUBSTITUTE(実質収支比率等に係る経年分析!H$48,"▲","-")),2)</f>
        <v>13.02</v>
      </c>
      <c r="E19" s="168">
        <f>ROUND(VALUE(SUBSTITUTE(実質収支比率等に係る経年分析!I$48,"▲","-")),2)</f>
        <v>14.17</v>
      </c>
      <c r="F19" s="168">
        <f>ROUND(VALUE(SUBSTITUTE(実質収支比率等に係る経年分析!J$48,"▲","-")),2)</f>
        <v>10.84</v>
      </c>
    </row>
    <row r="20" spans="1:11" x14ac:dyDescent="0.15">
      <c r="A20" s="168" t="s">
        <v>53</v>
      </c>
      <c r="B20" s="168">
        <f>ROUND(VALUE(SUBSTITUTE(実質収支比率等に係る経年分析!F$47,"▲","-")),2)</f>
        <v>16.28</v>
      </c>
      <c r="C20" s="168">
        <f>ROUND(VALUE(SUBSTITUTE(実質収支比率等に係る経年分析!G$47,"▲","-")),2)</f>
        <v>15.91</v>
      </c>
      <c r="D20" s="168">
        <f>ROUND(VALUE(SUBSTITUTE(実質収支比率等に係る経年分析!H$47,"▲","-")),2)</f>
        <v>17.059999999999999</v>
      </c>
      <c r="E20" s="168">
        <f>ROUND(VALUE(SUBSTITUTE(実質収支比率等に係る経年分析!I$47,"▲","-")),2)</f>
        <v>19.399999999999999</v>
      </c>
      <c r="F20" s="168">
        <f>ROUND(VALUE(SUBSTITUTE(実質収支比率等に係る経年分析!J$47,"▲","-")),2)</f>
        <v>20.69</v>
      </c>
    </row>
    <row r="21" spans="1:11" x14ac:dyDescent="0.15">
      <c r="A21" s="168" t="s">
        <v>54</v>
      </c>
      <c r="B21" s="168">
        <f>IF(ISNUMBER(VALUE(SUBSTITUTE(実質収支比率等に係る経年分析!F$49,"▲","-"))),ROUND(VALUE(SUBSTITUTE(実質収支比率等に係る経年分析!F$49,"▲","-")),2),NA())</f>
        <v>-6.07</v>
      </c>
      <c r="C21" s="168">
        <f>IF(ISNUMBER(VALUE(SUBSTITUTE(実質収支比率等に係る経年分析!G$49,"▲","-"))),ROUND(VALUE(SUBSTITUTE(実質収支比率等に係る経年分析!G$49,"▲","-")),2),NA())</f>
        <v>2.96</v>
      </c>
      <c r="D21" s="168">
        <f>IF(ISNUMBER(VALUE(SUBSTITUTE(実質収支比率等に係る経年分析!H$49,"▲","-"))),ROUND(VALUE(SUBSTITUTE(実質収支比率等に係る経年分析!H$49,"▲","-")),2),NA())</f>
        <v>4.3</v>
      </c>
      <c r="E21" s="168">
        <f>IF(ISNUMBER(VALUE(SUBSTITUTE(実質収支比率等に係る経年分析!I$49,"▲","-"))),ROUND(VALUE(SUBSTITUTE(実質収支比率等に係る経年分析!I$49,"▲","-")),2),NA())</f>
        <v>2.88</v>
      </c>
      <c r="F21" s="168">
        <f>IF(ISNUMBER(VALUE(SUBSTITUTE(実質収支比率等に係る経年分析!J$49,"▲","-"))),ROUND(VALUE(SUBSTITUTE(実質収支比率等に係る経年分析!J$49,"▲","-")),2),NA())</f>
        <v>-1.71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阿蘇山観光事業特別会計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0.14000000000000001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15">
      <c r="A31" s="169" t="str">
        <f>IF(連結実質赤字比率に係る赤字・黒字の構成分析!C$39="",NA(),連結実質赤字比率に係る赤字・黒字の構成分析!C$39)</f>
        <v>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0.41</v>
      </c>
      <c r="F31" s="169">
        <f>IF(ROUND(VALUE(SUBSTITUTE(連結実質赤字比率に係る赤字・黒字の構成分析!H$39,"▲", "-")), 2) &lt; 0, ABS(ROUND(VALUE(SUBSTITUTE(連結実質赤字比率に係る赤字・黒字の構成分析!H$39,"▲", "-")), 2)), NA())</f>
        <v>0.06</v>
      </c>
      <c r="G31" s="169" t="e">
        <f>IF(ROUND(VALUE(SUBSTITUTE(連結実質赤字比率に係る赤字・黒字の構成分析!H$39,"▲", "-")), 2) &gt;= 0, ABS(ROUND(VALUE(SUBSTITUTE(連結実質赤字比率に係る赤字・黒字の構成分析!H$39,"▲", "-")), 2)), NA())</f>
        <v>#N/A</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0.35</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1.63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0.35</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2.54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3.73</v>
      </c>
    </row>
    <row r="34" spans="1:16" x14ac:dyDescent="0.15">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5.29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10.28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10.67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6.15</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8.2799999999999994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8.1300000000000008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7.64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8.06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8.1300000000000008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11.24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13.02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10.84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1693</v>
      </c>
      <c r="E42" s="170"/>
      <c r="F42" s="170"/>
      <c r="G42" s="170">
        <f>'実質公債費比率（分子）の構造'!L$52</f>
        <v>1670</v>
      </c>
      <c r="H42" s="170"/>
      <c r="I42" s="170"/>
      <c r="J42" s="170">
        <f>'実質公債費比率（分子）の構造'!M$52</f>
        <v>1808</v>
      </c>
      <c r="K42" s="170"/>
      <c r="L42" s="170"/>
      <c r="M42" s="170">
        <f>'実質公債費比率（分子）の構造'!N$52</f>
        <v>1789</v>
      </c>
      <c r="N42" s="170"/>
      <c r="O42" s="170"/>
      <c r="P42" s="170">
        <f>'実質公債費比率（分子）の構造'!O$52</f>
        <v>1782</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24</v>
      </c>
      <c r="C44" s="170"/>
      <c r="D44" s="170"/>
      <c r="E44" s="170">
        <f>'実質公債費比率（分子）の構造'!L$50</f>
        <v>24</v>
      </c>
      <c r="F44" s="170"/>
      <c r="G44" s="170"/>
      <c r="H44" s="170">
        <f>'実質公債費比率（分子）の構造'!M$50</f>
        <v>23</v>
      </c>
      <c r="I44" s="170"/>
      <c r="J44" s="170"/>
      <c r="K44" s="170">
        <f>'実質公債費比率（分子）の構造'!N$50</f>
        <v>23</v>
      </c>
      <c r="L44" s="170"/>
      <c r="M44" s="170"/>
      <c r="N44" s="170">
        <f>'実質公債費比率（分子）の構造'!O$50</f>
        <v>27</v>
      </c>
      <c r="O44" s="170"/>
      <c r="P44" s="170"/>
    </row>
    <row r="45" spans="1:16" x14ac:dyDescent="0.15">
      <c r="A45" s="170" t="s">
        <v>63</v>
      </c>
      <c r="B45" s="170">
        <f>'実質公債費比率（分子）の構造'!K$49</f>
        <v>192</v>
      </c>
      <c r="C45" s="170"/>
      <c r="D45" s="170"/>
      <c r="E45" s="170">
        <f>'実質公債費比率（分子）の構造'!L$49</f>
        <v>225</v>
      </c>
      <c r="F45" s="170"/>
      <c r="G45" s="170"/>
      <c r="H45" s="170">
        <f>'実質公債費比率（分子）の構造'!M$49</f>
        <v>192</v>
      </c>
      <c r="I45" s="170"/>
      <c r="J45" s="170"/>
      <c r="K45" s="170">
        <f>'実質公債費比率（分子）の構造'!N$49</f>
        <v>139</v>
      </c>
      <c r="L45" s="170"/>
      <c r="M45" s="170"/>
      <c r="N45" s="170">
        <f>'実質公債費比率（分子）の構造'!O$49</f>
        <v>136</v>
      </c>
      <c r="O45" s="170"/>
      <c r="P45" s="170"/>
    </row>
    <row r="46" spans="1:16" x14ac:dyDescent="0.15">
      <c r="A46" s="170" t="s">
        <v>64</v>
      </c>
      <c r="B46" s="170">
        <f>'実質公債費比率（分子）の構造'!K$48</f>
        <v>325</v>
      </c>
      <c r="C46" s="170"/>
      <c r="D46" s="170"/>
      <c r="E46" s="170">
        <f>'実質公債費比率（分子）の構造'!L$48</f>
        <v>347</v>
      </c>
      <c r="F46" s="170"/>
      <c r="G46" s="170"/>
      <c r="H46" s="170">
        <f>'実質公債費比率（分子）の構造'!M$48</f>
        <v>358</v>
      </c>
      <c r="I46" s="170"/>
      <c r="J46" s="170"/>
      <c r="K46" s="170">
        <f>'実質公債費比率（分子）の構造'!N$48</f>
        <v>365</v>
      </c>
      <c r="L46" s="170"/>
      <c r="M46" s="170"/>
      <c r="N46" s="170">
        <f>'実質公債費比率（分子）の構造'!O$48</f>
        <v>350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1794</v>
      </c>
      <c r="C49" s="170"/>
      <c r="D49" s="170"/>
      <c r="E49" s="170">
        <f>'実質公債費比率（分子）の構造'!L$45</f>
        <v>1743</v>
      </c>
      <c r="F49" s="170"/>
      <c r="G49" s="170"/>
      <c r="H49" s="170">
        <f>'実質公債費比率（分子）の構造'!M$45</f>
        <v>1940</v>
      </c>
      <c r="I49" s="170"/>
      <c r="J49" s="170"/>
      <c r="K49" s="170">
        <f>'実質公債費比率（分子）の構造'!N$45</f>
        <v>2017</v>
      </c>
      <c r="L49" s="170"/>
      <c r="M49" s="170"/>
      <c r="N49" s="170">
        <f>'実質公債費比率（分子）の構造'!O$45</f>
        <v>2065</v>
      </c>
      <c r="O49" s="170"/>
      <c r="P49" s="170"/>
    </row>
    <row r="50" spans="1:16" x14ac:dyDescent="0.15">
      <c r="A50" s="170" t="s">
        <v>67</v>
      </c>
      <c r="B50" s="170" t="e">
        <f>NA()</f>
        <v>#N/A</v>
      </c>
      <c r="C50" s="170">
        <f>IF(ISNUMBER('実質公債費比率（分子）の構造'!K$53),'実質公債費比率（分子）の構造'!K$53,NA())</f>
        <v>642</v>
      </c>
      <c r="D50" s="170" t="e">
        <f>NA()</f>
        <v>#N/A</v>
      </c>
      <c r="E50" s="170" t="e">
        <f>NA()</f>
        <v>#N/A</v>
      </c>
      <c r="F50" s="170">
        <f>IF(ISNUMBER('実質公債費比率（分子）の構造'!L$53),'実質公債費比率（分子）の構造'!L$53,NA())</f>
        <v>669</v>
      </c>
      <c r="G50" s="170" t="e">
        <f>NA()</f>
        <v>#N/A</v>
      </c>
      <c r="H50" s="170" t="e">
        <f>NA()</f>
        <v>#N/A</v>
      </c>
      <c r="I50" s="170">
        <f>IF(ISNUMBER('実質公債費比率（分子）の構造'!M$53),'実質公債費比率（分子）の構造'!M$53,NA())</f>
        <v>705</v>
      </c>
      <c r="J50" s="170" t="e">
        <f>NA()</f>
        <v>#N/A</v>
      </c>
      <c r="K50" s="170" t="e">
        <f>NA()</f>
        <v>#N/A</v>
      </c>
      <c r="L50" s="170">
        <f>IF(ISNUMBER('実質公債費比率（分子）の構造'!N$53),'実質公債費比率（分子）の構造'!N$53,NA())</f>
        <v>755</v>
      </c>
      <c r="M50" s="170" t="e">
        <f>NA()</f>
        <v>#N/A</v>
      </c>
      <c r="N50" s="170" t="e">
        <f>NA()</f>
        <v>#N/A</v>
      </c>
      <c r="O50" s="170">
        <f>IF(ISNUMBER('実質公債費比率（分子）の構造'!O$53),'実質公債費比率（分子）の構造'!O$53,NA())</f>
        <v>796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18627</v>
      </c>
      <c r="E56" s="169"/>
      <c r="F56" s="169"/>
      <c r="G56" s="169">
        <f>'将来負担比率（分子）の構造'!J$52</f>
        <v>19952</v>
      </c>
      <c r="H56" s="169"/>
      <c r="I56" s="169"/>
      <c r="J56" s="169">
        <f>'将来負担比率（分子）の構造'!K$52</f>
        <v>19187</v>
      </c>
      <c r="K56" s="169"/>
      <c r="L56" s="169"/>
      <c r="M56" s="169">
        <f>'将来負担比率（分子）の構造'!L$52</f>
        <v>18199</v>
      </c>
      <c r="N56" s="169"/>
      <c r="O56" s="169"/>
      <c r="P56" s="169">
        <f>'将来負担比率（分子）の構造'!M$52</f>
        <v>17160</v>
      </c>
    </row>
    <row r="57" spans="1:16" x14ac:dyDescent="0.15">
      <c r="A57" s="169" t="s">
        <v>42</v>
      </c>
      <c r="B57" s="169"/>
      <c r="C57" s="169"/>
      <c r="D57" s="169">
        <f>'将来負担比率（分子）の構造'!I$51</f>
        <v>1744</v>
      </c>
      <c r="E57" s="169"/>
      <c r="F57" s="169"/>
      <c r="G57" s="169">
        <f>'将来負担比率（分子）の構造'!J$51</f>
        <v>1822</v>
      </c>
      <c r="H57" s="169"/>
      <c r="I57" s="169"/>
      <c r="J57" s="169">
        <f>'将来負担比率（分子）の構造'!K$51</f>
        <v>2048</v>
      </c>
      <c r="K57" s="169"/>
      <c r="L57" s="169"/>
      <c r="M57" s="169">
        <f>'将来負担比率（分子）の構造'!L$51</f>
        <v>1702</v>
      </c>
      <c r="N57" s="169"/>
      <c r="O57" s="169"/>
      <c r="P57" s="169">
        <f>'将来負担比率（分子）の構造'!M$51</f>
        <v>1329</v>
      </c>
    </row>
    <row r="58" spans="1:16" x14ac:dyDescent="0.15">
      <c r="A58" s="169" t="s">
        <v>41</v>
      </c>
      <c r="B58" s="169"/>
      <c r="C58" s="169"/>
      <c r="D58" s="169">
        <f>'将来負担比率（分子）の構造'!I$50</f>
        <v>3396</v>
      </c>
      <c r="E58" s="169"/>
      <c r="F58" s="169"/>
      <c r="G58" s="169">
        <f>'将来負担比率（分子）の構造'!J$50</f>
        <v>3456</v>
      </c>
      <c r="H58" s="169"/>
      <c r="I58" s="169"/>
      <c r="J58" s="169">
        <f>'将来負担比率（分子）の構造'!K$50</f>
        <v>3739</v>
      </c>
      <c r="K58" s="169"/>
      <c r="L58" s="169"/>
      <c r="M58" s="169">
        <f>'将来負担比率（分子）の構造'!L$50</f>
        <v>4300</v>
      </c>
      <c r="N58" s="169"/>
      <c r="O58" s="169"/>
      <c r="P58" s="169">
        <f>'将来負担比率（分子）の構造'!M$50</f>
        <v>4812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124</v>
      </c>
      <c r="C61" s="169"/>
      <c r="D61" s="169"/>
      <c r="E61" s="169">
        <f>'将来負担比率（分子）の構造'!J$46</f>
        <v>105</v>
      </c>
      <c r="F61" s="169"/>
      <c r="G61" s="169"/>
      <c r="H61" s="169">
        <f>'将来負担比率（分子）の構造'!K$46</f>
        <v>85</v>
      </c>
      <c r="I61" s="169"/>
      <c r="J61" s="169"/>
      <c r="K61" s="169">
        <f>'将来負担比率（分子）の構造'!L$46</f>
        <v>85</v>
      </c>
      <c r="L61" s="169"/>
      <c r="M61" s="169"/>
      <c r="N61" s="169" t="str">
        <f>'将来負担比率（分子）の構造'!M$46</f>
        <v>-</v>
      </c>
      <c r="O61" s="169"/>
      <c r="P61" s="169"/>
    </row>
    <row r="62" spans="1:16" x14ac:dyDescent="0.15">
      <c r="A62" s="169" t="s">
        <v>35</v>
      </c>
      <c r="B62" s="169">
        <f>'将来負担比率（分子）の構造'!I$45</f>
        <v>2653</v>
      </c>
      <c r="C62" s="169"/>
      <c r="D62" s="169"/>
      <c r="E62" s="169">
        <f>'将来負担比率（分子）の構造'!J$45</f>
        <v>2324</v>
      </c>
      <c r="F62" s="169"/>
      <c r="G62" s="169"/>
      <c r="H62" s="169">
        <f>'将来負担比率（分子）の構造'!K$45</f>
        <v>1932</v>
      </c>
      <c r="I62" s="169"/>
      <c r="J62" s="169"/>
      <c r="K62" s="169">
        <f>'将来負担比率（分子）の構造'!L$45</f>
        <v>1871</v>
      </c>
      <c r="L62" s="169"/>
      <c r="M62" s="169"/>
      <c r="N62" s="169">
        <f>'将来負担比率（分子）の構造'!M$45</f>
        <v>2319</v>
      </c>
      <c r="O62" s="169"/>
      <c r="P62" s="169"/>
    </row>
    <row r="63" spans="1:16" x14ac:dyDescent="0.15">
      <c r="A63" s="169" t="s">
        <v>34</v>
      </c>
      <c r="B63" s="169">
        <f>'将来負担比率（分子）の構造'!I$44</f>
        <v>1340</v>
      </c>
      <c r="C63" s="169"/>
      <c r="D63" s="169"/>
      <c r="E63" s="169">
        <f>'将来負担比率（分子）の構造'!J$44</f>
        <v>1082</v>
      </c>
      <c r="F63" s="169"/>
      <c r="G63" s="169"/>
      <c r="H63" s="169">
        <f>'将来負担比率（分子）の構造'!K$44</f>
        <v>1164</v>
      </c>
      <c r="I63" s="169"/>
      <c r="J63" s="169"/>
      <c r="K63" s="169">
        <f>'将来負担比率（分子）の構造'!L$44</f>
        <v>1336</v>
      </c>
      <c r="L63" s="169"/>
      <c r="M63" s="169"/>
      <c r="N63" s="169">
        <f>'将来負担比率（分子）の構造'!M$44</f>
        <v>1289</v>
      </c>
      <c r="O63" s="169"/>
      <c r="P63" s="169"/>
    </row>
    <row r="64" spans="1:16" x14ac:dyDescent="0.15">
      <c r="A64" s="169" t="s">
        <v>33</v>
      </c>
      <c r="B64" s="169">
        <f>'将来負担比率（分子）の構造'!I$43</f>
        <v>4407</v>
      </c>
      <c r="C64" s="169"/>
      <c r="D64" s="169"/>
      <c r="E64" s="169">
        <f>'将来負担比率（分子）の構造'!J$43</f>
        <v>4537</v>
      </c>
      <c r="F64" s="169"/>
      <c r="G64" s="169"/>
      <c r="H64" s="169">
        <f>'将来負担比率（分子）の構造'!K$43</f>
        <v>4458</v>
      </c>
      <c r="I64" s="169"/>
      <c r="J64" s="169"/>
      <c r="K64" s="169">
        <f>'将来負担比率（分子）の構造'!L$43</f>
        <v>4346</v>
      </c>
      <c r="L64" s="169"/>
      <c r="M64" s="169"/>
      <c r="N64" s="169">
        <f>'将来負担比率（分子）の構造'!M$43</f>
        <v>4227</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21521</v>
      </c>
      <c r="C66" s="169"/>
      <c r="D66" s="169"/>
      <c r="E66" s="169">
        <f>'将来負担比率（分子）の構造'!J$41</f>
        <v>22163</v>
      </c>
      <c r="F66" s="169"/>
      <c r="G66" s="169"/>
      <c r="H66" s="169">
        <f>'将来負担比率（分子）の構造'!K$41</f>
        <v>21381</v>
      </c>
      <c r="I66" s="169"/>
      <c r="J66" s="169"/>
      <c r="K66" s="169">
        <f>'将来負担比率（分子）の構造'!L$41</f>
        <v>20969</v>
      </c>
      <c r="L66" s="169"/>
      <c r="M66" s="169"/>
      <c r="N66" s="169">
        <f>'将来負担比率（分子）の構造'!M$41</f>
        <v>20034</v>
      </c>
      <c r="O66" s="169"/>
      <c r="P66" s="169"/>
    </row>
    <row r="67" spans="1:16" x14ac:dyDescent="0.15">
      <c r="A67" s="169" t="s">
        <v>71</v>
      </c>
      <c r="B67" s="169" t="e">
        <f>NA()</f>
        <v>#N/A</v>
      </c>
      <c r="C67" s="169">
        <f>IF(ISNUMBER('将来負担比率（分子）の構造'!I$53), IF('将来負担比率（分子）の構造'!I$53 &lt; 0, 0, '将来負担比率（分子）の構造'!I$53), NA())</f>
        <v>6277</v>
      </c>
      <c r="D67" s="169" t="e">
        <f>NA()</f>
        <v>#N/A</v>
      </c>
      <c r="E67" s="169" t="e">
        <f>NA()</f>
        <v>#N/A</v>
      </c>
      <c r="F67" s="169">
        <f>IF(ISNUMBER('将来負担比率（分子）の構造'!J$53), IF('将来負担比率（分子）の構造'!J$53 &lt; 0, 0, '将来負担比率（分子）の構造'!J$53), NA())</f>
        <v>4981</v>
      </c>
      <c r="G67" s="169" t="e">
        <f>NA()</f>
        <v>#N/A</v>
      </c>
      <c r="H67" s="169" t="e">
        <f>NA()</f>
        <v>#N/A</v>
      </c>
      <c r="I67" s="169">
        <f>IF(ISNUMBER('将来負担比率（分子）の構造'!K$53), IF('将来負担比率（分子）の構造'!K$53 &lt; 0, 0, '将来負担比率（分子）の構造'!K$53), NA())</f>
        <v>4047</v>
      </c>
      <c r="J67" s="169" t="e">
        <f>NA()</f>
        <v>#N/A</v>
      </c>
      <c r="K67" s="169" t="e">
        <f>NA()</f>
        <v>#N/A</v>
      </c>
      <c r="L67" s="169">
        <f>IF(ISNUMBER('将来負担比率（分子）の構造'!L$53), IF('将来負担比率（分子）の構造'!L$53 &lt; 0, 0, '将来負担比率（分子）の構造'!L$53), NA())</f>
        <v>4405</v>
      </c>
      <c r="M67" s="169" t="e">
        <f>NA()</f>
        <v>#N/A</v>
      </c>
      <c r="N67" s="169" t="e">
        <f>NA()</f>
        <v>#N/A</v>
      </c>
      <c r="O67" s="169">
        <f>IF(ISNUMBER('将来負担比率（分子）の構造'!M$53), IF('将来負担比率（分子）の構造'!M$53 &lt; 0, 0, '将来負担比率（分子）の構造'!M$53), NA())</f>
        <v>4570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1748</v>
      </c>
      <c r="C72" s="173">
        <f>基金残高に係る経年分析!G55</f>
        <v>1948</v>
      </c>
      <c r="D72" s="173">
        <f>基金残高に係る経年分析!H55</f>
        <v>2098</v>
      </c>
    </row>
    <row r="73" spans="1:16" x14ac:dyDescent="0.15">
      <c r="A73" s="172" t="s">
        <v>74</v>
      </c>
      <c r="B73" s="173">
        <f>基金残高に係る経年分析!F56</f>
        <v>120</v>
      </c>
      <c r="C73" s="173">
        <f>基金残高に係る経年分析!G56</f>
        <v>120</v>
      </c>
      <c r="D73" s="173">
        <f>基金残高に係る経年分析!H56</f>
        <v>155</v>
      </c>
    </row>
    <row r="74" spans="1:16" x14ac:dyDescent="0.15">
      <c r="A74" s="172" t="s">
        <v>75</v>
      </c>
      <c r="B74" s="173">
        <f>基金残高に係る経年分析!F57</f>
        <v>2787</v>
      </c>
      <c r="C74" s="173">
        <f>基金残高に係る経年分析!G57</f>
        <v>2949</v>
      </c>
      <c r="D74" s="173">
        <f>基金残高に係る経年分析!H57</f>
        <v>3285</v>
      </c>
    </row>
  </sheetData>
  <sheetProtection algorithmName="SHA-512" hashValue="FVZOcjafywH7s7BjeURw2GD/pYWXoh9LAFd305Pb+u/73Ab0kPGloLjGrX9uneYVWVPJRcjEJucoQ12VO4kzrQ==" saltValue="T8Jadd9+IOjruMwzpJfT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3081145</v>
      </c>
      <c r="S5" s="626"/>
      <c r="T5" s="626"/>
      <c r="U5" s="626"/>
      <c r="V5" s="626"/>
      <c r="W5" s="626"/>
      <c r="X5" s="626"/>
      <c r="Y5" s="627"/>
      <c r="Z5" s="628">
        <v>15.6</v>
      </c>
      <c r="AA5" s="628"/>
      <c r="AB5" s="628"/>
      <c r="AC5" s="628"/>
      <c r="AD5" s="629">
        <v>3081145</v>
      </c>
      <c r="AE5" s="629"/>
      <c r="AF5" s="629"/>
      <c r="AG5" s="629"/>
      <c r="AH5" s="629"/>
      <c r="AI5" s="629"/>
      <c r="AJ5" s="629"/>
      <c r="AK5" s="629"/>
      <c r="AL5" s="630">
        <v>30.5</v>
      </c>
      <c r="AM5" s="631"/>
      <c r="AN5" s="631"/>
      <c r="AO5" s="632"/>
      <c r="AP5" s="622" t="s">
        <v>216</v>
      </c>
      <c r="AQ5" s="623"/>
      <c r="AR5" s="623"/>
      <c r="AS5" s="623"/>
      <c r="AT5" s="623"/>
      <c r="AU5" s="623"/>
      <c r="AV5" s="623"/>
      <c r="AW5" s="623"/>
      <c r="AX5" s="623"/>
      <c r="AY5" s="623"/>
      <c r="AZ5" s="623"/>
      <c r="BA5" s="623"/>
      <c r="BB5" s="623"/>
      <c r="BC5" s="623"/>
      <c r="BD5" s="623"/>
      <c r="BE5" s="623"/>
      <c r="BF5" s="624"/>
      <c r="BG5" s="636">
        <v>3025198</v>
      </c>
      <c r="BH5" s="637"/>
      <c r="BI5" s="637"/>
      <c r="BJ5" s="637"/>
      <c r="BK5" s="637"/>
      <c r="BL5" s="637"/>
      <c r="BM5" s="637"/>
      <c r="BN5" s="638"/>
      <c r="BO5" s="639">
        <v>98.2</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234409</v>
      </c>
      <c r="S6" s="637"/>
      <c r="T6" s="637"/>
      <c r="U6" s="637"/>
      <c r="V6" s="637"/>
      <c r="W6" s="637"/>
      <c r="X6" s="637"/>
      <c r="Y6" s="638"/>
      <c r="Z6" s="639">
        <v>1.2</v>
      </c>
      <c r="AA6" s="639"/>
      <c r="AB6" s="639"/>
      <c r="AC6" s="639"/>
      <c r="AD6" s="640">
        <v>234409</v>
      </c>
      <c r="AE6" s="640"/>
      <c r="AF6" s="640"/>
      <c r="AG6" s="640"/>
      <c r="AH6" s="640"/>
      <c r="AI6" s="640"/>
      <c r="AJ6" s="640"/>
      <c r="AK6" s="640"/>
      <c r="AL6" s="641">
        <v>2.2999999999999998</v>
      </c>
      <c r="AM6" s="642"/>
      <c r="AN6" s="642"/>
      <c r="AO6" s="643"/>
      <c r="AP6" s="633" t="s">
        <v>221</v>
      </c>
      <c r="AQ6" s="634"/>
      <c r="AR6" s="634"/>
      <c r="AS6" s="634"/>
      <c r="AT6" s="634"/>
      <c r="AU6" s="634"/>
      <c r="AV6" s="634"/>
      <c r="AW6" s="634"/>
      <c r="AX6" s="634"/>
      <c r="AY6" s="634"/>
      <c r="AZ6" s="634"/>
      <c r="BA6" s="634"/>
      <c r="BB6" s="634"/>
      <c r="BC6" s="634"/>
      <c r="BD6" s="634"/>
      <c r="BE6" s="634"/>
      <c r="BF6" s="635"/>
      <c r="BG6" s="636">
        <v>3025198</v>
      </c>
      <c r="BH6" s="637"/>
      <c r="BI6" s="637"/>
      <c r="BJ6" s="637"/>
      <c r="BK6" s="637"/>
      <c r="BL6" s="637"/>
      <c r="BM6" s="637"/>
      <c r="BN6" s="638"/>
      <c r="BO6" s="639">
        <v>98.2</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148770</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148770</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557</v>
      </c>
      <c r="S7" s="637"/>
      <c r="T7" s="637"/>
      <c r="U7" s="637"/>
      <c r="V7" s="637"/>
      <c r="W7" s="637"/>
      <c r="X7" s="637"/>
      <c r="Y7" s="638"/>
      <c r="Z7" s="639">
        <v>0</v>
      </c>
      <c r="AA7" s="639"/>
      <c r="AB7" s="639"/>
      <c r="AC7" s="639"/>
      <c r="AD7" s="640">
        <v>557</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1073172</v>
      </c>
      <c r="BH7" s="637"/>
      <c r="BI7" s="637"/>
      <c r="BJ7" s="637"/>
      <c r="BK7" s="637"/>
      <c r="BL7" s="637"/>
      <c r="BM7" s="637"/>
      <c r="BN7" s="638"/>
      <c r="BO7" s="639">
        <v>34.799999999999997</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2299434</v>
      </c>
      <c r="CS7" s="637"/>
      <c r="CT7" s="637"/>
      <c r="CU7" s="637"/>
      <c r="CV7" s="637"/>
      <c r="CW7" s="637"/>
      <c r="CX7" s="637"/>
      <c r="CY7" s="638"/>
      <c r="CZ7" s="639">
        <v>12.8</v>
      </c>
      <c r="DA7" s="639"/>
      <c r="DB7" s="639"/>
      <c r="DC7" s="639"/>
      <c r="DD7" s="645">
        <v>49231</v>
      </c>
      <c r="DE7" s="637"/>
      <c r="DF7" s="637"/>
      <c r="DG7" s="637"/>
      <c r="DH7" s="637"/>
      <c r="DI7" s="637"/>
      <c r="DJ7" s="637"/>
      <c r="DK7" s="637"/>
      <c r="DL7" s="637"/>
      <c r="DM7" s="637"/>
      <c r="DN7" s="637"/>
      <c r="DO7" s="637"/>
      <c r="DP7" s="638"/>
      <c r="DQ7" s="645">
        <v>1580852</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8436</v>
      </c>
      <c r="S8" s="637"/>
      <c r="T8" s="637"/>
      <c r="U8" s="637"/>
      <c r="V8" s="637"/>
      <c r="W8" s="637"/>
      <c r="X8" s="637"/>
      <c r="Y8" s="638"/>
      <c r="Z8" s="639">
        <v>0</v>
      </c>
      <c r="AA8" s="639"/>
      <c r="AB8" s="639"/>
      <c r="AC8" s="639"/>
      <c r="AD8" s="640">
        <v>8436</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42899</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6213176</v>
      </c>
      <c r="CS8" s="637"/>
      <c r="CT8" s="637"/>
      <c r="CU8" s="637"/>
      <c r="CV8" s="637"/>
      <c r="CW8" s="637"/>
      <c r="CX8" s="637"/>
      <c r="CY8" s="638"/>
      <c r="CZ8" s="639">
        <v>34.6</v>
      </c>
      <c r="DA8" s="639"/>
      <c r="DB8" s="639"/>
      <c r="DC8" s="639"/>
      <c r="DD8" s="645">
        <v>198906</v>
      </c>
      <c r="DE8" s="637"/>
      <c r="DF8" s="637"/>
      <c r="DG8" s="637"/>
      <c r="DH8" s="637"/>
      <c r="DI8" s="637"/>
      <c r="DJ8" s="637"/>
      <c r="DK8" s="637"/>
      <c r="DL8" s="637"/>
      <c r="DM8" s="637"/>
      <c r="DN8" s="637"/>
      <c r="DO8" s="637"/>
      <c r="DP8" s="638"/>
      <c r="DQ8" s="645">
        <v>3364977</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8631</v>
      </c>
      <c r="S9" s="637"/>
      <c r="T9" s="637"/>
      <c r="U9" s="637"/>
      <c r="V9" s="637"/>
      <c r="W9" s="637"/>
      <c r="X9" s="637"/>
      <c r="Y9" s="638"/>
      <c r="Z9" s="639">
        <v>0</v>
      </c>
      <c r="AA9" s="639"/>
      <c r="AB9" s="639"/>
      <c r="AC9" s="639"/>
      <c r="AD9" s="640">
        <v>8631</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897320</v>
      </c>
      <c r="BH9" s="637"/>
      <c r="BI9" s="637"/>
      <c r="BJ9" s="637"/>
      <c r="BK9" s="637"/>
      <c r="BL9" s="637"/>
      <c r="BM9" s="637"/>
      <c r="BN9" s="638"/>
      <c r="BO9" s="639">
        <v>29.1</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1562714</v>
      </c>
      <c r="CS9" s="637"/>
      <c r="CT9" s="637"/>
      <c r="CU9" s="637"/>
      <c r="CV9" s="637"/>
      <c r="CW9" s="637"/>
      <c r="CX9" s="637"/>
      <c r="CY9" s="638"/>
      <c r="CZ9" s="639">
        <v>8.6999999999999993</v>
      </c>
      <c r="DA9" s="639"/>
      <c r="DB9" s="639"/>
      <c r="DC9" s="639"/>
      <c r="DD9" s="645">
        <v>29211</v>
      </c>
      <c r="DE9" s="637"/>
      <c r="DF9" s="637"/>
      <c r="DG9" s="637"/>
      <c r="DH9" s="637"/>
      <c r="DI9" s="637"/>
      <c r="DJ9" s="637"/>
      <c r="DK9" s="637"/>
      <c r="DL9" s="637"/>
      <c r="DM9" s="637"/>
      <c r="DN9" s="637"/>
      <c r="DO9" s="637"/>
      <c r="DP9" s="638"/>
      <c r="DQ9" s="645">
        <v>1399039</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73490</v>
      </c>
      <c r="BH10" s="637"/>
      <c r="BI10" s="637"/>
      <c r="BJ10" s="637"/>
      <c r="BK10" s="637"/>
      <c r="BL10" s="637"/>
      <c r="BM10" s="637"/>
      <c r="BN10" s="638"/>
      <c r="BO10" s="639">
        <v>2.4</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631462</v>
      </c>
      <c r="S11" s="637"/>
      <c r="T11" s="637"/>
      <c r="U11" s="637"/>
      <c r="V11" s="637"/>
      <c r="W11" s="637"/>
      <c r="X11" s="637"/>
      <c r="Y11" s="638"/>
      <c r="Z11" s="641">
        <v>3.2</v>
      </c>
      <c r="AA11" s="642"/>
      <c r="AB11" s="642"/>
      <c r="AC11" s="648"/>
      <c r="AD11" s="645">
        <v>631462</v>
      </c>
      <c r="AE11" s="637"/>
      <c r="AF11" s="637"/>
      <c r="AG11" s="637"/>
      <c r="AH11" s="637"/>
      <c r="AI11" s="637"/>
      <c r="AJ11" s="637"/>
      <c r="AK11" s="638"/>
      <c r="AL11" s="641">
        <v>6.3</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59463</v>
      </c>
      <c r="BH11" s="637"/>
      <c r="BI11" s="637"/>
      <c r="BJ11" s="637"/>
      <c r="BK11" s="637"/>
      <c r="BL11" s="637"/>
      <c r="BM11" s="637"/>
      <c r="BN11" s="638"/>
      <c r="BO11" s="639">
        <v>1.9</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1517714</v>
      </c>
      <c r="CS11" s="637"/>
      <c r="CT11" s="637"/>
      <c r="CU11" s="637"/>
      <c r="CV11" s="637"/>
      <c r="CW11" s="637"/>
      <c r="CX11" s="637"/>
      <c r="CY11" s="638"/>
      <c r="CZ11" s="639">
        <v>8.4</v>
      </c>
      <c r="DA11" s="639"/>
      <c r="DB11" s="639"/>
      <c r="DC11" s="639"/>
      <c r="DD11" s="645">
        <v>330816</v>
      </c>
      <c r="DE11" s="637"/>
      <c r="DF11" s="637"/>
      <c r="DG11" s="637"/>
      <c r="DH11" s="637"/>
      <c r="DI11" s="637"/>
      <c r="DJ11" s="637"/>
      <c r="DK11" s="637"/>
      <c r="DL11" s="637"/>
      <c r="DM11" s="637"/>
      <c r="DN11" s="637"/>
      <c r="DO11" s="637"/>
      <c r="DP11" s="638"/>
      <c r="DQ11" s="645">
        <v>453654</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34719</v>
      </c>
      <c r="S12" s="637"/>
      <c r="T12" s="637"/>
      <c r="U12" s="637"/>
      <c r="V12" s="637"/>
      <c r="W12" s="637"/>
      <c r="X12" s="637"/>
      <c r="Y12" s="638"/>
      <c r="Z12" s="639">
        <v>0.2</v>
      </c>
      <c r="AA12" s="639"/>
      <c r="AB12" s="639"/>
      <c r="AC12" s="639"/>
      <c r="AD12" s="640">
        <v>34719</v>
      </c>
      <c r="AE12" s="640"/>
      <c r="AF12" s="640"/>
      <c r="AG12" s="640"/>
      <c r="AH12" s="640"/>
      <c r="AI12" s="640"/>
      <c r="AJ12" s="640"/>
      <c r="AK12" s="640"/>
      <c r="AL12" s="641">
        <v>0.3</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1616380</v>
      </c>
      <c r="BH12" s="637"/>
      <c r="BI12" s="637"/>
      <c r="BJ12" s="637"/>
      <c r="BK12" s="637"/>
      <c r="BL12" s="637"/>
      <c r="BM12" s="637"/>
      <c r="BN12" s="638"/>
      <c r="BO12" s="639">
        <v>52.5</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868548</v>
      </c>
      <c r="CS12" s="637"/>
      <c r="CT12" s="637"/>
      <c r="CU12" s="637"/>
      <c r="CV12" s="637"/>
      <c r="CW12" s="637"/>
      <c r="CX12" s="637"/>
      <c r="CY12" s="638"/>
      <c r="CZ12" s="639">
        <v>4.8</v>
      </c>
      <c r="DA12" s="639"/>
      <c r="DB12" s="639"/>
      <c r="DC12" s="639"/>
      <c r="DD12" s="645">
        <v>230650</v>
      </c>
      <c r="DE12" s="637"/>
      <c r="DF12" s="637"/>
      <c r="DG12" s="637"/>
      <c r="DH12" s="637"/>
      <c r="DI12" s="637"/>
      <c r="DJ12" s="637"/>
      <c r="DK12" s="637"/>
      <c r="DL12" s="637"/>
      <c r="DM12" s="637"/>
      <c r="DN12" s="637"/>
      <c r="DO12" s="637"/>
      <c r="DP12" s="638"/>
      <c r="DQ12" s="645">
        <v>530395</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1612255</v>
      </c>
      <c r="BH13" s="637"/>
      <c r="BI13" s="637"/>
      <c r="BJ13" s="637"/>
      <c r="BK13" s="637"/>
      <c r="BL13" s="637"/>
      <c r="BM13" s="637"/>
      <c r="BN13" s="638"/>
      <c r="BO13" s="639">
        <v>52.3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1014937</v>
      </c>
      <c r="CS13" s="637"/>
      <c r="CT13" s="637"/>
      <c r="CU13" s="637"/>
      <c r="CV13" s="637"/>
      <c r="CW13" s="637"/>
      <c r="CX13" s="637"/>
      <c r="CY13" s="638"/>
      <c r="CZ13" s="639">
        <v>5.6</v>
      </c>
      <c r="DA13" s="639"/>
      <c r="DB13" s="639"/>
      <c r="DC13" s="639"/>
      <c r="DD13" s="645">
        <v>536775</v>
      </c>
      <c r="DE13" s="637"/>
      <c r="DF13" s="637"/>
      <c r="DG13" s="637"/>
      <c r="DH13" s="637"/>
      <c r="DI13" s="637"/>
      <c r="DJ13" s="637"/>
      <c r="DK13" s="637"/>
      <c r="DL13" s="637"/>
      <c r="DM13" s="637"/>
      <c r="DN13" s="637"/>
      <c r="DO13" s="637"/>
      <c r="DP13" s="638"/>
      <c r="DQ13" s="645">
        <v>509685</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1199</v>
      </c>
      <c r="S14" s="637"/>
      <c r="T14" s="637"/>
      <c r="U14" s="637"/>
      <c r="V14" s="637"/>
      <c r="W14" s="637"/>
      <c r="X14" s="637"/>
      <c r="Y14" s="638"/>
      <c r="Z14" s="639">
        <v>0</v>
      </c>
      <c r="AA14" s="639"/>
      <c r="AB14" s="639"/>
      <c r="AC14" s="639"/>
      <c r="AD14" s="640">
        <v>1199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117850</v>
      </c>
      <c r="BH14" s="637"/>
      <c r="BI14" s="637"/>
      <c r="BJ14" s="637"/>
      <c r="BK14" s="637"/>
      <c r="BL14" s="637"/>
      <c r="BM14" s="637"/>
      <c r="BN14" s="638"/>
      <c r="BO14" s="639">
        <v>3.8</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544005</v>
      </c>
      <c r="CS14" s="637"/>
      <c r="CT14" s="637"/>
      <c r="CU14" s="637"/>
      <c r="CV14" s="637"/>
      <c r="CW14" s="637"/>
      <c r="CX14" s="637"/>
      <c r="CY14" s="638"/>
      <c r="CZ14" s="639">
        <v>3</v>
      </c>
      <c r="DA14" s="639"/>
      <c r="DB14" s="639"/>
      <c r="DC14" s="639"/>
      <c r="DD14" s="645">
        <v>37592</v>
      </c>
      <c r="DE14" s="637"/>
      <c r="DF14" s="637"/>
      <c r="DG14" s="637"/>
      <c r="DH14" s="637"/>
      <c r="DI14" s="637"/>
      <c r="DJ14" s="637"/>
      <c r="DK14" s="637"/>
      <c r="DL14" s="637"/>
      <c r="DM14" s="637"/>
      <c r="DN14" s="637"/>
      <c r="DO14" s="637"/>
      <c r="DP14" s="638"/>
      <c r="DQ14" s="645">
        <v>486639</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217777</v>
      </c>
      <c r="BH15" s="637"/>
      <c r="BI15" s="637"/>
      <c r="BJ15" s="637"/>
      <c r="BK15" s="637"/>
      <c r="BL15" s="637"/>
      <c r="BM15" s="637"/>
      <c r="BN15" s="638"/>
      <c r="BO15" s="639">
        <v>7.1</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1683085</v>
      </c>
      <c r="CS15" s="637"/>
      <c r="CT15" s="637"/>
      <c r="CU15" s="637"/>
      <c r="CV15" s="637"/>
      <c r="CW15" s="637"/>
      <c r="CX15" s="637"/>
      <c r="CY15" s="638"/>
      <c r="CZ15" s="639">
        <v>9.4</v>
      </c>
      <c r="DA15" s="639"/>
      <c r="DB15" s="639"/>
      <c r="DC15" s="639"/>
      <c r="DD15" s="645">
        <v>606085</v>
      </c>
      <c r="DE15" s="637"/>
      <c r="DF15" s="637"/>
      <c r="DG15" s="637"/>
      <c r="DH15" s="637"/>
      <c r="DI15" s="637"/>
      <c r="DJ15" s="637"/>
      <c r="DK15" s="637"/>
      <c r="DL15" s="637"/>
      <c r="DM15" s="637"/>
      <c r="DN15" s="637"/>
      <c r="DO15" s="637"/>
      <c r="DP15" s="638"/>
      <c r="DQ15" s="645">
        <v>1210319</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19969</v>
      </c>
      <c r="S16" s="637"/>
      <c r="T16" s="637"/>
      <c r="U16" s="637"/>
      <c r="V16" s="637"/>
      <c r="W16" s="637"/>
      <c r="X16" s="637"/>
      <c r="Y16" s="638"/>
      <c r="Z16" s="639">
        <v>0.1</v>
      </c>
      <c r="AA16" s="639"/>
      <c r="AB16" s="639"/>
      <c r="AC16" s="639"/>
      <c r="AD16" s="640">
        <v>19969</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v>19</v>
      </c>
      <c r="BH16" s="637"/>
      <c r="BI16" s="637"/>
      <c r="BJ16" s="637"/>
      <c r="BK16" s="637"/>
      <c r="BL16" s="637"/>
      <c r="BM16" s="637"/>
      <c r="BN16" s="638"/>
      <c r="BO16" s="639">
        <v>0</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54401</v>
      </c>
      <c r="CS16" s="637"/>
      <c r="CT16" s="637"/>
      <c r="CU16" s="637"/>
      <c r="CV16" s="637"/>
      <c r="CW16" s="637"/>
      <c r="CX16" s="637"/>
      <c r="CY16" s="638"/>
      <c r="CZ16" s="639">
        <v>0.3</v>
      </c>
      <c r="DA16" s="639"/>
      <c r="DB16" s="639"/>
      <c r="DC16" s="639"/>
      <c r="DD16" s="645" t="s">
        <v>122</v>
      </c>
      <c r="DE16" s="637"/>
      <c r="DF16" s="637"/>
      <c r="DG16" s="637"/>
      <c r="DH16" s="637"/>
      <c r="DI16" s="637"/>
      <c r="DJ16" s="637"/>
      <c r="DK16" s="637"/>
      <c r="DL16" s="637"/>
      <c r="DM16" s="637"/>
      <c r="DN16" s="637"/>
      <c r="DO16" s="637"/>
      <c r="DP16" s="638"/>
      <c r="DQ16" s="645">
        <v>22151</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52117</v>
      </c>
      <c r="S17" s="637"/>
      <c r="T17" s="637"/>
      <c r="U17" s="637"/>
      <c r="V17" s="637"/>
      <c r="W17" s="637"/>
      <c r="X17" s="637"/>
      <c r="Y17" s="638"/>
      <c r="Z17" s="639">
        <v>0.3</v>
      </c>
      <c r="AA17" s="639"/>
      <c r="AB17" s="639"/>
      <c r="AC17" s="639"/>
      <c r="AD17" s="640">
        <v>52117</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2064855</v>
      </c>
      <c r="CS17" s="637"/>
      <c r="CT17" s="637"/>
      <c r="CU17" s="637"/>
      <c r="CV17" s="637"/>
      <c r="CW17" s="637"/>
      <c r="CX17" s="637"/>
      <c r="CY17" s="638"/>
      <c r="CZ17" s="639">
        <v>11.5</v>
      </c>
      <c r="DA17" s="639"/>
      <c r="DB17" s="639"/>
      <c r="DC17" s="639"/>
      <c r="DD17" s="645" t="s">
        <v>122</v>
      </c>
      <c r="DE17" s="637"/>
      <c r="DF17" s="637"/>
      <c r="DG17" s="637"/>
      <c r="DH17" s="637"/>
      <c r="DI17" s="637"/>
      <c r="DJ17" s="637"/>
      <c r="DK17" s="637"/>
      <c r="DL17" s="637"/>
      <c r="DM17" s="637"/>
      <c r="DN17" s="637"/>
      <c r="DO17" s="637"/>
      <c r="DP17" s="638"/>
      <c r="DQ17" s="645">
        <v>1993610</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20452</v>
      </c>
      <c r="S18" s="637"/>
      <c r="T18" s="637"/>
      <c r="U18" s="637"/>
      <c r="V18" s="637"/>
      <c r="W18" s="637"/>
      <c r="X18" s="637"/>
      <c r="Y18" s="638"/>
      <c r="Z18" s="639">
        <v>0.1</v>
      </c>
      <c r="AA18" s="639"/>
      <c r="AB18" s="639"/>
      <c r="AC18" s="639"/>
      <c r="AD18" s="640">
        <v>20452</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20365</v>
      </c>
      <c r="S19" s="637"/>
      <c r="T19" s="637"/>
      <c r="U19" s="637"/>
      <c r="V19" s="637"/>
      <c r="W19" s="637"/>
      <c r="X19" s="637"/>
      <c r="Y19" s="638"/>
      <c r="Z19" s="639">
        <v>0.1</v>
      </c>
      <c r="AA19" s="639"/>
      <c r="AB19" s="639"/>
      <c r="AC19" s="639"/>
      <c r="AD19" s="640">
        <v>20365</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55947</v>
      </c>
      <c r="BH19" s="637"/>
      <c r="BI19" s="637"/>
      <c r="BJ19" s="637"/>
      <c r="BK19" s="637"/>
      <c r="BL19" s="637"/>
      <c r="BM19" s="637"/>
      <c r="BN19" s="638"/>
      <c r="BO19" s="639">
        <v>1.8</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87</v>
      </c>
      <c r="S20" s="637"/>
      <c r="T20" s="637"/>
      <c r="U20" s="637"/>
      <c r="V20" s="637"/>
      <c r="W20" s="637"/>
      <c r="X20" s="637"/>
      <c r="Y20" s="638"/>
      <c r="Z20" s="639">
        <v>0</v>
      </c>
      <c r="AA20" s="639"/>
      <c r="AB20" s="639"/>
      <c r="AC20" s="639"/>
      <c r="AD20" s="640">
        <v>87</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55947</v>
      </c>
      <c r="BH20" s="637"/>
      <c r="BI20" s="637"/>
      <c r="BJ20" s="637"/>
      <c r="BK20" s="637"/>
      <c r="BL20" s="637"/>
      <c r="BM20" s="637"/>
      <c r="BN20" s="638"/>
      <c r="BO20" s="639">
        <v>1.8</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17971639</v>
      </c>
      <c r="CS20" s="637"/>
      <c r="CT20" s="637"/>
      <c r="CU20" s="637"/>
      <c r="CV20" s="637"/>
      <c r="CW20" s="637"/>
      <c r="CX20" s="637"/>
      <c r="CY20" s="638"/>
      <c r="CZ20" s="639">
        <v>100</v>
      </c>
      <c r="DA20" s="639"/>
      <c r="DB20" s="639"/>
      <c r="DC20" s="639"/>
      <c r="DD20" s="645">
        <v>2019266</v>
      </c>
      <c r="DE20" s="637"/>
      <c r="DF20" s="637"/>
      <c r="DG20" s="637"/>
      <c r="DH20" s="637"/>
      <c r="DI20" s="637"/>
      <c r="DJ20" s="637"/>
      <c r="DK20" s="637"/>
      <c r="DL20" s="637"/>
      <c r="DM20" s="637"/>
      <c r="DN20" s="637"/>
      <c r="DO20" s="637"/>
      <c r="DP20" s="638"/>
      <c r="DQ20" s="645">
        <v>11700091</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6956818</v>
      </c>
      <c r="S21" s="637"/>
      <c r="T21" s="637"/>
      <c r="U21" s="637"/>
      <c r="V21" s="637"/>
      <c r="W21" s="637"/>
      <c r="X21" s="637"/>
      <c r="Y21" s="638"/>
      <c r="Z21" s="639">
        <v>35.299999999999997</v>
      </c>
      <c r="AA21" s="639"/>
      <c r="AB21" s="639"/>
      <c r="AC21" s="639"/>
      <c r="AD21" s="640">
        <v>5992379</v>
      </c>
      <c r="AE21" s="640"/>
      <c r="AF21" s="640"/>
      <c r="AG21" s="640"/>
      <c r="AH21" s="640"/>
      <c r="AI21" s="640"/>
      <c r="AJ21" s="640"/>
      <c r="AK21" s="640"/>
      <c r="AL21" s="641">
        <v>59.4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55947</v>
      </c>
      <c r="BH21" s="637"/>
      <c r="BI21" s="637"/>
      <c r="BJ21" s="637"/>
      <c r="BK21" s="637"/>
      <c r="BL21" s="637"/>
      <c r="BM21" s="637"/>
      <c r="BN21" s="638"/>
      <c r="BO21" s="639">
        <v>1.8</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5992379</v>
      </c>
      <c r="S22" s="637"/>
      <c r="T22" s="637"/>
      <c r="U22" s="637"/>
      <c r="V22" s="637"/>
      <c r="W22" s="637"/>
      <c r="X22" s="637"/>
      <c r="Y22" s="638"/>
      <c r="Z22" s="639">
        <v>30.4</v>
      </c>
      <c r="AA22" s="639"/>
      <c r="AB22" s="639"/>
      <c r="AC22" s="639"/>
      <c r="AD22" s="640">
        <v>5992379</v>
      </c>
      <c r="AE22" s="640"/>
      <c r="AF22" s="640"/>
      <c r="AG22" s="640"/>
      <c r="AH22" s="640"/>
      <c r="AI22" s="640"/>
      <c r="AJ22" s="640"/>
      <c r="AK22" s="640"/>
      <c r="AL22" s="641">
        <v>59.4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964439</v>
      </c>
      <c r="S23" s="637"/>
      <c r="T23" s="637"/>
      <c r="U23" s="637"/>
      <c r="V23" s="637"/>
      <c r="W23" s="637"/>
      <c r="X23" s="637"/>
      <c r="Y23" s="638"/>
      <c r="Z23" s="639">
        <v>4.9000000000000004</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7837280</v>
      </c>
      <c r="CS24" s="626"/>
      <c r="CT24" s="626"/>
      <c r="CU24" s="626"/>
      <c r="CV24" s="626"/>
      <c r="CW24" s="626"/>
      <c r="CX24" s="626"/>
      <c r="CY24" s="627"/>
      <c r="CZ24" s="630">
        <v>43.6</v>
      </c>
      <c r="DA24" s="631"/>
      <c r="DB24" s="631"/>
      <c r="DC24" s="647"/>
      <c r="DD24" s="671">
        <v>5540857</v>
      </c>
      <c r="DE24" s="626"/>
      <c r="DF24" s="626"/>
      <c r="DG24" s="626"/>
      <c r="DH24" s="626"/>
      <c r="DI24" s="626"/>
      <c r="DJ24" s="626"/>
      <c r="DK24" s="627"/>
      <c r="DL24" s="671">
        <v>4930464</v>
      </c>
      <c r="DM24" s="626"/>
      <c r="DN24" s="626"/>
      <c r="DO24" s="626"/>
      <c r="DP24" s="626"/>
      <c r="DQ24" s="626"/>
      <c r="DR24" s="626"/>
      <c r="DS24" s="626"/>
      <c r="DT24" s="626"/>
      <c r="DU24" s="626"/>
      <c r="DV24" s="627"/>
      <c r="DW24" s="630">
        <v>48.6</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11049914</v>
      </c>
      <c r="S25" s="637"/>
      <c r="T25" s="637"/>
      <c r="U25" s="637"/>
      <c r="V25" s="637"/>
      <c r="W25" s="637"/>
      <c r="X25" s="637"/>
      <c r="Y25" s="638"/>
      <c r="Z25" s="639">
        <v>56.1</v>
      </c>
      <c r="AA25" s="639"/>
      <c r="AB25" s="639"/>
      <c r="AC25" s="639"/>
      <c r="AD25" s="640">
        <v>10085475</v>
      </c>
      <c r="AE25" s="640"/>
      <c r="AF25" s="640"/>
      <c r="AG25" s="640"/>
      <c r="AH25" s="640"/>
      <c r="AI25" s="640"/>
      <c r="AJ25" s="640"/>
      <c r="AK25" s="640"/>
      <c r="AL25" s="641">
        <v>100</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2310667</v>
      </c>
      <c r="CS25" s="668"/>
      <c r="CT25" s="668"/>
      <c r="CU25" s="668"/>
      <c r="CV25" s="668"/>
      <c r="CW25" s="668"/>
      <c r="CX25" s="668"/>
      <c r="CY25" s="669"/>
      <c r="CZ25" s="641">
        <v>12.9</v>
      </c>
      <c r="DA25" s="666"/>
      <c r="DB25" s="666"/>
      <c r="DC25" s="670"/>
      <c r="DD25" s="645">
        <v>2194445</v>
      </c>
      <c r="DE25" s="668"/>
      <c r="DF25" s="668"/>
      <c r="DG25" s="668"/>
      <c r="DH25" s="668"/>
      <c r="DI25" s="668"/>
      <c r="DJ25" s="668"/>
      <c r="DK25" s="669"/>
      <c r="DL25" s="645">
        <v>2016260</v>
      </c>
      <c r="DM25" s="668"/>
      <c r="DN25" s="668"/>
      <c r="DO25" s="668"/>
      <c r="DP25" s="668"/>
      <c r="DQ25" s="668"/>
      <c r="DR25" s="668"/>
      <c r="DS25" s="668"/>
      <c r="DT25" s="668"/>
      <c r="DU25" s="668"/>
      <c r="DV25" s="669"/>
      <c r="DW25" s="641">
        <v>19.899999999999999</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2987</v>
      </c>
      <c r="S26" s="637"/>
      <c r="T26" s="637"/>
      <c r="U26" s="637"/>
      <c r="V26" s="637"/>
      <c r="W26" s="637"/>
      <c r="X26" s="637"/>
      <c r="Y26" s="638"/>
      <c r="Z26" s="639">
        <v>0</v>
      </c>
      <c r="AA26" s="639"/>
      <c r="AB26" s="639"/>
      <c r="AC26" s="639"/>
      <c r="AD26" s="640">
        <v>2987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1517854</v>
      </c>
      <c r="CS26" s="637"/>
      <c r="CT26" s="637"/>
      <c r="CU26" s="637"/>
      <c r="CV26" s="637"/>
      <c r="CW26" s="637"/>
      <c r="CX26" s="637"/>
      <c r="CY26" s="638"/>
      <c r="CZ26" s="641">
        <v>8.4</v>
      </c>
      <c r="DA26" s="666"/>
      <c r="DB26" s="666"/>
      <c r="DC26" s="670"/>
      <c r="DD26" s="645">
        <v>1450821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69459</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3081145</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3461758</v>
      </c>
      <c r="CS27" s="668"/>
      <c r="CT27" s="668"/>
      <c r="CU27" s="668"/>
      <c r="CV27" s="668"/>
      <c r="CW27" s="668"/>
      <c r="CX27" s="668"/>
      <c r="CY27" s="669"/>
      <c r="CZ27" s="641">
        <v>19.3</v>
      </c>
      <c r="DA27" s="666"/>
      <c r="DB27" s="666"/>
      <c r="DC27" s="670"/>
      <c r="DD27" s="645">
        <v>1352802</v>
      </c>
      <c r="DE27" s="668"/>
      <c r="DF27" s="668"/>
      <c r="DG27" s="668"/>
      <c r="DH27" s="668"/>
      <c r="DI27" s="668"/>
      <c r="DJ27" s="668"/>
      <c r="DK27" s="669"/>
      <c r="DL27" s="645">
        <v>920594</v>
      </c>
      <c r="DM27" s="668"/>
      <c r="DN27" s="668"/>
      <c r="DO27" s="668"/>
      <c r="DP27" s="668"/>
      <c r="DQ27" s="668"/>
      <c r="DR27" s="668"/>
      <c r="DS27" s="668"/>
      <c r="DT27" s="668"/>
      <c r="DU27" s="668"/>
      <c r="DV27" s="669"/>
      <c r="DW27" s="641">
        <v>9.1</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213844</v>
      </c>
      <c r="S28" s="637"/>
      <c r="T28" s="637"/>
      <c r="U28" s="637"/>
      <c r="V28" s="637"/>
      <c r="W28" s="637"/>
      <c r="X28" s="637"/>
      <c r="Y28" s="638"/>
      <c r="Z28" s="639">
        <v>1.1000000000000001</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2064855</v>
      </c>
      <c r="CS28" s="637"/>
      <c r="CT28" s="637"/>
      <c r="CU28" s="637"/>
      <c r="CV28" s="637"/>
      <c r="CW28" s="637"/>
      <c r="CX28" s="637"/>
      <c r="CY28" s="638"/>
      <c r="CZ28" s="641">
        <v>11.5</v>
      </c>
      <c r="DA28" s="666"/>
      <c r="DB28" s="666"/>
      <c r="DC28" s="670"/>
      <c r="DD28" s="645">
        <v>1993610</v>
      </c>
      <c r="DE28" s="637"/>
      <c r="DF28" s="637"/>
      <c r="DG28" s="637"/>
      <c r="DH28" s="637"/>
      <c r="DI28" s="637"/>
      <c r="DJ28" s="637"/>
      <c r="DK28" s="638"/>
      <c r="DL28" s="645">
        <v>1993610</v>
      </c>
      <c r="DM28" s="637"/>
      <c r="DN28" s="637"/>
      <c r="DO28" s="637"/>
      <c r="DP28" s="637"/>
      <c r="DQ28" s="637"/>
      <c r="DR28" s="637"/>
      <c r="DS28" s="637"/>
      <c r="DT28" s="637"/>
      <c r="DU28" s="637"/>
      <c r="DV28" s="638"/>
      <c r="DW28" s="641">
        <v>19.7</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16061</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2064855</v>
      </c>
      <c r="CS29" s="668"/>
      <c r="CT29" s="668"/>
      <c r="CU29" s="668"/>
      <c r="CV29" s="668"/>
      <c r="CW29" s="668"/>
      <c r="CX29" s="668"/>
      <c r="CY29" s="669"/>
      <c r="CZ29" s="641">
        <v>11.5</v>
      </c>
      <c r="DA29" s="666"/>
      <c r="DB29" s="666"/>
      <c r="DC29" s="670"/>
      <c r="DD29" s="645">
        <v>1993610</v>
      </c>
      <c r="DE29" s="668"/>
      <c r="DF29" s="668"/>
      <c r="DG29" s="668"/>
      <c r="DH29" s="668"/>
      <c r="DI29" s="668"/>
      <c r="DJ29" s="668"/>
      <c r="DK29" s="669"/>
      <c r="DL29" s="645">
        <v>1993610</v>
      </c>
      <c r="DM29" s="668"/>
      <c r="DN29" s="668"/>
      <c r="DO29" s="668"/>
      <c r="DP29" s="668"/>
      <c r="DQ29" s="668"/>
      <c r="DR29" s="668"/>
      <c r="DS29" s="668"/>
      <c r="DT29" s="668"/>
      <c r="DU29" s="668"/>
      <c r="DV29" s="669"/>
      <c r="DW29" s="641">
        <v>19.7</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2880302</v>
      </c>
      <c r="S30" s="637"/>
      <c r="T30" s="637"/>
      <c r="U30" s="637"/>
      <c r="V30" s="637"/>
      <c r="W30" s="637"/>
      <c r="X30" s="637"/>
      <c r="Y30" s="638"/>
      <c r="Z30" s="639">
        <v>14.6</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1987406</v>
      </c>
      <c r="CS30" s="637"/>
      <c r="CT30" s="637"/>
      <c r="CU30" s="637"/>
      <c r="CV30" s="637"/>
      <c r="CW30" s="637"/>
      <c r="CX30" s="637"/>
      <c r="CY30" s="638"/>
      <c r="CZ30" s="641">
        <v>11.1</v>
      </c>
      <c r="DA30" s="666"/>
      <c r="DB30" s="666"/>
      <c r="DC30" s="670"/>
      <c r="DD30" s="645">
        <v>1916161</v>
      </c>
      <c r="DE30" s="637"/>
      <c r="DF30" s="637"/>
      <c r="DG30" s="637"/>
      <c r="DH30" s="637"/>
      <c r="DI30" s="637"/>
      <c r="DJ30" s="637"/>
      <c r="DK30" s="638"/>
      <c r="DL30" s="645">
        <v>1916161</v>
      </c>
      <c r="DM30" s="637"/>
      <c r="DN30" s="637"/>
      <c r="DO30" s="637"/>
      <c r="DP30" s="637"/>
      <c r="DQ30" s="637"/>
      <c r="DR30" s="637"/>
      <c r="DS30" s="637"/>
      <c r="DT30" s="637"/>
      <c r="DU30" s="637"/>
      <c r="DV30" s="638"/>
      <c r="DW30" s="641">
        <v>18.899999999999999</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v>
      </c>
      <c r="BH31" s="680"/>
      <c r="BI31" s="680"/>
      <c r="BJ31" s="680"/>
      <c r="BK31" s="680"/>
      <c r="BL31" s="680"/>
      <c r="BM31" s="631">
        <v>93.7</v>
      </c>
      <c r="BN31" s="680"/>
      <c r="BO31" s="680"/>
      <c r="BP31" s="680"/>
      <c r="BQ31" s="681"/>
      <c r="BR31" s="692">
        <v>98.5</v>
      </c>
      <c r="BS31" s="680"/>
      <c r="BT31" s="680"/>
      <c r="BU31" s="680"/>
      <c r="BV31" s="680"/>
      <c r="BW31" s="680"/>
      <c r="BX31" s="631">
        <v>92.9</v>
      </c>
      <c r="BY31" s="680"/>
      <c r="BZ31" s="680"/>
      <c r="CA31" s="680"/>
      <c r="CB31" s="681"/>
      <c r="CD31" s="674"/>
      <c r="CE31" s="675"/>
      <c r="CF31" s="633" t="s">
        <v>300</v>
      </c>
      <c r="CG31" s="634"/>
      <c r="CH31" s="634"/>
      <c r="CI31" s="634"/>
      <c r="CJ31" s="634"/>
      <c r="CK31" s="634"/>
      <c r="CL31" s="634"/>
      <c r="CM31" s="634"/>
      <c r="CN31" s="634"/>
      <c r="CO31" s="634"/>
      <c r="CP31" s="634"/>
      <c r="CQ31" s="635"/>
      <c r="CR31" s="636">
        <v>77449</v>
      </c>
      <c r="CS31" s="668"/>
      <c r="CT31" s="668"/>
      <c r="CU31" s="668"/>
      <c r="CV31" s="668"/>
      <c r="CW31" s="668"/>
      <c r="CX31" s="668"/>
      <c r="CY31" s="669"/>
      <c r="CZ31" s="641">
        <v>0.4</v>
      </c>
      <c r="DA31" s="666"/>
      <c r="DB31" s="666"/>
      <c r="DC31" s="670"/>
      <c r="DD31" s="645">
        <v>77449</v>
      </c>
      <c r="DE31" s="668"/>
      <c r="DF31" s="668"/>
      <c r="DG31" s="668"/>
      <c r="DH31" s="668"/>
      <c r="DI31" s="668"/>
      <c r="DJ31" s="668"/>
      <c r="DK31" s="669"/>
      <c r="DL31" s="645">
        <v>77449</v>
      </c>
      <c r="DM31" s="668"/>
      <c r="DN31" s="668"/>
      <c r="DO31" s="668"/>
      <c r="DP31" s="668"/>
      <c r="DQ31" s="668"/>
      <c r="DR31" s="668"/>
      <c r="DS31" s="668"/>
      <c r="DT31" s="668"/>
      <c r="DU31" s="668"/>
      <c r="DV31" s="669"/>
      <c r="DW31" s="641">
        <v>0.8</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2017490</v>
      </c>
      <c r="S32" s="637"/>
      <c r="T32" s="637"/>
      <c r="U32" s="637"/>
      <c r="V32" s="637"/>
      <c r="W32" s="637"/>
      <c r="X32" s="637"/>
      <c r="Y32" s="638"/>
      <c r="Z32" s="639">
        <v>10.199999999999999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99.1</v>
      </c>
      <c r="BH32" s="668"/>
      <c r="BI32" s="668"/>
      <c r="BJ32" s="668"/>
      <c r="BK32" s="668"/>
      <c r="BL32" s="668"/>
      <c r="BM32" s="642">
        <v>95.1</v>
      </c>
      <c r="BN32" s="668"/>
      <c r="BO32" s="668"/>
      <c r="BP32" s="668"/>
      <c r="BQ32" s="691"/>
      <c r="BR32" s="693">
        <v>99</v>
      </c>
      <c r="BS32" s="668"/>
      <c r="BT32" s="668"/>
      <c r="BU32" s="668"/>
      <c r="BV32" s="668"/>
      <c r="BW32" s="668"/>
      <c r="BX32" s="642">
        <v>94.8</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60681</v>
      </c>
      <c r="S33" s="637"/>
      <c r="T33" s="637"/>
      <c r="U33" s="637"/>
      <c r="V33" s="637"/>
      <c r="W33" s="637"/>
      <c r="X33" s="637"/>
      <c r="Y33" s="638"/>
      <c r="Z33" s="639">
        <v>0.3</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98.7</v>
      </c>
      <c r="BH33" s="695"/>
      <c r="BI33" s="695"/>
      <c r="BJ33" s="695"/>
      <c r="BK33" s="695"/>
      <c r="BL33" s="695"/>
      <c r="BM33" s="696">
        <v>91.7</v>
      </c>
      <c r="BN33" s="695"/>
      <c r="BO33" s="695"/>
      <c r="BP33" s="695"/>
      <c r="BQ33" s="697"/>
      <c r="BR33" s="694">
        <v>97.9</v>
      </c>
      <c r="BS33" s="695"/>
      <c r="BT33" s="695"/>
      <c r="BU33" s="695"/>
      <c r="BV33" s="695"/>
      <c r="BW33" s="695"/>
      <c r="BX33" s="696">
        <v>90.4</v>
      </c>
      <c r="BY33" s="695"/>
      <c r="BZ33" s="695"/>
      <c r="CA33" s="695"/>
      <c r="CB33" s="697"/>
      <c r="CD33" s="633" t="s">
        <v>307</v>
      </c>
      <c r="CE33" s="634"/>
      <c r="CF33" s="634"/>
      <c r="CG33" s="634"/>
      <c r="CH33" s="634"/>
      <c r="CI33" s="634"/>
      <c r="CJ33" s="634"/>
      <c r="CK33" s="634"/>
      <c r="CL33" s="634"/>
      <c r="CM33" s="634"/>
      <c r="CN33" s="634"/>
      <c r="CO33" s="634"/>
      <c r="CP33" s="634"/>
      <c r="CQ33" s="635"/>
      <c r="CR33" s="636">
        <v>8060692</v>
      </c>
      <c r="CS33" s="668"/>
      <c r="CT33" s="668"/>
      <c r="CU33" s="668"/>
      <c r="CV33" s="668"/>
      <c r="CW33" s="668"/>
      <c r="CX33" s="668"/>
      <c r="CY33" s="669"/>
      <c r="CZ33" s="641">
        <v>44.9</v>
      </c>
      <c r="DA33" s="666"/>
      <c r="DB33" s="666"/>
      <c r="DC33" s="670"/>
      <c r="DD33" s="645">
        <v>5606693</v>
      </c>
      <c r="DE33" s="668"/>
      <c r="DF33" s="668"/>
      <c r="DG33" s="668"/>
      <c r="DH33" s="668"/>
      <c r="DI33" s="668"/>
      <c r="DJ33" s="668"/>
      <c r="DK33" s="669"/>
      <c r="DL33" s="645">
        <v>4494513</v>
      </c>
      <c r="DM33" s="668"/>
      <c r="DN33" s="668"/>
      <c r="DO33" s="668"/>
      <c r="DP33" s="668"/>
      <c r="DQ33" s="668"/>
      <c r="DR33" s="668"/>
      <c r="DS33" s="668"/>
      <c r="DT33" s="668"/>
      <c r="DU33" s="668"/>
      <c r="DV33" s="669"/>
      <c r="DW33" s="641">
        <v>44.3</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279873</v>
      </c>
      <c r="S34" s="637"/>
      <c r="T34" s="637"/>
      <c r="U34" s="637"/>
      <c r="V34" s="637"/>
      <c r="W34" s="637"/>
      <c r="X34" s="637"/>
      <c r="Y34" s="638"/>
      <c r="Z34" s="639">
        <v>1.4</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2108584</v>
      </c>
      <c r="CS34" s="637"/>
      <c r="CT34" s="637"/>
      <c r="CU34" s="637"/>
      <c r="CV34" s="637"/>
      <c r="CW34" s="637"/>
      <c r="CX34" s="637"/>
      <c r="CY34" s="638"/>
      <c r="CZ34" s="641">
        <v>11.7</v>
      </c>
      <c r="DA34" s="666"/>
      <c r="DB34" s="666"/>
      <c r="DC34" s="670"/>
      <c r="DD34" s="645">
        <v>1366098</v>
      </c>
      <c r="DE34" s="637"/>
      <c r="DF34" s="637"/>
      <c r="DG34" s="637"/>
      <c r="DH34" s="637"/>
      <c r="DI34" s="637"/>
      <c r="DJ34" s="637"/>
      <c r="DK34" s="638"/>
      <c r="DL34" s="645">
        <v>1223422</v>
      </c>
      <c r="DM34" s="637"/>
      <c r="DN34" s="637"/>
      <c r="DO34" s="637"/>
      <c r="DP34" s="637"/>
      <c r="DQ34" s="637"/>
      <c r="DR34" s="637"/>
      <c r="DS34" s="637"/>
      <c r="DT34" s="637"/>
      <c r="DU34" s="637"/>
      <c r="DV34" s="638"/>
      <c r="DW34" s="641">
        <v>12.1</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186529</v>
      </c>
      <c r="S35" s="637"/>
      <c r="T35" s="637"/>
      <c r="U35" s="637"/>
      <c r="V35" s="637"/>
      <c r="W35" s="637"/>
      <c r="X35" s="637"/>
      <c r="Y35" s="638"/>
      <c r="Z35" s="639">
        <v>0.9</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42139</v>
      </c>
      <c r="CS35" s="668"/>
      <c r="CT35" s="668"/>
      <c r="CU35" s="668"/>
      <c r="CV35" s="668"/>
      <c r="CW35" s="668"/>
      <c r="CX35" s="668"/>
      <c r="CY35" s="669"/>
      <c r="CZ35" s="641">
        <v>0.2</v>
      </c>
      <c r="DA35" s="666"/>
      <c r="DB35" s="666"/>
      <c r="DC35" s="670"/>
      <c r="DD35" s="645">
        <v>13114</v>
      </c>
      <c r="DE35" s="668"/>
      <c r="DF35" s="668"/>
      <c r="DG35" s="668"/>
      <c r="DH35" s="668"/>
      <c r="DI35" s="668"/>
      <c r="DJ35" s="668"/>
      <c r="DK35" s="669"/>
      <c r="DL35" s="645">
        <v>7619</v>
      </c>
      <c r="DM35" s="668"/>
      <c r="DN35" s="668"/>
      <c r="DO35" s="668"/>
      <c r="DP35" s="668"/>
      <c r="DQ35" s="668"/>
      <c r="DR35" s="668"/>
      <c r="DS35" s="668"/>
      <c r="DT35" s="668"/>
      <c r="DU35" s="668"/>
      <c r="DV35" s="669"/>
      <c r="DW35" s="641">
        <v>0.1</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1596631</v>
      </c>
      <c r="S36" s="637"/>
      <c r="T36" s="637"/>
      <c r="U36" s="637"/>
      <c r="V36" s="637"/>
      <c r="W36" s="637"/>
      <c r="X36" s="637"/>
      <c r="Y36" s="638"/>
      <c r="Z36" s="639">
        <v>8.1</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2383881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35878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3514128</v>
      </c>
      <c r="CS36" s="637"/>
      <c r="CT36" s="637"/>
      <c r="CU36" s="637"/>
      <c r="CV36" s="637"/>
      <c r="CW36" s="637"/>
      <c r="CX36" s="637"/>
      <c r="CY36" s="638"/>
      <c r="CZ36" s="641">
        <v>19.600000000000001</v>
      </c>
      <c r="DA36" s="666"/>
      <c r="DB36" s="666"/>
      <c r="DC36" s="670"/>
      <c r="DD36" s="645">
        <v>2365265</v>
      </c>
      <c r="DE36" s="637"/>
      <c r="DF36" s="637"/>
      <c r="DG36" s="637"/>
      <c r="DH36" s="637"/>
      <c r="DI36" s="637"/>
      <c r="DJ36" s="637"/>
      <c r="DK36" s="638"/>
      <c r="DL36" s="645">
        <v>1864641</v>
      </c>
      <c r="DM36" s="637"/>
      <c r="DN36" s="637"/>
      <c r="DO36" s="637"/>
      <c r="DP36" s="637"/>
      <c r="DQ36" s="637"/>
      <c r="DR36" s="637"/>
      <c r="DS36" s="637"/>
      <c r="DT36" s="637"/>
      <c r="DU36" s="637"/>
      <c r="DV36" s="638"/>
      <c r="DW36" s="641">
        <v>18.399999999999999</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265533</v>
      </c>
      <c r="S37" s="637"/>
      <c r="T37" s="637"/>
      <c r="U37" s="637"/>
      <c r="V37" s="637"/>
      <c r="W37" s="637"/>
      <c r="X37" s="637"/>
      <c r="Y37" s="638"/>
      <c r="Z37" s="639">
        <v>1.3</v>
      </c>
      <c r="AA37" s="639"/>
      <c r="AB37" s="639"/>
      <c r="AC37" s="639"/>
      <c r="AD37" s="640">
        <v>33</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502258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47597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962749</v>
      </c>
      <c r="CS37" s="668"/>
      <c r="CT37" s="668"/>
      <c r="CU37" s="668"/>
      <c r="CV37" s="668"/>
      <c r="CW37" s="668"/>
      <c r="CX37" s="668"/>
      <c r="CY37" s="669"/>
      <c r="CZ37" s="641">
        <v>5.4</v>
      </c>
      <c r="DA37" s="666"/>
      <c r="DB37" s="666"/>
      <c r="DC37" s="670"/>
      <c r="DD37" s="645">
        <v>962749</v>
      </c>
      <c r="DE37" s="668"/>
      <c r="DF37" s="668"/>
      <c r="DG37" s="668"/>
      <c r="DH37" s="668"/>
      <c r="DI37" s="668"/>
      <c r="DJ37" s="668"/>
      <c r="DK37" s="669"/>
      <c r="DL37" s="645">
        <v>862926</v>
      </c>
      <c r="DM37" s="668"/>
      <c r="DN37" s="668"/>
      <c r="DO37" s="668"/>
      <c r="DP37" s="668"/>
      <c r="DQ37" s="668"/>
      <c r="DR37" s="668"/>
      <c r="DS37" s="668"/>
      <c r="DT37" s="668"/>
      <c r="DU37" s="668"/>
      <c r="DV37" s="669"/>
      <c r="DW37" s="641">
        <v>8.5</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1053000</v>
      </c>
      <c r="S38" s="637"/>
      <c r="T38" s="637"/>
      <c r="U38" s="637"/>
      <c r="V38" s="637"/>
      <c r="W38" s="637"/>
      <c r="X38" s="637"/>
      <c r="Y38" s="638"/>
      <c r="Z38" s="639">
        <v>5.3</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270079</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3686</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1827813</v>
      </c>
      <c r="CS38" s="637"/>
      <c r="CT38" s="637"/>
      <c r="CU38" s="637"/>
      <c r="CV38" s="637"/>
      <c r="CW38" s="637"/>
      <c r="CX38" s="637"/>
      <c r="CY38" s="638"/>
      <c r="CZ38" s="641">
        <v>10.199999999999999</v>
      </c>
      <c r="DA38" s="666"/>
      <c r="DB38" s="666"/>
      <c r="DC38" s="670"/>
      <c r="DD38" s="645">
        <v>1475757</v>
      </c>
      <c r="DE38" s="637"/>
      <c r="DF38" s="637"/>
      <c r="DG38" s="637"/>
      <c r="DH38" s="637"/>
      <c r="DI38" s="637"/>
      <c r="DJ38" s="637"/>
      <c r="DK38" s="638"/>
      <c r="DL38" s="645">
        <v>1398831</v>
      </c>
      <c r="DM38" s="637"/>
      <c r="DN38" s="637"/>
      <c r="DO38" s="637"/>
      <c r="DP38" s="637"/>
      <c r="DQ38" s="637"/>
      <c r="DR38" s="637"/>
      <c r="DS38" s="637"/>
      <c r="DT38" s="637"/>
      <c r="DU38" s="637"/>
      <c r="DV38" s="638"/>
      <c r="DW38" s="641">
        <v>13.8</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53810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5613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568028</v>
      </c>
      <c r="CS39" s="668"/>
      <c r="CT39" s="668"/>
      <c r="CU39" s="668"/>
      <c r="CV39" s="668"/>
      <c r="CW39" s="668"/>
      <c r="CX39" s="668"/>
      <c r="CY39" s="669"/>
      <c r="CZ39" s="641">
        <v>3.2</v>
      </c>
      <c r="DA39" s="666"/>
      <c r="DB39" s="666"/>
      <c r="DC39" s="670"/>
      <c r="DD39" s="645">
        <v>386459</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54100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116</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19692304</v>
      </c>
      <c r="S41" s="709"/>
      <c r="T41" s="709"/>
      <c r="U41" s="709"/>
      <c r="V41" s="709"/>
      <c r="W41" s="709"/>
      <c r="X41" s="709"/>
      <c r="Y41" s="713"/>
      <c r="Z41" s="714">
        <v>100</v>
      </c>
      <c r="AA41" s="714"/>
      <c r="AB41" s="714"/>
      <c r="AC41" s="714"/>
      <c r="AD41" s="715">
        <v>10088495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260327</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1297407</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425</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2073667</v>
      </c>
      <c r="CS42" s="668"/>
      <c r="CT42" s="668"/>
      <c r="CU42" s="668"/>
      <c r="CV42" s="668"/>
      <c r="CW42" s="668"/>
      <c r="CX42" s="668"/>
      <c r="CY42" s="669"/>
      <c r="CZ42" s="641">
        <v>11.5</v>
      </c>
      <c r="DA42" s="666"/>
      <c r="DB42" s="666"/>
      <c r="DC42" s="670"/>
      <c r="DD42" s="645">
        <v>552541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56249</v>
      </c>
      <c r="CS43" s="668"/>
      <c r="CT43" s="668"/>
      <c r="CU43" s="668"/>
      <c r="CV43" s="668"/>
      <c r="CW43" s="668"/>
      <c r="CX43" s="668"/>
      <c r="CY43" s="669"/>
      <c r="CZ43" s="641">
        <v>0.3</v>
      </c>
      <c r="DA43" s="666"/>
      <c r="DB43" s="666"/>
      <c r="DC43" s="670"/>
      <c r="DD43" s="645">
        <v>56079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2019266</v>
      </c>
      <c r="CS44" s="637"/>
      <c r="CT44" s="637"/>
      <c r="CU44" s="637"/>
      <c r="CV44" s="637"/>
      <c r="CW44" s="637"/>
      <c r="CX44" s="637"/>
      <c r="CY44" s="638"/>
      <c r="CZ44" s="641">
        <v>11.2</v>
      </c>
      <c r="DA44" s="642"/>
      <c r="DB44" s="642"/>
      <c r="DC44" s="648"/>
      <c r="DD44" s="645">
        <v>530390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1009129</v>
      </c>
      <c r="CS45" s="668"/>
      <c r="CT45" s="668"/>
      <c r="CU45" s="668"/>
      <c r="CV45" s="668"/>
      <c r="CW45" s="668"/>
      <c r="CX45" s="668"/>
      <c r="CY45" s="669"/>
      <c r="CZ45" s="641">
        <v>5.6</v>
      </c>
      <c r="DA45" s="666"/>
      <c r="DB45" s="666"/>
      <c r="DC45" s="670"/>
      <c r="DD45" s="645">
        <v>224983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958850</v>
      </c>
      <c r="CS46" s="637"/>
      <c r="CT46" s="637"/>
      <c r="CU46" s="637"/>
      <c r="CV46" s="637"/>
      <c r="CW46" s="637"/>
      <c r="CX46" s="637"/>
      <c r="CY46" s="638"/>
      <c r="CZ46" s="641">
        <v>5.3</v>
      </c>
      <c r="DA46" s="642"/>
      <c r="DB46" s="642"/>
      <c r="DC46" s="648"/>
      <c r="DD46" s="645">
        <v>296821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54401</v>
      </c>
      <c r="CS47" s="668"/>
      <c r="CT47" s="668"/>
      <c r="CU47" s="668"/>
      <c r="CV47" s="668"/>
      <c r="CW47" s="668"/>
      <c r="CX47" s="668"/>
      <c r="CY47" s="669"/>
      <c r="CZ47" s="641">
        <v>0.3</v>
      </c>
      <c r="DA47" s="666"/>
      <c r="DB47" s="666"/>
      <c r="DC47" s="670"/>
      <c r="DD47" s="645">
        <v>22151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17971639</v>
      </c>
      <c r="CS49" s="695"/>
      <c r="CT49" s="695"/>
      <c r="CU49" s="695"/>
      <c r="CV49" s="695"/>
      <c r="CW49" s="695"/>
      <c r="CX49" s="695"/>
      <c r="CY49" s="724"/>
      <c r="CZ49" s="716">
        <v>100</v>
      </c>
      <c r="DA49" s="725"/>
      <c r="DB49" s="725"/>
      <c r="DC49" s="726"/>
      <c r="DD49" s="727">
        <v>11700091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O5I1uvD2ngvaxBNl+4Mx/hOF55vD0KN93PHqfv4Ow3cC2yXUWfMpsto5UwBnNXSDamRey+m6eYIm0Tk3AE2eMQ==" saltValue="O2YcrO4D5t0un2oWVgqC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6" zoomScale="66" zoomScaleNormal="66"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19692</v>
      </c>
      <c r="R7" s="766"/>
      <c r="S7" s="766"/>
      <c r="T7" s="766"/>
      <c r="U7" s="766"/>
      <c r="V7" s="766">
        <v>17972</v>
      </c>
      <c r="W7" s="766"/>
      <c r="X7" s="766"/>
      <c r="Y7" s="766"/>
      <c r="Z7" s="766"/>
      <c r="AA7" s="766">
        <v>1721</v>
      </c>
      <c r="AB7" s="766"/>
      <c r="AC7" s="766"/>
      <c r="AD7" s="766"/>
      <c r="AE7" s="767"/>
      <c r="AF7" s="768">
        <v>1100</v>
      </c>
      <c r="AG7" s="769"/>
      <c r="AH7" s="769"/>
      <c r="AI7" s="769"/>
      <c r="AJ7" s="770"/>
      <c r="AK7" s="771">
        <v>136</v>
      </c>
      <c r="AL7" s="772"/>
      <c r="AM7" s="772"/>
      <c r="AN7" s="772"/>
      <c r="AO7" s="772"/>
      <c r="AP7" s="772">
        <v>20034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550</v>
      </c>
      <c r="BT7" s="760"/>
      <c r="BU7" s="760"/>
      <c r="BV7" s="760"/>
      <c r="BW7" s="760"/>
      <c r="BX7" s="760"/>
      <c r="BY7" s="760"/>
      <c r="BZ7" s="760"/>
      <c r="CA7" s="760"/>
      <c r="CB7" s="760"/>
      <c r="CC7" s="760"/>
      <c r="CD7" s="760"/>
      <c r="CE7" s="760"/>
      <c r="CF7" s="760"/>
      <c r="CG7" s="775"/>
      <c r="CH7" s="756" t="s">
        <v>572</v>
      </c>
      <c r="CI7" s="757"/>
      <c r="CJ7" s="757"/>
      <c r="CK7" s="757"/>
      <c r="CL7" s="758"/>
      <c r="CM7" s="756" t="s">
        <v>568</v>
      </c>
      <c r="CN7" s="757"/>
      <c r="CO7" s="757"/>
      <c r="CP7" s="757"/>
      <c r="CQ7" s="758"/>
      <c r="CR7" s="756" t="s">
        <v>568</v>
      </c>
      <c r="CS7" s="757"/>
      <c r="CT7" s="757"/>
      <c r="CU7" s="757"/>
      <c r="CV7" s="758"/>
      <c r="CW7" s="756" t="s">
        <v>568</v>
      </c>
      <c r="CX7" s="757"/>
      <c r="CY7" s="757"/>
      <c r="CZ7" s="757"/>
      <c r="DA7" s="758"/>
      <c r="DB7" s="756" t="s">
        <v>568</v>
      </c>
      <c r="DC7" s="757"/>
      <c r="DD7" s="757"/>
      <c r="DE7" s="757"/>
      <c r="DF7" s="758"/>
      <c r="DG7" s="756" t="s">
        <v>568</v>
      </c>
      <c r="DH7" s="757"/>
      <c r="DI7" s="757"/>
      <c r="DJ7" s="757"/>
      <c r="DK7" s="758"/>
      <c r="DL7" s="756" t="s">
        <v>568</v>
      </c>
      <c r="DM7" s="757"/>
      <c r="DN7" s="757"/>
      <c r="DO7" s="757"/>
      <c r="DP7" s="758"/>
      <c r="DQ7" s="756" t="s">
        <v>568</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551</v>
      </c>
      <c r="BT8" s="787"/>
      <c r="BU8" s="787"/>
      <c r="BV8" s="787"/>
      <c r="BW8" s="787"/>
      <c r="BX8" s="787"/>
      <c r="BY8" s="787"/>
      <c r="BZ8" s="787"/>
      <c r="CA8" s="787"/>
      <c r="CB8" s="787"/>
      <c r="CC8" s="787"/>
      <c r="CD8" s="787"/>
      <c r="CE8" s="787"/>
      <c r="CF8" s="787"/>
      <c r="CG8" s="788"/>
      <c r="CH8" s="789">
        <v>58</v>
      </c>
      <c r="CI8" s="790"/>
      <c r="CJ8" s="790"/>
      <c r="CK8" s="790"/>
      <c r="CL8" s="791"/>
      <c r="CM8" s="789">
        <v>297</v>
      </c>
      <c r="CN8" s="790"/>
      <c r="CO8" s="790"/>
      <c r="CP8" s="790"/>
      <c r="CQ8" s="791"/>
      <c r="CR8" s="789">
        <v>30</v>
      </c>
      <c r="CS8" s="790"/>
      <c r="CT8" s="790"/>
      <c r="CU8" s="790"/>
      <c r="CV8" s="791"/>
      <c r="CW8" s="789" t="s">
        <v>568</v>
      </c>
      <c r="CX8" s="790"/>
      <c r="CY8" s="790"/>
      <c r="CZ8" s="790"/>
      <c r="DA8" s="791"/>
      <c r="DB8" s="789" t="s">
        <v>568</v>
      </c>
      <c r="DC8" s="790"/>
      <c r="DD8" s="790"/>
      <c r="DE8" s="790"/>
      <c r="DF8" s="791"/>
      <c r="DG8" s="789" t="s">
        <v>568</v>
      </c>
      <c r="DH8" s="790"/>
      <c r="DI8" s="790"/>
      <c r="DJ8" s="790"/>
      <c r="DK8" s="791"/>
      <c r="DL8" s="789" t="s">
        <v>568</v>
      </c>
      <c r="DM8" s="790"/>
      <c r="DN8" s="790"/>
      <c r="DO8" s="790"/>
      <c r="DP8" s="791"/>
      <c r="DQ8" s="789" t="s">
        <v>568</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552</v>
      </c>
      <c r="BT9" s="787"/>
      <c r="BU9" s="787"/>
      <c r="BV9" s="787"/>
      <c r="BW9" s="787"/>
      <c r="BX9" s="787"/>
      <c r="BY9" s="787"/>
      <c r="BZ9" s="787"/>
      <c r="CA9" s="787"/>
      <c r="CB9" s="787"/>
      <c r="CC9" s="787"/>
      <c r="CD9" s="787"/>
      <c r="CE9" s="787"/>
      <c r="CF9" s="787"/>
      <c r="CG9" s="788"/>
      <c r="CH9" s="789">
        <v>29</v>
      </c>
      <c r="CI9" s="790"/>
      <c r="CJ9" s="790"/>
      <c r="CK9" s="790"/>
      <c r="CL9" s="791"/>
      <c r="CM9" s="789">
        <v>171</v>
      </c>
      <c r="CN9" s="790"/>
      <c r="CO9" s="790"/>
      <c r="CP9" s="790"/>
      <c r="CQ9" s="791"/>
      <c r="CR9" s="789">
        <v>50</v>
      </c>
      <c r="CS9" s="790"/>
      <c r="CT9" s="790"/>
      <c r="CU9" s="790"/>
      <c r="CV9" s="791"/>
      <c r="CW9" s="789" t="s">
        <v>568</v>
      </c>
      <c r="CX9" s="790"/>
      <c r="CY9" s="790"/>
      <c r="CZ9" s="790"/>
      <c r="DA9" s="791"/>
      <c r="DB9" s="789" t="s">
        <v>568</v>
      </c>
      <c r="DC9" s="790"/>
      <c r="DD9" s="790"/>
      <c r="DE9" s="790"/>
      <c r="DF9" s="791"/>
      <c r="DG9" s="789" t="s">
        <v>568</v>
      </c>
      <c r="DH9" s="790"/>
      <c r="DI9" s="790"/>
      <c r="DJ9" s="790"/>
      <c r="DK9" s="791"/>
      <c r="DL9" s="789" t="s">
        <v>568</v>
      </c>
      <c r="DM9" s="790"/>
      <c r="DN9" s="790"/>
      <c r="DO9" s="790"/>
      <c r="DP9" s="791"/>
      <c r="DQ9" s="789" t="s">
        <v>568</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553</v>
      </c>
      <c r="BT10" s="787"/>
      <c r="BU10" s="787"/>
      <c r="BV10" s="787"/>
      <c r="BW10" s="787"/>
      <c r="BX10" s="787"/>
      <c r="BY10" s="787"/>
      <c r="BZ10" s="787"/>
      <c r="CA10" s="787"/>
      <c r="CB10" s="787"/>
      <c r="CC10" s="787"/>
      <c r="CD10" s="787"/>
      <c r="CE10" s="787"/>
      <c r="CF10" s="787"/>
      <c r="CG10" s="788"/>
      <c r="CH10" s="789">
        <v>8</v>
      </c>
      <c r="CI10" s="790"/>
      <c r="CJ10" s="790"/>
      <c r="CK10" s="790"/>
      <c r="CL10" s="791"/>
      <c r="CM10" s="789">
        <v>41</v>
      </c>
      <c r="CN10" s="790"/>
      <c r="CO10" s="790"/>
      <c r="CP10" s="790"/>
      <c r="CQ10" s="791"/>
      <c r="CR10" s="789">
        <v>3</v>
      </c>
      <c r="CS10" s="790"/>
      <c r="CT10" s="790"/>
      <c r="CU10" s="790"/>
      <c r="CV10" s="791"/>
      <c r="CW10" s="789" t="s">
        <v>568</v>
      </c>
      <c r="CX10" s="790"/>
      <c r="CY10" s="790"/>
      <c r="CZ10" s="790"/>
      <c r="DA10" s="791"/>
      <c r="DB10" s="789" t="s">
        <v>568</v>
      </c>
      <c r="DC10" s="790"/>
      <c r="DD10" s="790"/>
      <c r="DE10" s="790"/>
      <c r="DF10" s="791"/>
      <c r="DG10" s="789" t="s">
        <v>568</v>
      </c>
      <c r="DH10" s="790"/>
      <c r="DI10" s="790"/>
      <c r="DJ10" s="790"/>
      <c r="DK10" s="791"/>
      <c r="DL10" s="789" t="s">
        <v>568</v>
      </c>
      <c r="DM10" s="790"/>
      <c r="DN10" s="790"/>
      <c r="DO10" s="790"/>
      <c r="DP10" s="791"/>
      <c r="DQ10" s="789" t="s">
        <v>568</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554</v>
      </c>
      <c r="BT11" s="787"/>
      <c r="BU11" s="787"/>
      <c r="BV11" s="787"/>
      <c r="BW11" s="787"/>
      <c r="BX11" s="787"/>
      <c r="BY11" s="787"/>
      <c r="BZ11" s="787"/>
      <c r="CA11" s="787"/>
      <c r="CB11" s="787"/>
      <c r="CC11" s="787"/>
      <c r="CD11" s="787"/>
      <c r="CE11" s="787"/>
      <c r="CF11" s="787"/>
      <c r="CG11" s="788"/>
      <c r="CH11" s="789" t="s">
        <v>572</v>
      </c>
      <c r="CI11" s="790"/>
      <c r="CJ11" s="790"/>
      <c r="CK11" s="790"/>
      <c r="CL11" s="791"/>
      <c r="CM11" s="789">
        <v>16</v>
      </c>
      <c r="CN11" s="790"/>
      <c r="CO11" s="790"/>
      <c r="CP11" s="790"/>
      <c r="CQ11" s="791"/>
      <c r="CR11" s="789">
        <v>10</v>
      </c>
      <c r="CS11" s="790"/>
      <c r="CT11" s="790"/>
      <c r="CU11" s="790"/>
      <c r="CV11" s="791"/>
      <c r="CW11" s="789" t="s">
        <v>568</v>
      </c>
      <c r="CX11" s="790"/>
      <c r="CY11" s="790"/>
      <c r="CZ11" s="790"/>
      <c r="DA11" s="791"/>
      <c r="DB11" s="789" t="s">
        <v>568</v>
      </c>
      <c r="DC11" s="790"/>
      <c r="DD11" s="790"/>
      <c r="DE11" s="790"/>
      <c r="DF11" s="791"/>
      <c r="DG11" s="789" t="s">
        <v>568</v>
      </c>
      <c r="DH11" s="790"/>
      <c r="DI11" s="790"/>
      <c r="DJ11" s="790"/>
      <c r="DK11" s="791"/>
      <c r="DL11" s="789" t="s">
        <v>568</v>
      </c>
      <c r="DM11" s="790"/>
      <c r="DN11" s="790"/>
      <c r="DO11" s="790"/>
      <c r="DP11" s="791"/>
      <c r="DQ11" s="789" t="s">
        <v>568</v>
      </c>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19692</v>
      </c>
      <c r="R23" s="806"/>
      <c r="S23" s="806"/>
      <c r="T23" s="806"/>
      <c r="U23" s="806"/>
      <c r="V23" s="806">
        <v>17972</v>
      </c>
      <c r="W23" s="806"/>
      <c r="X23" s="806"/>
      <c r="Y23" s="806"/>
      <c r="Z23" s="806"/>
      <c r="AA23" s="806">
        <v>1721</v>
      </c>
      <c r="AB23" s="806"/>
      <c r="AC23" s="806"/>
      <c r="AD23" s="806"/>
      <c r="AE23" s="807"/>
      <c r="AF23" s="808">
        <v>1100</v>
      </c>
      <c r="AG23" s="806"/>
      <c r="AH23" s="806"/>
      <c r="AI23" s="806"/>
      <c r="AJ23" s="809"/>
      <c r="AK23" s="810"/>
      <c r="AL23" s="811"/>
      <c r="AM23" s="811"/>
      <c r="AN23" s="811"/>
      <c r="AO23" s="811"/>
      <c r="AP23" s="806">
        <v>20034</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3478</v>
      </c>
      <c r="R28" s="836"/>
      <c r="S28" s="836"/>
      <c r="T28" s="836"/>
      <c r="U28" s="836"/>
      <c r="V28" s="836">
        <v>3442</v>
      </c>
      <c r="W28" s="836"/>
      <c r="X28" s="836"/>
      <c r="Y28" s="836"/>
      <c r="Z28" s="836"/>
      <c r="AA28" s="836">
        <v>36</v>
      </c>
      <c r="AB28" s="836"/>
      <c r="AC28" s="836"/>
      <c r="AD28" s="836"/>
      <c r="AE28" s="837"/>
      <c r="AF28" s="838">
        <v>36</v>
      </c>
      <c r="AG28" s="836"/>
      <c r="AH28" s="836"/>
      <c r="AI28" s="836"/>
      <c r="AJ28" s="839"/>
      <c r="AK28" s="840">
        <v>290</v>
      </c>
      <c r="AL28" s="841"/>
      <c r="AM28" s="841"/>
      <c r="AN28" s="841"/>
      <c r="AO28" s="841"/>
      <c r="AP28" s="841" t="s">
        <v>561</v>
      </c>
      <c r="AQ28" s="841"/>
      <c r="AR28" s="841"/>
      <c r="AS28" s="841"/>
      <c r="AT28" s="841"/>
      <c r="AU28" s="841" t="s">
        <v>561</v>
      </c>
      <c r="AV28" s="841"/>
      <c r="AW28" s="841"/>
      <c r="AX28" s="841"/>
      <c r="AY28" s="841"/>
      <c r="AZ28" s="842" t="s">
        <v>561</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3787</v>
      </c>
      <c r="R29" s="797"/>
      <c r="S29" s="797"/>
      <c r="T29" s="797"/>
      <c r="U29" s="797"/>
      <c r="V29" s="797">
        <v>3409</v>
      </c>
      <c r="W29" s="797"/>
      <c r="X29" s="797"/>
      <c r="Y29" s="797"/>
      <c r="Z29" s="797"/>
      <c r="AA29" s="797">
        <v>378</v>
      </c>
      <c r="AB29" s="797"/>
      <c r="AC29" s="797"/>
      <c r="AD29" s="797"/>
      <c r="AE29" s="798"/>
      <c r="AF29" s="799">
        <v>378</v>
      </c>
      <c r="AG29" s="800"/>
      <c r="AH29" s="800"/>
      <c r="AI29" s="800"/>
      <c r="AJ29" s="801"/>
      <c r="AK29" s="847">
        <v>594</v>
      </c>
      <c r="AL29" s="843"/>
      <c r="AM29" s="843"/>
      <c r="AN29" s="843"/>
      <c r="AO29" s="843"/>
      <c r="AP29" s="843" t="s">
        <v>561</v>
      </c>
      <c r="AQ29" s="843"/>
      <c r="AR29" s="843"/>
      <c r="AS29" s="843"/>
      <c r="AT29" s="843"/>
      <c r="AU29" s="843" t="s">
        <v>561</v>
      </c>
      <c r="AV29" s="843"/>
      <c r="AW29" s="843"/>
      <c r="AX29" s="843"/>
      <c r="AY29" s="843"/>
      <c r="AZ29" s="844" t="s">
        <v>561</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530</v>
      </c>
      <c r="R30" s="797"/>
      <c r="S30" s="797"/>
      <c r="T30" s="797"/>
      <c r="U30" s="797"/>
      <c r="V30" s="797">
        <v>517</v>
      </c>
      <c r="W30" s="797"/>
      <c r="X30" s="797"/>
      <c r="Y30" s="797"/>
      <c r="Z30" s="797"/>
      <c r="AA30" s="797">
        <v>14</v>
      </c>
      <c r="AB30" s="797"/>
      <c r="AC30" s="797"/>
      <c r="AD30" s="797"/>
      <c r="AE30" s="798"/>
      <c r="AF30" s="799">
        <v>14</v>
      </c>
      <c r="AG30" s="800"/>
      <c r="AH30" s="800"/>
      <c r="AI30" s="800"/>
      <c r="AJ30" s="801"/>
      <c r="AK30" s="847">
        <v>175</v>
      </c>
      <c r="AL30" s="843"/>
      <c r="AM30" s="843"/>
      <c r="AN30" s="843"/>
      <c r="AO30" s="843"/>
      <c r="AP30" s="843" t="s">
        <v>561</v>
      </c>
      <c r="AQ30" s="843"/>
      <c r="AR30" s="843"/>
      <c r="AS30" s="843"/>
      <c r="AT30" s="843"/>
      <c r="AU30" s="843" t="s">
        <v>561</v>
      </c>
      <c r="AV30" s="843"/>
      <c r="AW30" s="843"/>
      <c r="AX30" s="843"/>
      <c r="AY30" s="843"/>
      <c r="AZ30" s="844" t="s">
        <v>561</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141</v>
      </c>
      <c r="R31" s="797"/>
      <c r="S31" s="797"/>
      <c r="T31" s="797"/>
      <c r="U31" s="797"/>
      <c r="V31" s="797">
        <v>139</v>
      </c>
      <c r="W31" s="797"/>
      <c r="X31" s="797"/>
      <c r="Y31" s="797"/>
      <c r="Z31" s="797"/>
      <c r="AA31" s="797">
        <v>2</v>
      </c>
      <c r="AB31" s="797"/>
      <c r="AC31" s="797"/>
      <c r="AD31" s="797"/>
      <c r="AE31" s="798"/>
      <c r="AF31" s="799">
        <v>2</v>
      </c>
      <c r="AG31" s="800"/>
      <c r="AH31" s="800"/>
      <c r="AI31" s="800"/>
      <c r="AJ31" s="801"/>
      <c r="AK31" s="843" t="s">
        <v>561</v>
      </c>
      <c r="AL31" s="843"/>
      <c r="AM31" s="843"/>
      <c r="AN31" s="843"/>
      <c r="AO31" s="843"/>
      <c r="AP31" s="843" t="s">
        <v>561</v>
      </c>
      <c r="AQ31" s="843"/>
      <c r="AR31" s="843"/>
      <c r="AS31" s="843"/>
      <c r="AT31" s="843"/>
      <c r="AU31" s="843" t="s">
        <v>561</v>
      </c>
      <c r="AV31" s="843"/>
      <c r="AW31" s="843"/>
      <c r="AX31" s="843"/>
      <c r="AY31" s="843"/>
      <c r="AZ31" s="844" t="s">
        <v>561</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392</v>
      </c>
      <c r="C32" s="794"/>
      <c r="D32" s="794"/>
      <c r="E32" s="794"/>
      <c r="F32" s="794"/>
      <c r="G32" s="794"/>
      <c r="H32" s="794"/>
      <c r="I32" s="794"/>
      <c r="J32" s="794"/>
      <c r="K32" s="794"/>
      <c r="L32" s="794"/>
      <c r="M32" s="794"/>
      <c r="N32" s="794"/>
      <c r="O32" s="794"/>
      <c r="P32" s="795"/>
      <c r="Q32" s="796">
        <v>463</v>
      </c>
      <c r="R32" s="797"/>
      <c r="S32" s="797"/>
      <c r="T32" s="797"/>
      <c r="U32" s="797"/>
      <c r="V32" s="797">
        <v>425</v>
      </c>
      <c r="W32" s="797"/>
      <c r="X32" s="797"/>
      <c r="Y32" s="797"/>
      <c r="Z32" s="797"/>
      <c r="AA32" s="797">
        <v>38</v>
      </c>
      <c r="AB32" s="797"/>
      <c r="AC32" s="797"/>
      <c r="AD32" s="797"/>
      <c r="AE32" s="798"/>
      <c r="AF32" s="799">
        <v>825</v>
      </c>
      <c r="AG32" s="800"/>
      <c r="AH32" s="800"/>
      <c r="AI32" s="800"/>
      <c r="AJ32" s="801"/>
      <c r="AK32" s="847">
        <v>26</v>
      </c>
      <c r="AL32" s="843"/>
      <c r="AM32" s="843"/>
      <c r="AN32" s="843"/>
      <c r="AO32" s="843"/>
      <c r="AP32" s="843">
        <v>1997</v>
      </c>
      <c r="AQ32" s="843"/>
      <c r="AR32" s="843"/>
      <c r="AS32" s="843"/>
      <c r="AT32" s="843"/>
      <c r="AU32" s="843">
        <v>443</v>
      </c>
      <c r="AV32" s="843"/>
      <c r="AW32" s="843"/>
      <c r="AX32" s="843"/>
      <c r="AY32" s="843"/>
      <c r="AZ32" s="844" t="s">
        <v>561</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394</v>
      </c>
      <c r="C33" s="794"/>
      <c r="D33" s="794"/>
      <c r="E33" s="794"/>
      <c r="F33" s="794"/>
      <c r="G33" s="794"/>
      <c r="H33" s="794"/>
      <c r="I33" s="794"/>
      <c r="J33" s="794"/>
      <c r="K33" s="794"/>
      <c r="L33" s="794"/>
      <c r="M33" s="794"/>
      <c r="N33" s="794"/>
      <c r="O33" s="794"/>
      <c r="P33" s="795"/>
      <c r="Q33" s="796">
        <v>2377</v>
      </c>
      <c r="R33" s="797"/>
      <c r="S33" s="797"/>
      <c r="T33" s="797"/>
      <c r="U33" s="797"/>
      <c r="V33" s="797">
        <v>2756</v>
      </c>
      <c r="W33" s="797"/>
      <c r="X33" s="797"/>
      <c r="Y33" s="797"/>
      <c r="Z33" s="797"/>
      <c r="AA33" s="797">
        <v>-380</v>
      </c>
      <c r="AB33" s="797"/>
      <c r="AC33" s="797"/>
      <c r="AD33" s="797"/>
      <c r="AE33" s="798"/>
      <c r="AF33" s="799">
        <v>625</v>
      </c>
      <c r="AG33" s="800"/>
      <c r="AH33" s="800"/>
      <c r="AI33" s="800"/>
      <c r="AJ33" s="801"/>
      <c r="AK33" s="847">
        <v>415</v>
      </c>
      <c r="AL33" s="843"/>
      <c r="AM33" s="843"/>
      <c r="AN33" s="843"/>
      <c r="AO33" s="843"/>
      <c r="AP33" s="843">
        <v>2990</v>
      </c>
      <c r="AQ33" s="843"/>
      <c r="AR33" s="843"/>
      <c r="AS33" s="843"/>
      <c r="AT33" s="843"/>
      <c r="AU33" s="843">
        <v>1689</v>
      </c>
      <c r="AV33" s="843"/>
      <c r="AW33" s="843"/>
      <c r="AX33" s="843"/>
      <c r="AY33" s="843"/>
      <c r="AZ33" s="844" t="s">
        <v>561</v>
      </c>
      <c r="BA33" s="844"/>
      <c r="BB33" s="844"/>
      <c r="BC33" s="844"/>
      <c r="BD33" s="844"/>
      <c r="BE33" s="845" t="s">
        <v>393</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395</v>
      </c>
      <c r="C34" s="794"/>
      <c r="D34" s="794"/>
      <c r="E34" s="794"/>
      <c r="F34" s="794"/>
      <c r="G34" s="794"/>
      <c r="H34" s="794"/>
      <c r="I34" s="794"/>
      <c r="J34" s="794"/>
      <c r="K34" s="794"/>
      <c r="L34" s="794"/>
      <c r="M34" s="794"/>
      <c r="N34" s="794"/>
      <c r="O34" s="794"/>
      <c r="P34" s="795"/>
      <c r="Q34" s="796">
        <v>502</v>
      </c>
      <c r="R34" s="797"/>
      <c r="S34" s="797"/>
      <c r="T34" s="797"/>
      <c r="U34" s="797"/>
      <c r="V34" s="797">
        <v>467</v>
      </c>
      <c r="W34" s="797"/>
      <c r="X34" s="797"/>
      <c r="Y34" s="797"/>
      <c r="Z34" s="797"/>
      <c r="AA34" s="797">
        <v>36</v>
      </c>
      <c r="AB34" s="797"/>
      <c r="AC34" s="797"/>
      <c r="AD34" s="797"/>
      <c r="AE34" s="798"/>
      <c r="AF34" s="799">
        <v>36</v>
      </c>
      <c r="AG34" s="800"/>
      <c r="AH34" s="800"/>
      <c r="AI34" s="800"/>
      <c r="AJ34" s="801"/>
      <c r="AK34" s="847">
        <v>270</v>
      </c>
      <c r="AL34" s="843"/>
      <c r="AM34" s="843"/>
      <c r="AN34" s="843"/>
      <c r="AO34" s="843"/>
      <c r="AP34" s="843">
        <v>2095</v>
      </c>
      <c r="AQ34" s="843"/>
      <c r="AR34" s="843"/>
      <c r="AS34" s="843"/>
      <c r="AT34" s="843"/>
      <c r="AU34" s="843">
        <v>2095</v>
      </c>
      <c r="AV34" s="843"/>
      <c r="AW34" s="843"/>
      <c r="AX34" s="843"/>
      <c r="AY34" s="843"/>
      <c r="AZ34" s="844" t="s">
        <v>561</v>
      </c>
      <c r="BA34" s="844"/>
      <c r="BB34" s="844"/>
      <c r="BC34" s="844"/>
      <c r="BD34" s="844"/>
      <c r="BE34" s="845" t="s">
        <v>396</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1915</v>
      </c>
      <c r="AG63" s="857"/>
      <c r="AH63" s="857"/>
      <c r="AI63" s="857"/>
      <c r="AJ63" s="858"/>
      <c r="AK63" s="859"/>
      <c r="AL63" s="854"/>
      <c r="AM63" s="854"/>
      <c r="AN63" s="854"/>
      <c r="AO63" s="854"/>
      <c r="AP63" s="857">
        <v>7082</v>
      </c>
      <c r="AQ63" s="857"/>
      <c r="AR63" s="857"/>
      <c r="AS63" s="857"/>
      <c r="AT63" s="857"/>
      <c r="AU63" s="857">
        <v>4227</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400</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401</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555</v>
      </c>
      <c r="C68" s="883"/>
      <c r="D68" s="883"/>
      <c r="E68" s="883"/>
      <c r="F68" s="883"/>
      <c r="G68" s="883"/>
      <c r="H68" s="883"/>
      <c r="I68" s="883"/>
      <c r="J68" s="883"/>
      <c r="K68" s="883"/>
      <c r="L68" s="883"/>
      <c r="M68" s="883"/>
      <c r="N68" s="883"/>
      <c r="O68" s="883"/>
      <c r="P68" s="884"/>
      <c r="Q68" s="885">
        <v>5250</v>
      </c>
      <c r="R68" s="879"/>
      <c r="S68" s="879"/>
      <c r="T68" s="879"/>
      <c r="U68" s="879"/>
      <c r="V68" s="879">
        <v>5104</v>
      </c>
      <c r="W68" s="879"/>
      <c r="X68" s="879"/>
      <c r="Y68" s="879"/>
      <c r="Z68" s="879"/>
      <c r="AA68" s="879">
        <v>146</v>
      </c>
      <c r="AB68" s="879"/>
      <c r="AC68" s="879"/>
      <c r="AD68" s="879"/>
      <c r="AE68" s="879"/>
      <c r="AF68" s="879">
        <v>146</v>
      </c>
      <c r="AG68" s="879"/>
      <c r="AH68" s="879"/>
      <c r="AI68" s="879"/>
      <c r="AJ68" s="879"/>
      <c r="AK68" s="879">
        <v>2418</v>
      </c>
      <c r="AL68" s="879"/>
      <c r="AM68" s="879"/>
      <c r="AN68" s="879"/>
      <c r="AO68" s="879"/>
      <c r="AP68" s="879">
        <v>0</v>
      </c>
      <c r="AQ68" s="879"/>
      <c r="AR68" s="879"/>
      <c r="AS68" s="879"/>
      <c r="AT68" s="879"/>
      <c r="AU68" s="879" t="s">
        <v>571</v>
      </c>
      <c r="AV68" s="879"/>
      <c r="AW68" s="879"/>
      <c r="AX68" s="879"/>
      <c r="AY68" s="879"/>
      <c r="AZ68" s="880" t="s">
        <v>569</v>
      </c>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556</v>
      </c>
      <c r="C69" s="887"/>
      <c r="D69" s="887"/>
      <c r="E69" s="887"/>
      <c r="F69" s="887"/>
      <c r="G69" s="887"/>
      <c r="H69" s="887"/>
      <c r="I69" s="887"/>
      <c r="J69" s="887"/>
      <c r="K69" s="887"/>
      <c r="L69" s="887"/>
      <c r="M69" s="887"/>
      <c r="N69" s="887"/>
      <c r="O69" s="887"/>
      <c r="P69" s="888"/>
      <c r="Q69" s="889">
        <v>2824</v>
      </c>
      <c r="R69" s="843"/>
      <c r="S69" s="843"/>
      <c r="T69" s="843"/>
      <c r="U69" s="843"/>
      <c r="V69" s="843">
        <v>2656</v>
      </c>
      <c r="W69" s="843"/>
      <c r="X69" s="843"/>
      <c r="Y69" s="843"/>
      <c r="Z69" s="843"/>
      <c r="AA69" s="843">
        <v>168</v>
      </c>
      <c r="AB69" s="843"/>
      <c r="AC69" s="843"/>
      <c r="AD69" s="843"/>
      <c r="AE69" s="843"/>
      <c r="AF69" s="843">
        <v>70</v>
      </c>
      <c r="AG69" s="843"/>
      <c r="AH69" s="843"/>
      <c r="AI69" s="843"/>
      <c r="AJ69" s="843"/>
      <c r="AK69" s="843">
        <v>19</v>
      </c>
      <c r="AL69" s="843"/>
      <c r="AM69" s="843"/>
      <c r="AN69" s="843"/>
      <c r="AO69" s="843"/>
      <c r="AP69" s="843">
        <v>2302</v>
      </c>
      <c r="AQ69" s="843"/>
      <c r="AR69" s="843"/>
      <c r="AS69" s="843"/>
      <c r="AT69" s="843"/>
      <c r="AU69" s="843" t="s">
        <v>571</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557</v>
      </c>
      <c r="C70" s="887"/>
      <c r="D70" s="887"/>
      <c r="E70" s="887"/>
      <c r="F70" s="887"/>
      <c r="G70" s="887"/>
      <c r="H70" s="887"/>
      <c r="I70" s="887"/>
      <c r="J70" s="887"/>
      <c r="K70" s="887"/>
      <c r="L70" s="887"/>
      <c r="M70" s="887"/>
      <c r="N70" s="887"/>
      <c r="O70" s="887"/>
      <c r="P70" s="888"/>
      <c r="Q70" s="889">
        <v>180</v>
      </c>
      <c r="R70" s="843"/>
      <c r="S70" s="843"/>
      <c r="T70" s="843"/>
      <c r="U70" s="843"/>
      <c r="V70" s="843">
        <v>170</v>
      </c>
      <c r="W70" s="843"/>
      <c r="X70" s="843"/>
      <c r="Y70" s="843"/>
      <c r="Z70" s="843"/>
      <c r="AA70" s="843">
        <v>10</v>
      </c>
      <c r="AB70" s="843"/>
      <c r="AC70" s="843"/>
      <c r="AD70" s="843"/>
      <c r="AE70" s="843"/>
      <c r="AF70" s="843">
        <v>10</v>
      </c>
      <c r="AG70" s="843"/>
      <c r="AH70" s="843"/>
      <c r="AI70" s="843"/>
      <c r="AJ70" s="843"/>
      <c r="AK70" s="843" t="s">
        <v>562</v>
      </c>
      <c r="AL70" s="843"/>
      <c r="AM70" s="843"/>
      <c r="AN70" s="843"/>
      <c r="AO70" s="843"/>
      <c r="AP70" s="843">
        <v>103</v>
      </c>
      <c r="AQ70" s="843"/>
      <c r="AR70" s="843"/>
      <c r="AS70" s="843"/>
      <c r="AT70" s="843"/>
      <c r="AU70" s="843" t="s">
        <v>571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558</v>
      </c>
      <c r="C71" s="887"/>
      <c r="D71" s="887"/>
      <c r="E71" s="887"/>
      <c r="F71" s="887"/>
      <c r="G71" s="887"/>
      <c r="H71" s="887"/>
      <c r="I71" s="887"/>
      <c r="J71" s="887"/>
      <c r="K71" s="887"/>
      <c r="L71" s="887"/>
      <c r="M71" s="887"/>
      <c r="N71" s="887"/>
      <c r="O71" s="887"/>
      <c r="P71" s="888"/>
      <c r="Q71" s="889">
        <v>298</v>
      </c>
      <c r="R71" s="843"/>
      <c r="S71" s="843"/>
      <c r="T71" s="843"/>
      <c r="U71" s="843"/>
      <c r="V71" s="843">
        <v>292</v>
      </c>
      <c r="W71" s="843"/>
      <c r="X71" s="843"/>
      <c r="Y71" s="843"/>
      <c r="Z71" s="843"/>
      <c r="AA71" s="843">
        <v>6</v>
      </c>
      <c r="AB71" s="843"/>
      <c r="AC71" s="843"/>
      <c r="AD71" s="843"/>
      <c r="AE71" s="843"/>
      <c r="AF71" s="843">
        <v>6</v>
      </c>
      <c r="AG71" s="843"/>
      <c r="AH71" s="843"/>
      <c r="AI71" s="843"/>
      <c r="AJ71" s="843"/>
      <c r="AK71" s="843" t="s">
        <v>562</v>
      </c>
      <c r="AL71" s="843"/>
      <c r="AM71" s="843"/>
      <c r="AN71" s="843"/>
      <c r="AO71" s="843"/>
      <c r="AP71" s="843" t="s">
        <v>562</v>
      </c>
      <c r="AQ71" s="843"/>
      <c r="AR71" s="843"/>
      <c r="AS71" s="843"/>
      <c r="AT71" s="843"/>
      <c r="AU71" s="843" t="s">
        <v>571</v>
      </c>
      <c r="AV71" s="843"/>
      <c r="AW71" s="843"/>
      <c r="AX71" s="843"/>
      <c r="AY71" s="843"/>
      <c r="AZ71" s="845" t="s">
        <v>570</v>
      </c>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559</v>
      </c>
      <c r="C72" s="887"/>
      <c r="D72" s="887"/>
      <c r="E72" s="887"/>
      <c r="F72" s="887"/>
      <c r="G72" s="887"/>
      <c r="H72" s="887"/>
      <c r="I72" s="887"/>
      <c r="J72" s="887"/>
      <c r="K72" s="887"/>
      <c r="L72" s="887"/>
      <c r="M72" s="887"/>
      <c r="N72" s="887"/>
      <c r="O72" s="887"/>
      <c r="P72" s="888"/>
      <c r="Q72" s="889">
        <v>270</v>
      </c>
      <c r="R72" s="843"/>
      <c r="S72" s="843"/>
      <c r="T72" s="843"/>
      <c r="U72" s="843"/>
      <c r="V72" s="843">
        <v>247</v>
      </c>
      <c r="W72" s="843"/>
      <c r="X72" s="843"/>
      <c r="Y72" s="843"/>
      <c r="Z72" s="843"/>
      <c r="AA72" s="843">
        <v>23</v>
      </c>
      <c r="AB72" s="843"/>
      <c r="AC72" s="843"/>
      <c r="AD72" s="843"/>
      <c r="AE72" s="843"/>
      <c r="AF72" s="843">
        <v>23</v>
      </c>
      <c r="AG72" s="843"/>
      <c r="AH72" s="843"/>
      <c r="AI72" s="843"/>
      <c r="AJ72" s="843"/>
      <c r="AK72" s="843" t="s">
        <v>562</v>
      </c>
      <c r="AL72" s="843"/>
      <c r="AM72" s="843"/>
      <c r="AN72" s="843"/>
      <c r="AO72" s="843"/>
      <c r="AP72" s="843" t="s">
        <v>562</v>
      </c>
      <c r="AQ72" s="843"/>
      <c r="AR72" s="843"/>
      <c r="AS72" s="843"/>
      <c r="AT72" s="843"/>
      <c r="AU72" s="843" t="s">
        <v>571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560</v>
      </c>
      <c r="C73" s="887"/>
      <c r="D73" s="887"/>
      <c r="E73" s="887"/>
      <c r="F73" s="887"/>
      <c r="G73" s="887"/>
      <c r="H73" s="887"/>
      <c r="I73" s="887"/>
      <c r="J73" s="887"/>
      <c r="K73" s="887"/>
      <c r="L73" s="887"/>
      <c r="M73" s="887"/>
      <c r="N73" s="887"/>
      <c r="O73" s="887"/>
      <c r="P73" s="888"/>
      <c r="Q73" s="889">
        <v>315636</v>
      </c>
      <c r="R73" s="843"/>
      <c r="S73" s="843"/>
      <c r="T73" s="843"/>
      <c r="U73" s="843"/>
      <c r="V73" s="843">
        <v>306127</v>
      </c>
      <c r="W73" s="843"/>
      <c r="X73" s="843"/>
      <c r="Y73" s="843"/>
      <c r="Z73" s="843"/>
      <c r="AA73" s="843">
        <v>9509</v>
      </c>
      <c r="AB73" s="843"/>
      <c r="AC73" s="843"/>
      <c r="AD73" s="843"/>
      <c r="AE73" s="843"/>
      <c r="AF73" s="843">
        <v>6033</v>
      </c>
      <c r="AG73" s="843"/>
      <c r="AH73" s="843"/>
      <c r="AI73" s="843"/>
      <c r="AJ73" s="843"/>
      <c r="AK73" s="843" t="s">
        <v>562</v>
      </c>
      <c r="AL73" s="843"/>
      <c r="AM73" s="843"/>
      <c r="AN73" s="843"/>
      <c r="AO73" s="843"/>
      <c r="AP73" s="843" t="s">
        <v>562</v>
      </c>
      <c r="AQ73" s="843"/>
      <c r="AR73" s="843"/>
      <c r="AS73" s="843"/>
      <c r="AT73" s="843"/>
      <c r="AU73" s="843" t="s">
        <v>571</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376</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6288</v>
      </c>
      <c r="AG88" s="857"/>
      <c r="AH88" s="857"/>
      <c r="AI88" s="857"/>
      <c r="AJ88" s="857"/>
      <c r="AK88" s="854"/>
      <c r="AL88" s="854"/>
      <c r="AM88" s="854"/>
      <c r="AN88" s="854"/>
      <c r="AO88" s="854"/>
      <c r="AP88" s="857">
        <v>2405</v>
      </c>
      <c r="AQ88" s="857"/>
      <c r="AR88" s="857"/>
      <c r="AS88" s="857"/>
      <c r="AT88" s="857"/>
      <c r="AU88" s="857" t="s">
        <v>571</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93</v>
      </c>
      <c r="CS102" s="865"/>
      <c r="CT102" s="865"/>
      <c r="CU102" s="865"/>
      <c r="CV102" s="904"/>
      <c r="CW102" s="903" t="s">
        <v>568</v>
      </c>
      <c r="CX102" s="865"/>
      <c r="CY102" s="865"/>
      <c r="CZ102" s="865"/>
      <c r="DA102" s="904"/>
      <c r="DB102" s="903" t="s">
        <v>568</v>
      </c>
      <c r="DC102" s="865"/>
      <c r="DD102" s="865"/>
      <c r="DE102" s="865"/>
      <c r="DF102" s="904"/>
      <c r="DG102" s="903" t="s">
        <v>568</v>
      </c>
      <c r="DH102" s="865"/>
      <c r="DI102" s="865"/>
      <c r="DJ102" s="865"/>
      <c r="DK102" s="904"/>
      <c r="DL102" s="903" t="s">
        <v>568</v>
      </c>
      <c r="DM102" s="865"/>
      <c r="DN102" s="865"/>
      <c r="DO102" s="865"/>
      <c r="DP102" s="904"/>
      <c r="DQ102" s="903" t="s">
        <v>568</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15">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1939669</v>
      </c>
      <c r="AB110" s="913"/>
      <c r="AC110" s="913"/>
      <c r="AD110" s="913"/>
      <c r="AE110" s="914"/>
      <c r="AF110" s="915">
        <v>2016603</v>
      </c>
      <c r="AG110" s="913"/>
      <c r="AH110" s="913"/>
      <c r="AI110" s="913"/>
      <c r="AJ110" s="914"/>
      <c r="AK110" s="915">
        <v>2064855</v>
      </c>
      <c r="AL110" s="913"/>
      <c r="AM110" s="913"/>
      <c r="AN110" s="913"/>
      <c r="AO110" s="914"/>
      <c r="AP110" s="916">
        <v>24.5</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21381493</v>
      </c>
      <c r="BR110" s="944"/>
      <c r="BS110" s="944"/>
      <c r="BT110" s="944"/>
      <c r="BU110" s="944"/>
      <c r="BV110" s="944">
        <v>20968790</v>
      </c>
      <c r="BW110" s="944"/>
      <c r="BX110" s="944"/>
      <c r="BY110" s="944"/>
      <c r="BZ110" s="944"/>
      <c r="CA110" s="944">
        <v>20034385</v>
      </c>
      <c r="CB110" s="944"/>
      <c r="CC110" s="944"/>
      <c r="CD110" s="944"/>
      <c r="CE110" s="944"/>
      <c r="CF110" s="957">
        <v>237.6</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4457748</v>
      </c>
      <c r="BR112" s="939"/>
      <c r="BS112" s="939"/>
      <c r="BT112" s="939"/>
      <c r="BU112" s="939"/>
      <c r="BV112" s="939">
        <v>4345554</v>
      </c>
      <c r="BW112" s="939"/>
      <c r="BX112" s="939"/>
      <c r="BY112" s="939"/>
      <c r="BZ112" s="939"/>
      <c r="CA112" s="939">
        <v>4227425</v>
      </c>
      <c r="CB112" s="939"/>
      <c r="CC112" s="939"/>
      <c r="CD112" s="939"/>
      <c r="CE112" s="939"/>
      <c r="CF112" s="933">
        <v>50.1</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357730</v>
      </c>
      <c r="AB113" s="951"/>
      <c r="AC113" s="951"/>
      <c r="AD113" s="951"/>
      <c r="AE113" s="952"/>
      <c r="AF113" s="953">
        <v>364832</v>
      </c>
      <c r="AG113" s="951"/>
      <c r="AH113" s="951"/>
      <c r="AI113" s="951"/>
      <c r="AJ113" s="952"/>
      <c r="AK113" s="953">
        <v>349779</v>
      </c>
      <c r="AL113" s="951"/>
      <c r="AM113" s="951"/>
      <c r="AN113" s="951"/>
      <c r="AO113" s="952"/>
      <c r="AP113" s="954">
        <v>4.0999999999999996</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1163854</v>
      </c>
      <c r="BR113" s="939"/>
      <c r="BS113" s="939"/>
      <c r="BT113" s="939"/>
      <c r="BU113" s="939"/>
      <c r="BV113" s="939">
        <v>1335949</v>
      </c>
      <c r="BW113" s="939"/>
      <c r="BX113" s="939"/>
      <c r="BY113" s="939"/>
      <c r="BZ113" s="939"/>
      <c r="CA113" s="939">
        <v>1289082</v>
      </c>
      <c r="CB113" s="939"/>
      <c r="CC113" s="939"/>
      <c r="CD113" s="939"/>
      <c r="CE113" s="939"/>
      <c r="CF113" s="933">
        <v>15.3</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192000</v>
      </c>
      <c r="AB114" s="972"/>
      <c r="AC114" s="972"/>
      <c r="AD114" s="972"/>
      <c r="AE114" s="973"/>
      <c r="AF114" s="974">
        <v>139157</v>
      </c>
      <c r="AG114" s="972"/>
      <c r="AH114" s="972"/>
      <c r="AI114" s="972"/>
      <c r="AJ114" s="973"/>
      <c r="AK114" s="974">
        <v>135826</v>
      </c>
      <c r="AL114" s="972"/>
      <c r="AM114" s="972"/>
      <c r="AN114" s="972"/>
      <c r="AO114" s="973"/>
      <c r="AP114" s="975">
        <v>1.6</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1932467</v>
      </c>
      <c r="BR114" s="939"/>
      <c r="BS114" s="939"/>
      <c r="BT114" s="939"/>
      <c r="BU114" s="939"/>
      <c r="BV114" s="939">
        <v>1870894</v>
      </c>
      <c r="BW114" s="939"/>
      <c r="BX114" s="939"/>
      <c r="BY114" s="939"/>
      <c r="BZ114" s="939"/>
      <c r="CA114" s="939">
        <v>2319158</v>
      </c>
      <c r="CB114" s="939"/>
      <c r="CC114" s="939"/>
      <c r="CD114" s="939"/>
      <c r="CE114" s="939"/>
      <c r="CF114" s="933">
        <v>27.5</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23489</v>
      </c>
      <c r="AB115" s="951"/>
      <c r="AC115" s="951"/>
      <c r="AD115" s="951"/>
      <c r="AE115" s="952"/>
      <c r="AF115" s="953">
        <v>23412</v>
      </c>
      <c r="AG115" s="951"/>
      <c r="AH115" s="951"/>
      <c r="AI115" s="951"/>
      <c r="AJ115" s="952"/>
      <c r="AK115" s="953">
        <v>27286</v>
      </c>
      <c r="AL115" s="951"/>
      <c r="AM115" s="951"/>
      <c r="AN115" s="951"/>
      <c r="AO115" s="952"/>
      <c r="AP115" s="954">
        <v>0.3</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v>85407</v>
      </c>
      <c r="BR115" s="939"/>
      <c r="BS115" s="939"/>
      <c r="BT115" s="939"/>
      <c r="BU115" s="939"/>
      <c r="BV115" s="939">
        <v>85407</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2512888</v>
      </c>
      <c r="AB117" s="992"/>
      <c r="AC117" s="992"/>
      <c r="AD117" s="992"/>
      <c r="AE117" s="993"/>
      <c r="AF117" s="994">
        <v>2544004</v>
      </c>
      <c r="AG117" s="992"/>
      <c r="AH117" s="992"/>
      <c r="AI117" s="992"/>
      <c r="AJ117" s="993"/>
      <c r="AK117" s="994">
        <v>2577746</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443</v>
      </c>
      <c r="BP119" s="1018"/>
      <c r="BQ119" s="1012">
        <v>29020969</v>
      </c>
      <c r="BR119" s="1013"/>
      <c r="BS119" s="1013"/>
      <c r="BT119" s="1013"/>
      <c r="BU119" s="1013"/>
      <c r="BV119" s="1013">
        <v>28606594</v>
      </c>
      <c r="BW119" s="1013"/>
      <c r="BX119" s="1013"/>
      <c r="BY119" s="1013"/>
      <c r="BZ119" s="1013"/>
      <c r="CA119" s="1013">
        <v>27870050</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3738662</v>
      </c>
      <c r="BR120" s="944"/>
      <c r="BS120" s="944"/>
      <c r="BT120" s="944"/>
      <c r="BU120" s="944"/>
      <c r="BV120" s="944">
        <v>4300266</v>
      </c>
      <c r="BW120" s="944"/>
      <c r="BX120" s="944"/>
      <c r="BY120" s="944"/>
      <c r="BZ120" s="944"/>
      <c r="CA120" s="944">
        <v>4811830</v>
      </c>
      <c r="CB120" s="944"/>
      <c r="CC120" s="944"/>
      <c r="CD120" s="944"/>
      <c r="CE120" s="944"/>
      <c r="CF120" s="957">
        <v>57.1</v>
      </c>
      <c r="CG120" s="958"/>
      <c r="CH120" s="958"/>
      <c r="CI120" s="958"/>
      <c r="CJ120" s="958"/>
      <c r="CK120" s="1019" t="s">
        <v>447</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2251500</v>
      </c>
      <c r="DH120" s="944"/>
      <c r="DI120" s="944"/>
      <c r="DJ120" s="944"/>
      <c r="DK120" s="944"/>
      <c r="DL120" s="944">
        <v>2164114</v>
      </c>
      <c r="DM120" s="944"/>
      <c r="DN120" s="944"/>
      <c r="DO120" s="944"/>
      <c r="DP120" s="944"/>
      <c r="DQ120" s="944">
        <v>2094878</v>
      </c>
      <c r="DR120" s="944"/>
      <c r="DS120" s="944"/>
      <c r="DT120" s="944"/>
      <c r="DU120" s="944"/>
      <c r="DV120" s="945">
        <v>24.8</v>
      </c>
      <c r="DW120" s="945"/>
      <c r="DX120" s="945"/>
      <c r="DY120" s="945"/>
      <c r="DZ120" s="946"/>
    </row>
    <row r="121" spans="1:130" s="224" customFormat="1" ht="26.25" customHeight="1" x14ac:dyDescent="0.15">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2047638</v>
      </c>
      <c r="BR121" s="939"/>
      <c r="BS121" s="939"/>
      <c r="BT121" s="939"/>
      <c r="BU121" s="939"/>
      <c r="BV121" s="939">
        <v>1701759</v>
      </c>
      <c r="BW121" s="939"/>
      <c r="BX121" s="939"/>
      <c r="BY121" s="939"/>
      <c r="BZ121" s="939"/>
      <c r="CA121" s="939">
        <v>1328754</v>
      </c>
      <c r="CB121" s="939"/>
      <c r="CC121" s="939"/>
      <c r="CD121" s="939"/>
      <c r="CE121" s="939"/>
      <c r="CF121" s="933">
        <v>15.8</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1767199</v>
      </c>
      <c r="DH121" s="939"/>
      <c r="DI121" s="939"/>
      <c r="DJ121" s="939"/>
      <c r="DK121" s="939"/>
      <c r="DL121" s="939">
        <v>1742352</v>
      </c>
      <c r="DM121" s="939"/>
      <c r="DN121" s="939"/>
      <c r="DO121" s="939"/>
      <c r="DP121" s="939"/>
      <c r="DQ121" s="939">
        <v>1689288</v>
      </c>
      <c r="DR121" s="939"/>
      <c r="DS121" s="939"/>
      <c r="DT121" s="939"/>
      <c r="DU121" s="939"/>
      <c r="DV121" s="940">
        <v>20</v>
      </c>
      <c r="DW121" s="940"/>
      <c r="DX121" s="940"/>
      <c r="DY121" s="940"/>
      <c r="DZ121" s="941"/>
    </row>
    <row r="122" spans="1:130" s="224" customFormat="1" ht="26.25" customHeight="1" x14ac:dyDescent="0.15">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19187202</v>
      </c>
      <c r="BR122" s="1013"/>
      <c r="BS122" s="1013"/>
      <c r="BT122" s="1013"/>
      <c r="BU122" s="1013"/>
      <c r="BV122" s="1013">
        <v>18199140</v>
      </c>
      <c r="BW122" s="1013"/>
      <c r="BX122" s="1013"/>
      <c r="BY122" s="1013"/>
      <c r="BZ122" s="1013"/>
      <c r="CA122" s="1013">
        <v>17159676</v>
      </c>
      <c r="CB122" s="1013"/>
      <c r="CC122" s="1013"/>
      <c r="CD122" s="1013"/>
      <c r="CE122" s="1013"/>
      <c r="CF122" s="1030">
        <v>203.5</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v>439049</v>
      </c>
      <c r="DH122" s="939"/>
      <c r="DI122" s="939"/>
      <c r="DJ122" s="939"/>
      <c r="DK122" s="939"/>
      <c r="DL122" s="939">
        <v>439088</v>
      </c>
      <c r="DM122" s="939"/>
      <c r="DN122" s="939"/>
      <c r="DO122" s="939"/>
      <c r="DP122" s="939"/>
      <c r="DQ122" s="939">
        <v>443259</v>
      </c>
      <c r="DR122" s="939"/>
      <c r="DS122" s="939"/>
      <c r="DT122" s="939"/>
      <c r="DU122" s="939"/>
      <c r="DV122" s="940">
        <v>5.3</v>
      </c>
      <c r="DW122" s="940"/>
      <c r="DX122" s="940"/>
      <c r="DY122" s="940"/>
      <c r="DZ122" s="941"/>
    </row>
    <row r="123" spans="1:130" s="224" customFormat="1" ht="26.25" customHeight="1" x14ac:dyDescent="0.15">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451</v>
      </c>
      <c r="BP123" s="1018"/>
      <c r="BQ123" s="1076">
        <v>24973502</v>
      </c>
      <c r="BR123" s="1077"/>
      <c r="BS123" s="1077"/>
      <c r="BT123" s="1077"/>
      <c r="BU123" s="1077"/>
      <c r="BV123" s="1077">
        <v>24201165</v>
      </c>
      <c r="BW123" s="1077"/>
      <c r="BX123" s="1077"/>
      <c r="BY123" s="1077"/>
      <c r="BZ123" s="1077"/>
      <c r="CA123" s="1077">
        <v>23300260</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v>23280</v>
      </c>
      <c r="AB124" s="972"/>
      <c r="AC124" s="972"/>
      <c r="AD124" s="972"/>
      <c r="AE124" s="973"/>
      <c r="AF124" s="974">
        <v>23280</v>
      </c>
      <c r="AG124" s="972"/>
      <c r="AH124" s="972"/>
      <c r="AI124" s="972"/>
      <c r="AJ124" s="973"/>
      <c r="AK124" s="974">
        <v>27140</v>
      </c>
      <c r="AL124" s="972"/>
      <c r="AM124" s="972"/>
      <c r="AN124" s="972"/>
      <c r="AO124" s="973"/>
      <c r="AP124" s="975">
        <v>0.3</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47.4</v>
      </c>
      <c r="BR124" s="1040"/>
      <c r="BS124" s="1040"/>
      <c r="BT124" s="1040"/>
      <c r="BU124" s="1040"/>
      <c r="BV124" s="1040">
        <v>52.9</v>
      </c>
      <c r="BW124" s="1040"/>
      <c r="BX124" s="1040"/>
      <c r="BY124" s="1040"/>
      <c r="BZ124" s="1040"/>
      <c r="CA124" s="1040">
        <v>54.2</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209</v>
      </c>
      <c r="AB127" s="972"/>
      <c r="AC127" s="972"/>
      <c r="AD127" s="972"/>
      <c r="AE127" s="973"/>
      <c r="AF127" s="974">
        <v>132</v>
      </c>
      <c r="AG127" s="972"/>
      <c r="AH127" s="972"/>
      <c r="AI127" s="972"/>
      <c r="AJ127" s="973"/>
      <c r="AK127" s="974">
        <v>146</v>
      </c>
      <c r="AL127" s="972"/>
      <c r="AM127" s="972"/>
      <c r="AN127" s="972"/>
      <c r="AO127" s="973"/>
      <c r="AP127" s="975">
        <v>0</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99095</v>
      </c>
      <c r="AB128" s="1059"/>
      <c r="AC128" s="1059"/>
      <c r="AD128" s="1059"/>
      <c r="AE128" s="1060"/>
      <c r="AF128" s="1061">
        <v>66568</v>
      </c>
      <c r="AG128" s="1059"/>
      <c r="AH128" s="1059"/>
      <c r="AI128" s="1059"/>
      <c r="AJ128" s="1060"/>
      <c r="AK128" s="1061">
        <v>71245</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13.31</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v>85407</v>
      </c>
      <c r="DH128" s="1051"/>
      <c r="DI128" s="1051"/>
      <c r="DJ128" s="1051"/>
      <c r="DK128" s="1051"/>
      <c r="DL128" s="1051">
        <v>85407</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10246843</v>
      </c>
      <c r="AB129" s="972"/>
      <c r="AC129" s="972"/>
      <c r="AD129" s="972"/>
      <c r="AE129" s="973"/>
      <c r="AF129" s="974">
        <v>10039220</v>
      </c>
      <c r="AG129" s="972"/>
      <c r="AH129" s="972"/>
      <c r="AI129" s="972"/>
      <c r="AJ129" s="973"/>
      <c r="AK129" s="974">
        <v>10142532</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18.309999999999999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1708507</v>
      </c>
      <c r="AB130" s="972"/>
      <c r="AC130" s="972"/>
      <c r="AD130" s="972"/>
      <c r="AE130" s="973"/>
      <c r="AF130" s="974">
        <v>1721559</v>
      </c>
      <c r="AG130" s="972"/>
      <c r="AH130" s="972"/>
      <c r="AI130" s="972"/>
      <c r="AJ130" s="973"/>
      <c r="AK130" s="974">
        <v>1711539</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8.9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8538336</v>
      </c>
      <c r="AB131" s="999"/>
      <c r="AC131" s="999"/>
      <c r="AD131" s="999"/>
      <c r="AE131" s="1000"/>
      <c r="AF131" s="998">
        <v>8317661</v>
      </c>
      <c r="AG131" s="999"/>
      <c r="AH131" s="999"/>
      <c r="AI131" s="999"/>
      <c r="AJ131" s="1000"/>
      <c r="AK131" s="998">
        <v>8430993</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v>54.2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8.2602277540000006</v>
      </c>
      <c r="AB132" s="1110"/>
      <c r="AC132" s="1110"/>
      <c r="AD132" s="1110"/>
      <c r="AE132" s="1111"/>
      <c r="AF132" s="1112">
        <v>9.0876148959999998</v>
      </c>
      <c r="AG132" s="1110"/>
      <c r="AH132" s="1110"/>
      <c r="AI132" s="1110"/>
      <c r="AJ132" s="1111"/>
      <c r="AK132" s="1112">
        <v>9.4290435299999995</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8.1</v>
      </c>
      <c r="AB133" s="1093"/>
      <c r="AC133" s="1093"/>
      <c r="AD133" s="1093"/>
      <c r="AE133" s="1094"/>
      <c r="AF133" s="1092">
        <v>8.5</v>
      </c>
      <c r="AG133" s="1093"/>
      <c r="AH133" s="1093"/>
      <c r="AI133" s="1093"/>
      <c r="AJ133" s="1094"/>
      <c r="AK133" s="1092">
        <v>8.9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xvsFeebQeYJKGvkGOIjHoLOcD6hSHXqQdUt3dky8K/CuPw+QEBLCMUY9MowX9t/x/R+fiXE2dpY7jT0mf9cAA==" saltValue="xrl4vGto7gwgT7G2mjTn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9" zoomScale="80" zoomScaleNormal="85" zoomScaleSheetLayoutView="8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9SezdKwkxNjlPz4CXYpCLYQsGR+BdSca78ZBaW8EkPH21gpN3Q1Kkd3V5O/nJVSNOXaG7H4pxaig3fp8YMKwGA==" saltValue="2uXTE8v63hWNFWclJL06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7" zoomScale="66" zoomScaleNormal="66"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U8LfGCg48MZuRBRI5FTNUdbrtb5ePBFci9V9QzAEFtC+q9WF1yqLsSH488mJGkYVLDCG0GP3ouwlvYSETYV3A==" saltValue="NAt1bFsMK0bR4O6+7XioM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6" zoomScaleSheetLayoutView="66"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27" t="s">
        <v>480</v>
      </c>
      <c r="AP7" s="265"/>
      <c r="AQ7" s="266" t="s">
        <v>481</v>
      </c>
      <c r="AR7" s="267"/>
    </row>
    <row r="8" spans="1:46" x14ac:dyDescent="0.15">
      <c r="A8" s="259"/>
      <c r="AK8" s="268"/>
      <c r="AL8" s="269"/>
      <c r="AM8" s="269"/>
      <c r="AN8" s="270"/>
      <c r="AO8" s="1128"/>
      <c r="AP8" s="271" t="s">
        <v>482</v>
      </c>
      <c r="AQ8" s="272" t="s">
        <v>483</v>
      </c>
      <c r="AR8" s="273" t="s">
        <v>484</v>
      </c>
    </row>
    <row r="9" spans="1:46" x14ac:dyDescent="0.15">
      <c r="A9" s="259"/>
      <c r="AK9" s="1129" t="s">
        <v>485</v>
      </c>
      <c r="AL9" s="1130"/>
      <c r="AM9" s="1130"/>
      <c r="AN9" s="1131"/>
      <c r="AO9" s="274">
        <v>2310667</v>
      </c>
      <c r="AP9" s="274">
        <v>94213</v>
      </c>
      <c r="AQ9" s="275">
        <v>107616</v>
      </c>
      <c r="AR9" s="276">
        <v>-12.5</v>
      </c>
    </row>
    <row r="10" spans="1:46" ht="13.5" customHeight="1" x14ac:dyDescent="0.15">
      <c r="A10" s="259"/>
      <c r="AK10" s="1129" t="s">
        <v>486</v>
      </c>
      <c r="AL10" s="1130"/>
      <c r="AM10" s="1130"/>
      <c r="AN10" s="1131"/>
      <c r="AO10" s="277">
        <v>368534</v>
      </c>
      <c r="AP10" s="277">
        <v>15026</v>
      </c>
      <c r="AQ10" s="278">
        <v>10095</v>
      </c>
      <c r="AR10" s="279">
        <v>48.8</v>
      </c>
    </row>
    <row r="11" spans="1:46" ht="13.5" customHeight="1" x14ac:dyDescent="0.15">
      <c r="A11" s="259"/>
      <c r="AK11" s="1129" t="s">
        <v>487</v>
      </c>
      <c r="AL11" s="1130"/>
      <c r="AM11" s="1130"/>
      <c r="AN11" s="1131"/>
      <c r="AO11" s="277">
        <v>61529</v>
      </c>
      <c r="AP11" s="277">
        <v>2509</v>
      </c>
      <c r="AQ11" s="278">
        <v>1704</v>
      </c>
      <c r="AR11" s="279">
        <v>47.2</v>
      </c>
    </row>
    <row r="12" spans="1:46" ht="13.5" customHeight="1" x14ac:dyDescent="0.15">
      <c r="A12" s="259"/>
      <c r="AK12" s="1129" t="s">
        <v>488</v>
      </c>
      <c r="AL12" s="1130"/>
      <c r="AM12" s="1130"/>
      <c r="AN12" s="1131"/>
      <c r="AO12" s="277" t="s">
        <v>489</v>
      </c>
      <c r="AP12" s="277" t="s">
        <v>489</v>
      </c>
      <c r="AQ12" s="278">
        <v>7</v>
      </c>
      <c r="AR12" s="279" t="s">
        <v>489</v>
      </c>
    </row>
    <row r="13" spans="1:46" ht="13.5" customHeight="1" x14ac:dyDescent="0.15">
      <c r="A13" s="259"/>
      <c r="AK13" s="1129" t="s">
        <v>490</v>
      </c>
      <c r="AL13" s="1130"/>
      <c r="AM13" s="1130"/>
      <c r="AN13" s="1131"/>
      <c r="AO13" s="277">
        <v>138293</v>
      </c>
      <c r="AP13" s="277">
        <v>5639</v>
      </c>
      <c r="AQ13" s="278">
        <v>4110</v>
      </c>
      <c r="AR13" s="279">
        <v>37.200000000000003</v>
      </c>
    </row>
    <row r="14" spans="1:46" ht="13.5" customHeight="1" x14ac:dyDescent="0.15">
      <c r="A14" s="259"/>
      <c r="AK14" s="1129" t="s">
        <v>491</v>
      </c>
      <c r="AL14" s="1130"/>
      <c r="AM14" s="1130"/>
      <c r="AN14" s="1131"/>
      <c r="AO14" s="277">
        <v>56249</v>
      </c>
      <c r="AP14" s="277">
        <v>2293</v>
      </c>
      <c r="AQ14" s="278">
        <v>2451</v>
      </c>
      <c r="AR14" s="279">
        <v>-6.4</v>
      </c>
    </row>
    <row r="15" spans="1:46" ht="13.5" customHeight="1" x14ac:dyDescent="0.15">
      <c r="A15" s="259"/>
      <c r="AK15" s="1132" t="s">
        <v>492</v>
      </c>
      <c r="AL15" s="1133"/>
      <c r="AM15" s="1133"/>
      <c r="AN15" s="1134"/>
      <c r="AO15" s="277">
        <v>-43743</v>
      </c>
      <c r="AP15" s="277">
        <v>-1784</v>
      </c>
      <c r="AQ15" s="278">
        <v>-6399</v>
      </c>
      <c r="AR15" s="279">
        <v>-72.099999999999994</v>
      </c>
    </row>
    <row r="16" spans="1:46" x14ac:dyDescent="0.15">
      <c r="A16" s="259"/>
      <c r="AK16" s="1132" t="s">
        <v>177</v>
      </c>
      <c r="AL16" s="1133"/>
      <c r="AM16" s="1133"/>
      <c r="AN16" s="1134"/>
      <c r="AO16" s="277">
        <v>2891529</v>
      </c>
      <c r="AP16" s="277">
        <v>117896</v>
      </c>
      <c r="AQ16" s="278">
        <v>119584</v>
      </c>
      <c r="AR16" s="279">
        <v>-1.4</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35" t="s">
        <v>497</v>
      </c>
      <c r="AL21" s="1136"/>
      <c r="AM21" s="1136"/>
      <c r="AN21" s="1137"/>
      <c r="AO21" s="289">
        <v>10.8</v>
      </c>
      <c r="AP21" s="290">
        <v>10.86</v>
      </c>
      <c r="AQ21" s="291">
        <v>-0.06</v>
      </c>
      <c r="AS21" s="292"/>
      <c r="AT21" s="288"/>
    </row>
    <row r="22" spans="1:46" s="260" customFormat="1" x14ac:dyDescent="0.15">
      <c r="A22" s="288"/>
      <c r="AK22" s="1135" t="s">
        <v>498</v>
      </c>
      <c r="AL22" s="1136"/>
      <c r="AM22" s="1136"/>
      <c r="AN22" s="1137"/>
      <c r="AO22" s="293">
        <v>96.6</v>
      </c>
      <c r="AP22" s="294">
        <v>97.3</v>
      </c>
      <c r="AQ22" s="295">
        <v>-0.7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27" t="s">
        <v>480</v>
      </c>
      <c r="AP30" s="265"/>
      <c r="AQ30" s="266" t="s">
        <v>481</v>
      </c>
      <c r="AR30" s="267"/>
    </row>
    <row r="31" spans="1:46" x14ac:dyDescent="0.15">
      <c r="A31" s="259"/>
      <c r="AK31" s="268"/>
      <c r="AL31" s="269"/>
      <c r="AM31" s="269"/>
      <c r="AN31" s="270"/>
      <c r="AO31" s="1128"/>
      <c r="AP31" s="271" t="s">
        <v>482</v>
      </c>
      <c r="AQ31" s="272" t="s">
        <v>483</v>
      </c>
      <c r="AR31" s="273" t="s">
        <v>484</v>
      </c>
    </row>
    <row r="32" spans="1:46" ht="27" customHeight="1" x14ac:dyDescent="0.15">
      <c r="A32" s="259"/>
      <c r="AK32" s="1143" t="s">
        <v>502</v>
      </c>
      <c r="AL32" s="1144"/>
      <c r="AM32" s="1144"/>
      <c r="AN32" s="1145"/>
      <c r="AO32" s="303">
        <v>2064855</v>
      </c>
      <c r="AP32" s="303">
        <v>84190</v>
      </c>
      <c r="AQ32" s="304">
        <v>75090</v>
      </c>
      <c r="AR32" s="305">
        <v>12.1</v>
      </c>
    </row>
    <row r="33" spans="1:46" ht="13.5" customHeight="1" x14ac:dyDescent="0.15">
      <c r="A33" s="259"/>
      <c r="AK33" s="1143" t="s">
        <v>503</v>
      </c>
      <c r="AL33" s="1144"/>
      <c r="AM33" s="1144"/>
      <c r="AN33" s="1145"/>
      <c r="AO33" s="303" t="s">
        <v>489</v>
      </c>
      <c r="AP33" s="303" t="s">
        <v>489</v>
      </c>
      <c r="AQ33" s="304" t="s">
        <v>489</v>
      </c>
      <c r="AR33" s="305" t="s">
        <v>489</v>
      </c>
    </row>
    <row r="34" spans="1:46" ht="27" customHeight="1" x14ac:dyDescent="0.15">
      <c r="A34" s="259"/>
      <c r="AK34" s="1143" t="s">
        <v>504</v>
      </c>
      <c r="AL34" s="1144"/>
      <c r="AM34" s="1144"/>
      <c r="AN34" s="1145"/>
      <c r="AO34" s="303" t="s">
        <v>489</v>
      </c>
      <c r="AP34" s="303" t="s">
        <v>489</v>
      </c>
      <c r="AQ34" s="304">
        <v>1</v>
      </c>
      <c r="AR34" s="305" t="s">
        <v>489</v>
      </c>
    </row>
    <row r="35" spans="1:46" ht="27" customHeight="1" x14ac:dyDescent="0.15">
      <c r="A35" s="259"/>
      <c r="AK35" s="1143" t="s">
        <v>505</v>
      </c>
      <c r="AL35" s="1144"/>
      <c r="AM35" s="1144"/>
      <c r="AN35" s="1145"/>
      <c r="AO35" s="303">
        <v>349779</v>
      </c>
      <c r="AP35" s="303">
        <v>14262</v>
      </c>
      <c r="AQ35" s="304">
        <v>17211</v>
      </c>
      <c r="AR35" s="305">
        <v>-17.100000000000001</v>
      </c>
    </row>
    <row r="36" spans="1:46" ht="27" customHeight="1" x14ac:dyDescent="0.15">
      <c r="A36" s="259"/>
      <c r="AK36" s="1143" t="s">
        <v>506</v>
      </c>
      <c r="AL36" s="1144"/>
      <c r="AM36" s="1144"/>
      <c r="AN36" s="1145"/>
      <c r="AO36" s="303">
        <v>135826</v>
      </c>
      <c r="AP36" s="303">
        <v>5538</v>
      </c>
      <c r="AQ36" s="304">
        <v>2478</v>
      </c>
      <c r="AR36" s="305">
        <v>123.5</v>
      </c>
    </row>
    <row r="37" spans="1:46" ht="13.5" customHeight="1" x14ac:dyDescent="0.15">
      <c r="A37" s="259"/>
      <c r="AK37" s="1143" t="s">
        <v>507</v>
      </c>
      <c r="AL37" s="1144"/>
      <c r="AM37" s="1144"/>
      <c r="AN37" s="1145"/>
      <c r="AO37" s="303">
        <v>27286</v>
      </c>
      <c r="AP37" s="303">
        <v>1113</v>
      </c>
      <c r="AQ37" s="304">
        <v>654</v>
      </c>
      <c r="AR37" s="305">
        <v>70.2</v>
      </c>
    </row>
    <row r="38" spans="1:46" ht="27" customHeight="1" x14ac:dyDescent="0.15">
      <c r="A38" s="259"/>
      <c r="AK38" s="1146" t="s">
        <v>508</v>
      </c>
      <c r="AL38" s="1147"/>
      <c r="AM38" s="1147"/>
      <c r="AN38" s="1148"/>
      <c r="AO38" s="306" t="s">
        <v>489</v>
      </c>
      <c r="AP38" s="306" t="s">
        <v>489</v>
      </c>
      <c r="AQ38" s="307">
        <v>4</v>
      </c>
      <c r="AR38" s="295" t="s">
        <v>489</v>
      </c>
      <c r="AS38" s="302"/>
    </row>
    <row r="39" spans="1:46" x14ac:dyDescent="0.15">
      <c r="A39" s="259"/>
      <c r="AK39" s="1146" t="s">
        <v>509</v>
      </c>
      <c r="AL39" s="1147"/>
      <c r="AM39" s="1147"/>
      <c r="AN39" s="1148"/>
      <c r="AO39" s="303">
        <v>-71245</v>
      </c>
      <c r="AP39" s="303">
        <v>-2905</v>
      </c>
      <c r="AQ39" s="304">
        <v>-3502</v>
      </c>
      <c r="AR39" s="305">
        <v>-17</v>
      </c>
      <c r="AS39" s="302"/>
    </row>
    <row r="40" spans="1:46" ht="27" customHeight="1" x14ac:dyDescent="0.15">
      <c r="A40" s="259"/>
      <c r="AK40" s="1143" t="s">
        <v>510</v>
      </c>
      <c r="AL40" s="1144"/>
      <c r="AM40" s="1144"/>
      <c r="AN40" s="1145"/>
      <c r="AO40" s="303">
        <v>-1711539</v>
      </c>
      <c r="AP40" s="303">
        <v>-69785</v>
      </c>
      <c r="AQ40" s="304">
        <v>-63750</v>
      </c>
      <c r="AR40" s="305">
        <v>9.5</v>
      </c>
      <c r="AS40" s="302"/>
    </row>
    <row r="41" spans="1:46" x14ac:dyDescent="0.15">
      <c r="A41" s="259"/>
      <c r="AK41" s="1149" t="s">
        <v>287</v>
      </c>
      <c r="AL41" s="1150"/>
      <c r="AM41" s="1150"/>
      <c r="AN41" s="1151"/>
      <c r="AO41" s="303">
        <v>794962</v>
      </c>
      <c r="AP41" s="303">
        <v>32413</v>
      </c>
      <c r="AQ41" s="304">
        <v>28185</v>
      </c>
      <c r="AR41" s="305">
        <v>15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38" t="s">
        <v>480</v>
      </c>
      <c r="AN49" s="1140" t="s">
        <v>513</v>
      </c>
      <c r="AO49" s="1141"/>
      <c r="AP49" s="1141"/>
      <c r="AQ49" s="1141"/>
      <c r="AR49" s="1142"/>
    </row>
    <row r="50" spans="1:44" x14ac:dyDescent="0.15">
      <c r="A50" s="259"/>
      <c r="AK50" s="317"/>
      <c r="AL50" s="318"/>
      <c r="AM50" s="1139"/>
      <c r="AN50" s="319" t="s">
        <v>514</v>
      </c>
      <c r="AO50" s="320" t="s">
        <v>515</v>
      </c>
      <c r="AP50" s="321" t="s">
        <v>516</v>
      </c>
      <c r="AQ50" s="322" t="s">
        <v>517</v>
      </c>
      <c r="AR50" s="323" t="s">
        <v>518</v>
      </c>
    </row>
    <row r="51" spans="1:44" x14ac:dyDescent="0.15">
      <c r="A51" s="259"/>
      <c r="AK51" s="315" t="s">
        <v>519</v>
      </c>
      <c r="AL51" s="316"/>
      <c r="AM51" s="324">
        <v>4310288</v>
      </c>
      <c r="AN51" s="325">
        <v>166266</v>
      </c>
      <c r="AO51" s="326">
        <v>50.8</v>
      </c>
      <c r="AP51" s="327">
        <v>94081</v>
      </c>
      <c r="AQ51" s="328">
        <v>10.5</v>
      </c>
      <c r="AR51" s="329">
        <v>40.299999999999997</v>
      </c>
    </row>
    <row r="52" spans="1:44" x14ac:dyDescent="0.15">
      <c r="A52" s="259"/>
      <c r="AK52" s="330"/>
      <c r="AL52" s="331" t="s">
        <v>520</v>
      </c>
      <c r="AM52" s="332">
        <v>1455108</v>
      </c>
      <c r="AN52" s="333">
        <v>56130</v>
      </c>
      <c r="AO52" s="334">
        <v>56.5</v>
      </c>
      <c r="AP52" s="335">
        <v>48949</v>
      </c>
      <c r="AQ52" s="336">
        <v>11.5</v>
      </c>
      <c r="AR52" s="337">
        <v>45</v>
      </c>
    </row>
    <row r="53" spans="1:44" x14ac:dyDescent="0.15">
      <c r="A53" s="259"/>
      <c r="AK53" s="315" t="s">
        <v>521</v>
      </c>
      <c r="AL53" s="316"/>
      <c r="AM53" s="324">
        <v>3173935</v>
      </c>
      <c r="AN53" s="325">
        <v>124546</v>
      </c>
      <c r="AO53" s="326">
        <v>-25.1</v>
      </c>
      <c r="AP53" s="327">
        <v>92632</v>
      </c>
      <c r="AQ53" s="328">
        <v>-1.5</v>
      </c>
      <c r="AR53" s="329">
        <v>-23.6</v>
      </c>
    </row>
    <row r="54" spans="1:44" x14ac:dyDescent="0.15">
      <c r="A54" s="259"/>
      <c r="AK54" s="330"/>
      <c r="AL54" s="331" t="s">
        <v>520</v>
      </c>
      <c r="AM54" s="332">
        <v>1469854</v>
      </c>
      <c r="AN54" s="333">
        <v>57678</v>
      </c>
      <c r="AO54" s="334">
        <v>2.8</v>
      </c>
      <c r="AP54" s="335">
        <v>47978</v>
      </c>
      <c r="AQ54" s="336">
        <v>-2</v>
      </c>
      <c r="AR54" s="337">
        <v>4.8</v>
      </c>
    </row>
    <row r="55" spans="1:44" x14ac:dyDescent="0.15">
      <c r="A55" s="259"/>
      <c r="AK55" s="315" t="s">
        <v>522</v>
      </c>
      <c r="AL55" s="316"/>
      <c r="AM55" s="324">
        <v>1989564</v>
      </c>
      <c r="AN55" s="325">
        <v>78910</v>
      </c>
      <c r="AO55" s="326">
        <v>-36.6</v>
      </c>
      <c r="AP55" s="327">
        <v>96469</v>
      </c>
      <c r="AQ55" s="328">
        <v>4.0999999999999996</v>
      </c>
      <c r="AR55" s="329">
        <v>-40.700000000000003</v>
      </c>
    </row>
    <row r="56" spans="1:44" x14ac:dyDescent="0.15">
      <c r="A56" s="259"/>
      <c r="AK56" s="330"/>
      <c r="AL56" s="331" t="s">
        <v>520</v>
      </c>
      <c r="AM56" s="332">
        <v>800822</v>
      </c>
      <c r="AN56" s="333">
        <v>31762</v>
      </c>
      <c r="AO56" s="334">
        <v>-44.9</v>
      </c>
      <c r="AP56" s="335">
        <v>49775</v>
      </c>
      <c r="AQ56" s="336">
        <v>3.7</v>
      </c>
      <c r="AR56" s="337">
        <v>-48.6</v>
      </c>
    </row>
    <row r="57" spans="1:44" x14ac:dyDescent="0.15">
      <c r="A57" s="259"/>
      <c r="AK57" s="315" t="s">
        <v>523</v>
      </c>
      <c r="AL57" s="316"/>
      <c r="AM57" s="324">
        <v>2440345</v>
      </c>
      <c r="AN57" s="325">
        <v>98596</v>
      </c>
      <c r="AO57" s="326">
        <v>24.9</v>
      </c>
      <c r="AP57" s="327">
        <v>85743</v>
      </c>
      <c r="AQ57" s="328">
        <v>-11.1</v>
      </c>
      <c r="AR57" s="329">
        <v>36</v>
      </c>
    </row>
    <row r="58" spans="1:44" x14ac:dyDescent="0.15">
      <c r="A58" s="259"/>
      <c r="AK58" s="330"/>
      <c r="AL58" s="331" t="s">
        <v>520</v>
      </c>
      <c r="AM58" s="332">
        <v>1618828</v>
      </c>
      <c r="AN58" s="333">
        <v>65405</v>
      </c>
      <c r="AO58" s="334">
        <v>105.9</v>
      </c>
      <c r="AP58" s="335">
        <v>45231</v>
      </c>
      <c r="AQ58" s="336">
        <v>-9.1</v>
      </c>
      <c r="AR58" s="337">
        <v>115</v>
      </c>
    </row>
    <row r="59" spans="1:44" x14ac:dyDescent="0.15">
      <c r="A59" s="259"/>
      <c r="AK59" s="315" t="s">
        <v>524</v>
      </c>
      <c r="AL59" s="316"/>
      <c r="AM59" s="324">
        <v>2019266</v>
      </c>
      <c r="AN59" s="325">
        <v>82332</v>
      </c>
      <c r="AO59" s="326">
        <v>-16.5</v>
      </c>
      <c r="AP59" s="327">
        <v>92509</v>
      </c>
      <c r="AQ59" s="328">
        <v>7.9</v>
      </c>
      <c r="AR59" s="329">
        <v>-24.4</v>
      </c>
    </row>
    <row r="60" spans="1:44" x14ac:dyDescent="0.15">
      <c r="A60" s="259"/>
      <c r="AK60" s="330"/>
      <c r="AL60" s="331" t="s">
        <v>520</v>
      </c>
      <c r="AM60" s="332">
        <v>958850</v>
      </c>
      <c r="AN60" s="333">
        <v>39095</v>
      </c>
      <c r="AO60" s="334">
        <v>-40.200000000000003</v>
      </c>
      <c r="AP60" s="335">
        <v>52274</v>
      </c>
      <c r="AQ60" s="336">
        <v>15.6</v>
      </c>
      <c r="AR60" s="337">
        <v>-55.8</v>
      </c>
    </row>
    <row r="61" spans="1:44" x14ac:dyDescent="0.15">
      <c r="A61" s="259"/>
      <c r="AK61" s="315" t="s">
        <v>525</v>
      </c>
      <c r="AL61" s="338"/>
      <c r="AM61" s="324">
        <v>2786680</v>
      </c>
      <c r="AN61" s="325">
        <v>110130</v>
      </c>
      <c r="AO61" s="326">
        <v>-0.5</v>
      </c>
      <c r="AP61" s="327">
        <v>92287</v>
      </c>
      <c r="AQ61" s="339">
        <v>2</v>
      </c>
      <c r="AR61" s="329">
        <v>-2.5</v>
      </c>
    </row>
    <row r="62" spans="1:44" x14ac:dyDescent="0.15">
      <c r="A62" s="259"/>
      <c r="AK62" s="330"/>
      <c r="AL62" s="331" t="s">
        <v>520</v>
      </c>
      <c r="AM62" s="332">
        <v>1260692</v>
      </c>
      <c r="AN62" s="333">
        <v>50014</v>
      </c>
      <c r="AO62" s="334">
        <v>16</v>
      </c>
      <c r="AP62" s="335">
        <v>48841</v>
      </c>
      <c r="AQ62" s="336">
        <v>3.9</v>
      </c>
      <c r="AR62" s="337">
        <v>12.1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A77g17TwYFlSDBkAHljm53E1cf5Em02n66kHalDUMWwOa3RN8UqJay58ZOkuipXax4tFIrBEH3oIDonq+L4/DA==" saltValue="xwcXRj/dzDcxqxgA+6Ge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9" zoomScale="66" zoomScaleNormal="66"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712+hDKLJtajDnu+V8UPfC7ydCbxfpwEJsCP6oelNxlA9WcMo0a+m3to0TiGQfGDXof/nGj1a8GhUaWjCqU4qQ==" saltValue="xhSjVSo8+dmW/GuAGde2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2" zoomScale="66"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GC5+GgBbOUXNmf32Os819eqob5OezE0e0fIVX4J1gvz2VppAp4nM5IdQDclyioySsyn/v/0899ms8aM8xLALsA==" saltValue="2h2nIhqsHAICFLsr0Jb/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16.28</v>
      </c>
      <c r="G47" s="12">
        <v>15.91</v>
      </c>
      <c r="H47" s="12">
        <v>17.059999999999999</v>
      </c>
      <c r="I47" s="12">
        <v>19.399999999999999</v>
      </c>
      <c r="J47" s="13">
        <v>20.69</v>
      </c>
    </row>
    <row r="48" spans="2:10" ht="57.75" customHeight="1" x14ac:dyDescent="0.15">
      <c r="B48" s="14"/>
      <c r="C48" s="1154" t="s">
        <v>4</v>
      </c>
      <c r="D48" s="1154"/>
      <c r="E48" s="1155"/>
      <c r="F48" s="15">
        <v>8.49</v>
      </c>
      <c r="G48" s="16">
        <v>11.25</v>
      </c>
      <c r="H48" s="16">
        <v>13.02</v>
      </c>
      <c r="I48" s="16">
        <v>14.17</v>
      </c>
      <c r="J48" s="17">
        <v>10.84</v>
      </c>
    </row>
    <row r="49" spans="2:10" ht="57.75" customHeight="1" thickBot="1" x14ac:dyDescent="0.2">
      <c r="B49" s="18"/>
      <c r="C49" s="1156" t="s">
        <v>5</v>
      </c>
      <c r="D49" s="1156"/>
      <c r="E49" s="1157"/>
      <c r="F49" s="19" t="s">
        <v>532</v>
      </c>
      <c r="G49" s="20">
        <v>2.96</v>
      </c>
      <c r="H49" s="20">
        <v>4.3</v>
      </c>
      <c r="I49" s="20">
        <v>2.88</v>
      </c>
      <c r="J49" s="21" t="s">
        <v>533</v>
      </c>
    </row>
    <row r="50" spans="2:10" x14ac:dyDescent="0.15"/>
  </sheetData>
  <sheetProtection algorithmName="SHA-512" hashValue="xE/tUC1JrhsqOFr7TSbmyjHptN38+Hcok2HCVTfO/Pix92pPoZ0Xv3LxXK3OFXYZhigYTzUsnrSa436AZuM5Wg==" saltValue="8+t/iYYjxdrmlH8E6OIc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武城　英樹</cp:lastModifiedBy>
  <cp:lastPrinted>2025-03-13T02:20:00Z</cp:lastPrinted>
  <dcterms:created xsi:type="dcterms:W3CDTF">2025-02-19T05:12:58Z</dcterms:created>
  <dcterms:modified xsi:type="dcterms:W3CDTF">2025-09-24T23:59:40Z</dcterms:modified>
  <cp:category/>
</cp:coreProperties>
</file>