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X:\01 財政係\Ｒ７\09 財政状況資料\250827_【911（木）〆】令和５年度財政状況資料集の作成について（2回目・地方公会計関係）\02_作業用\"/>
    </mc:Choice>
  </mc:AlternateContent>
  <xr:revisionPtr revIDLastSave="0" documentId="13_ncr:1_{51BCF71E-D882-4A05-935F-402D5C5B3F97}" xr6:coauthVersionLast="47" xr6:coauthVersionMax="47" xr10:uidLastSave="{00000000-0000-0000-0000-000000000000}"/>
  <bookViews>
    <workbookView xWindow="-120" yWindow="-120" windowWidth="29040" windowHeight="15720" tabRatio="623" firstSheet="11"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O36" i="10"/>
  <c r="BE36" i="10"/>
  <c r="CO35" i="10"/>
  <c r="BE35" i="10"/>
  <c r="CO34" i="10"/>
  <c r="BW34" i="10"/>
  <c r="BW35" i="10" s="1"/>
  <c r="BW36" i="10" s="1"/>
  <c r="BW37" i="10" s="1"/>
  <c r="BW38" i="10" s="1"/>
  <c r="BW39"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l="1"/>
  <c r="U34" i="10" l="1"/>
  <c r="U35" i="10" l="1"/>
  <c r="U36" i="10" l="1"/>
  <c r="AM34" i="10" s="1"/>
  <c r="AM35" i="10" s="1"/>
  <c r="AM36" i="10" s="1"/>
  <c r="BE34" i="10" l="1"/>
</calcChain>
</file>

<file path=xl/sharedStrings.xml><?xml version="1.0" encoding="utf-8"?>
<sst xmlns="http://schemas.openxmlformats.org/spreadsheetml/2006/main" count="1166" uniqueCount="576">
  <si>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</si>
  <si>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</si>
  <si>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</si>
  <si>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</si>
  <si>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</si>
  <si>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</si>
  <si>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</si>
  <si>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</si>
  <si>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</si>
  <si>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</si>
  <si>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</si>
  <si>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</si>
  <si>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</si>
  <si>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</si>
  <si>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</si>
  <si>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</si>
  <si>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</si>
  <si>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</si>
  <si>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</si>
  <si>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</si>
  <si>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</si>
  <si>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</si>
  <si>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</si>
  <si>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</si>
  <si>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</si>
  <si>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</si>
  <si>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</si>
  <si>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</si>
  <si>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</si>
  <si>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</si>
  <si>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</si>
  <si>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</si>
  <si>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</si>
  <si>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</si>
  <si>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</si>
  <si>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</si>
  <si>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</si>
  <si>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</si>
  <si>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</si>
  <si>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</si>
  <si>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</si>
  <si>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</si>
  <si>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</si>
  <si>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</si>
  <si>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</si>
  <si>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</si>
  <si>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</si>
  <si>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</si>
  <si>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</si>
  <si>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</si>
  <si>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</si>
  <si>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</si>
  <si>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</si>
  <si>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</si>
  <si>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</si>
  <si>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</si>
  <si>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</si>
  <si>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</si>
  <si>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</si>
  <si>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</si>
  <si>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</si>
  <si>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</si>
  <si>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</si>
  <si>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</si>
  <si>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</si>
  <si>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</si>
  <si>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</si>
  <si>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</si>
  <si>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</si>
  <si>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</si>
  <si>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</si>
  <si>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</si>
  <si>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</si>
  <si>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</si>
  <si>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</si>
  <si>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</si>
  <si>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</si>
  <si>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</si>
  <si>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</si>
  <si>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</si>
  <si>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</si>
  <si>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</si>
  <si>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</si>
  <si>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</si>
  <si>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</si>
  <si>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</si>
  <si>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</si>
  <si>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</si>
  <si>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</si>
  <si>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</si>
  <si>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</si>
  <si>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</si>
  <si>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</si>
  <si>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</si>
  <si>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上天草市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</si>
  <si>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</si>
  <si>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</si>
  <si>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</si>
  <si>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</si>
  <si>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</si>
  <si>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</si>
  <si>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</si>
  <si>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</si>
  <si>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</si>
  <si>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</si>
  <si>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</si>
  <si>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</si>
  <si>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</si>
  <si>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</si>
  <si>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</si>
  <si>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</si>
  <si>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</si>
  <si>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</si>
  <si>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</si>
  <si>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</si>
  <si>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</si>
  <si>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</si>
  <si>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</si>
  <si>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</si>
  <si>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</si>
  <si>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</si>
  <si>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</si>
  <si>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</si>
  <si>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</si>
  <si>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</si>
  <si>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</si>
  <si>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</si>
  <si>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</si>
  <si>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</si>
  <si>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</si>
  <si>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</si>
  <si>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</si>
  <si>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</si>
  <si>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</si>
  <si>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</si>
  <si>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</si>
  <si>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</si>
  <si>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</si>
  <si>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</si>
  <si>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</si>
  <si>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</si>
  <si>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</si>
  <si>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6"/>
  </si>
  <si>
    <t>うち日本人(％)</t>
    <phoneticPr fontId="5"/>
  </si>
  <si>
    <t>-3.0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</si>
  <si>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</si>
  <si>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</si>
  <si>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</si>
  <si>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</si>
  <si>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</si>
  <si>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</si>
  <si>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</si>
  <si>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</si>
  <si>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</si>
  <si>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</si>
  <si>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</si>
  <si>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</si>
  <si>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</si>
  <si>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</si>
  <si>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</si>
  <si>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</si>
  <si>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</si>
  <si>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</si>
  <si>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</si>
  <si>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</si>
  <si>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</si>
  <si>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</si>
  <si>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</si>
  <si>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</si>
  <si>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</si>
  <si>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</si>
  <si>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</si>
  <si>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</si>
  <si>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</si>
  <si>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</si>
  <si>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</si>
  <si>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</si>
  <si>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</si>
  <si>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</si>
  <si>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</si>
  <si>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</si>
  <si>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</si>
  <si>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</si>
  <si>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</si>
  <si>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</si>
  <si>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</si>
  <si>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</si>
  <si>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</si>
  <si>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</si>
  <si>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</si>
  <si>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</si>
  <si>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</si>
  <si>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</si>
  <si>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</si>
  <si>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</si>
  <si>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</si>
  <si>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</si>
  <si>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</si>
  <si>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</si>
  <si>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</si>
  <si>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</si>
  <si>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</si>
  <si>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</si>
  <si>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熊本県上天草市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</si>
  <si>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</si>
  <si>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</si>
  <si>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</si>
  <si>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</si>
  <si>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</si>
  <si>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</si>
  <si>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</si>
  <si>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</si>
  <si>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</si>
  <si>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</si>
  <si>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</si>
  <si>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</si>
  <si>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</si>
  <si>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</si>
  <si>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</si>
  <si>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</si>
  <si>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</si>
  <si>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</si>
  <si>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</si>
  <si>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</si>
  <si>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</si>
  <si>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</si>
  <si>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</si>
  <si>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</si>
  <si>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</si>
  <si>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</si>
  <si>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</si>
  <si>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</si>
  <si>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</si>
  <si>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</si>
  <si>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</si>
  <si>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</si>
  <si>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</si>
  <si>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</si>
  <si>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</si>
  <si>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</si>
  <si>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</si>
  <si>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</si>
  <si>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</si>
  <si>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</si>
  <si>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</si>
  <si>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</si>
  <si>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</si>
  <si>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</si>
  <si>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</si>
  <si>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</si>
  <si>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</si>
  <si>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</si>
  <si>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</si>
  <si>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</si>
  <si>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</si>
  <si>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</si>
  <si>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</si>
  <si>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</si>
  <si>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</si>
  <si>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</si>
  <si>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</si>
  <si>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</si>
  <si>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</si>
  <si>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</si>
  <si>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</si>
  <si>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</si>
  <si>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</si>
  <si>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</si>
  <si>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</si>
  <si>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</si>
  <si>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</si>
  <si>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</si>
  <si>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</si>
  <si>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</si>
  <si>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</si>
  <si>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</si>
  <si>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</si>
  <si>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</si>
  <si>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</si>
  <si>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</si>
  <si>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</si>
  <si>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</si>
  <si>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</si>
  <si>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</si>
  <si>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</si>
  <si>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</si>
  <si>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</si>
  <si>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</si>
  <si>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</si>
  <si>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</si>
  <si>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</si>
  <si>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</si>
  <si>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</si>
  <si>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</si>
  <si>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</si>
  <si>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</si>
  <si>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</si>
  <si>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</si>
  <si>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</si>
  <si>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</si>
  <si>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</si>
  <si>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</si>
  <si>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</si>
  <si>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</si>
  <si>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</si>
  <si>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</si>
  <si>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</si>
  <si>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</si>
  <si>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</si>
  <si>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</si>
  <si>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</si>
  <si>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</si>
  <si>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</si>
  <si>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</si>
  <si>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</si>
  <si>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</si>
  <si>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</si>
  <si>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</si>
  <si>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</si>
  <si>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</si>
  <si>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</si>
  <si>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</si>
  <si>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</si>
  <si>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</si>
  <si>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</si>
  <si>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</si>
  <si>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</si>
  <si>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</si>
  <si>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</si>
  <si>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</si>
  <si>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</si>
  <si>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</si>
  <si>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</si>
  <si>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</si>
  <si>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</si>
  <si>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</si>
  <si>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</si>
  <si>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</si>
  <si>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</si>
  <si>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</si>
  <si>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</si>
  <si>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</si>
  <si>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</si>
  <si>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</si>
  <si>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</si>
  <si>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</si>
  <si>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</si>
  <si>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</si>
  <si>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</si>
  <si>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</si>
  <si>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</si>
  <si>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</si>
  <si>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</si>
  <si>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</si>
  <si>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熊本県上天草市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</si>
  <si>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</si>
  <si>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</si>
  <si>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</si>
  <si>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</si>
  <si>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</si>
  <si>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</si>
  <si>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</si>
  <si>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</si>
  <si>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</si>
  <si>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</si>
  <si>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</si>
  <si>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</si>
  <si>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</si>
  <si>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</si>
  <si>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</si>
  <si>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</si>
  <si>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</si>
  <si>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</si>
  <si>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</si>
  <si>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</si>
  <si>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診療所特別会計</t>
    <phoneticPr fontId="5"/>
  </si>
  <si>
    <t>斎場特別会計</t>
    <phoneticPr fontId="5"/>
  </si>
  <si>
    <t>天草四郎ミュージアム特別会計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</si>
  <si>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</si>
  <si>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</si>
  <si>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</si>
  <si>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</si>
  <si>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</si>
  <si>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</si>
  <si>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</si>
  <si>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</si>
  <si>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</si>
  <si>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</si>
  <si>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</si>
  <si>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</si>
  <si>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</si>
  <si>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</si>
  <si>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</si>
  <si>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</si>
  <si>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</si>
  <si>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</si>
  <si>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</si>
  <si>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下水道事業会計</t>
    <phoneticPr fontId="5"/>
  </si>
  <si>
    <t>電気事業特別会計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</si>
  <si>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</si>
  <si>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</si>
  <si>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</si>
  <si>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</si>
  <si>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</si>
  <si>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</si>
  <si>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</si>
  <si>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</si>
  <si>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</si>
  <si>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</si>
  <si>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</si>
  <si>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</si>
  <si>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</si>
  <si>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</si>
  <si>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</si>
  <si>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</si>
  <si>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</si>
  <si>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</si>
  <si>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</si>
  <si>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</si>
  <si>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</si>
  <si>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</si>
  <si>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</si>
  <si>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</si>
  <si>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</si>
  <si>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</si>
  <si>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</si>
  <si>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</si>
  <si>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</si>
  <si>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</si>
  <si>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</si>
  <si>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</si>
  <si>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</si>
  <si>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</si>
  <si>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</si>
  <si>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</si>
  <si>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</si>
  <si>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</si>
  <si>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</si>
  <si>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</si>
  <si>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</si>
  <si>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</si>
  <si>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</si>
  <si>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</si>
  <si>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</si>
  <si>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</si>
  <si>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</si>
  <si>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</si>
  <si>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</si>
  <si>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</si>
  <si>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</si>
  <si>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</si>
  <si>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</si>
  <si>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</si>
  <si>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</si>
  <si>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</si>
  <si>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</si>
  <si>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</si>
  <si>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</si>
  <si>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</si>
  <si>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</si>
  <si>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</si>
  <si>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</si>
  <si>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</si>
  <si>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</si>
  <si>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</si>
  <si>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</si>
  <si>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</si>
  <si>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</si>
  <si>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</si>
  <si>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</si>
  <si>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</si>
  <si>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</si>
  <si>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</si>
  <si>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</si>
  <si>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</si>
  <si>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</si>
  <si>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</si>
  <si>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</si>
  <si>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</si>
  <si>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</si>
  <si>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</si>
  <si>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</si>
  <si>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</si>
  <si>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</si>
  <si>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</si>
  <si>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</si>
  <si>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</si>
  <si>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</si>
  <si>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</si>
  <si>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</si>
  <si>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</si>
  <si>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</si>
  <si>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</si>
  <si>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</si>
  <si>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</si>
  <si>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</si>
  <si>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</si>
  <si>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</si>
  <si>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</si>
  <si>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</si>
  <si>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</si>
  <si>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</si>
  <si>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</si>
  <si>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</si>
  <si>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</si>
  <si>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</si>
  <si>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</si>
  <si>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</si>
  <si>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</si>
  <si>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</si>
  <si>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</si>
  <si>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</si>
  <si>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</si>
  <si>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</si>
  <si>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</si>
  <si>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</si>
  <si>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</si>
  <si>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</si>
  <si>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</si>
  <si>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</si>
  <si>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</si>
  <si>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</si>
  <si>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</si>
  <si>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</si>
  <si>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</si>
  <si>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</si>
  <si>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</si>
  <si>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</si>
  <si>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</si>
  <si>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</si>
  <si>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</si>
  <si>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</si>
  <si>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</si>
  <si>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</si>
  <si>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</si>
  <si>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13.24</t>
  </si>
  <si>
    <t>▲ 2.65</t>
  </si>
  <si>
    <t>▲ 0.32</t>
  </si>
  <si>
    <t>病院事業会計</t>
  </si>
  <si>
    <t>水道事業会計</t>
  </si>
  <si>
    <t>一般会計</t>
  </si>
  <si>
    <t>国民健康保険（事業勘定）特別会計</t>
  </si>
  <si>
    <t>介護保険特別会計</t>
  </si>
  <si>
    <t>下水道事業会計</t>
  </si>
  <si>
    <t>電気事業特別会計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</si>
  <si>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</si>
  <si>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</si>
  <si>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</si>
  <si>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</si>
  <si>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</si>
  <si>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</si>
  <si>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</si>
  <si>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</si>
  <si>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熊本県市町村総合事務組合</t>
    <rPh sb="0" eb="3">
      <t>クマモトケン</t>
    </rPh>
    <rPh sb="3" eb="6">
      <t>シチョウソン</t>
    </rPh>
    <rPh sb="6" eb="8">
      <t>ソウゴウ</t>
    </rPh>
    <rPh sb="8" eb="10">
      <t>ジム</t>
    </rPh>
    <rPh sb="10" eb="12">
      <t>クミアイ</t>
    </rPh>
    <phoneticPr fontId="2"/>
  </si>
  <si>
    <t>上天草衛生施設組合</t>
    <rPh sb="0" eb="3">
      <t>カミアマクサ</t>
    </rPh>
    <rPh sb="3" eb="5">
      <t>エイセイ</t>
    </rPh>
    <rPh sb="5" eb="7">
      <t>シセツ</t>
    </rPh>
    <rPh sb="7" eb="9">
      <t>クミアイ</t>
    </rPh>
    <phoneticPr fontId="2"/>
  </si>
  <si>
    <t>上天草・宇城水道企業団</t>
    <rPh sb="0" eb="3">
      <t>カミアマクサ</t>
    </rPh>
    <rPh sb="4" eb="6">
      <t>ウキ</t>
    </rPh>
    <rPh sb="6" eb="8">
      <t>スイドウ</t>
    </rPh>
    <rPh sb="8" eb="10">
      <t>キギョウ</t>
    </rPh>
    <rPh sb="10" eb="11">
      <t>ダン</t>
    </rPh>
    <phoneticPr fontId="2"/>
  </si>
  <si>
    <t>天草広域連合</t>
    <rPh sb="0" eb="2">
      <t>アマクサ</t>
    </rPh>
    <rPh sb="2" eb="4">
      <t>コウイキ</t>
    </rPh>
    <rPh sb="4" eb="6">
      <t>レンゴウ</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</si>
  <si>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</si>
  <si>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22" eb="24">
      <t>トクベツ</t>
    </rPh>
    <rPh sb="24" eb="26">
      <t>カイケイ</t>
    </rPh>
    <phoneticPr fontId="2"/>
  </si>
  <si>
    <t>上天草さんぱーる</t>
    <rPh sb="0" eb="3">
      <t>カミアマクサ</t>
    </rPh>
    <phoneticPr fontId="2"/>
  </si>
  <si>
    <t>ふるさと応援基金</t>
    <phoneticPr fontId="5"/>
  </si>
  <si>
    <t>公共施設マネジメント基金</t>
    <phoneticPr fontId="2"/>
  </si>
  <si>
    <t>地域振興基金</t>
    <phoneticPr fontId="2"/>
  </si>
  <si>
    <t>地域福祉基金</t>
    <phoneticPr fontId="2"/>
  </si>
  <si>
    <t>奨学基金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</si>
  <si>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</si>
  <si>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</si>
  <si>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</si>
  <si>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</si>
  <si>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</si>
  <si>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</si>
  <si>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</si>
  <si>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</si>
  <si>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</si>
  <si>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平成２８年度以降、将来負担比率はなく、今後も生じないと見込んでいる。
　有形固定資産減価償却率については、前述のとおり。</t>
    <rPh sb="1" eb="3">
      <t>ヘイセイ</t>
    </rPh>
    <rPh sb="5" eb="7">
      <t>ネンド</t>
    </rPh>
    <rPh sb="7" eb="9">
      <t>イコウ</t>
    </rPh>
    <rPh sb="10" eb="12">
      <t>ショウライ</t>
    </rPh>
    <rPh sb="12" eb="14">
      <t>フタン</t>
    </rPh>
    <rPh sb="14" eb="16">
      <t>ヒリツ</t>
    </rPh>
    <rPh sb="20" eb="22">
      <t>コンゴ</t>
    </rPh>
    <rPh sb="23" eb="24">
      <t>ショウ</t>
    </rPh>
    <rPh sb="28" eb="30">
      <t>ミコ</t>
    </rPh>
    <rPh sb="37" eb="39">
      <t>ユウケイ</t>
    </rPh>
    <rPh sb="39" eb="41">
      <t>コテイ</t>
    </rPh>
    <rPh sb="41" eb="43">
      <t>シサン</t>
    </rPh>
    <rPh sb="43" eb="45">
      <t>ゲンカ</t>
    </rPh>
    <rPh sb="45" eb="47">
      <t>ショウキャク</t>
    </rPh>
    <rPh sb="47" eb="48">
      <t>リツ</t>
    </rPh>
    <rPh sb="54" eb="56">
      <t>ゼンジュツ</t>
    </rPh>
    <phoneticPr fontId="5"/>
  </si>
  <si>
    <t>　平成２８年度以降、将来負担比率はなく、今後も生じないと見込んでいる。
　実質公債費比率は類似団体平均を上回っているが、前年度と同じであり、早期健全化基準内で推移している。
　本市においては、過疎対策事業債などの交付税措置率が高く実質公債費比率への影響が小さい地方債を活用していることから、今後も適正範囲内で推移すると見込んでいる。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</si>
</sst>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E5C5504-C7E0-479A-BFB7-18FFAC03B8B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C66C-4D85-BAEB-794EB6B2CD1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150132</c:v>
                </c:pt>
                <c:pt idx="1">
                  <c:v>90484</c:v>
                </c:pt>
                <c:pt idx="2">
                  <c:v>121035</c:v>
                </c:pt>
                <c:pt idx="3">
                  <c:v>110327</c:v>
                </c:pt>
                <c:pt idx="4">
                  <c:v>140797</c:v>
                </c:pt>
              </c:numCache>
            </c:numRef>
          </c:val>
          <c:smooth val="0"/>
          <c:extLst>
            <c:ext xmlns:c16="http://schemas.microsoft.com/office/drawing/2014/chart" uri="{C3380CC4-5D6E-409C-BE32-E72D297353CC}">
              <c16:uniqueId val="{00000001-C66C-4D85-BAEB-794EB6B2CD1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4.43</c:v>
                </c:pt>
                <c:pt idx="1">
                  <c:v>7.78</c:v>
                </c:pt>
                <c:pt idx="2">
                  <c:v>8.8699999999999992</c:v>
                </c:pt>
                <c:pt idx="3">
                  <c:v>9.65</c:v>
                </c:pt>
                <c:pt idx="4">
                  <c:v>8.41</c:v>
                </c:pt>
              </c:numCache>
            </c:numRef>
          </c:val>
          <c:extLst>
            <c:ext xmlns:c16="http://schemas.microsoft.com/office/drawing/2014/chart" uri="{C3380CC4-5D6E-409C-BE32-E72D297353CC}">
              <c16:uniqueId val="{00000000-4152-4B57-8346-A7C8BCFCD82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33.1</c:v>
                </c:pt>
                <c:pt idx="1">
                  <c:v>26.18</c:v>
                </c:pt>
                <c:pt idx="2">
                  <c:v>33.25</c:v>
                </c:pt>
                <c:pt idx="3">
                  <c:v>38.67</c:v>
                </c:pt>
                <c:pt idx="4">
                  <c:v>39.33</c:v>
                </c:pt>
              </c:numCache>
            </c:numRef>
          </c:val>
          <c:extLst>
            <c:ext xmlns:c16="http://schemas.microsoft.com/office/drawing/2014/chart" uri="{C3380CC4-5D6E-409C-BE32-E72D297353CC}">
              <c16:uniqueId val="{00000001-4152-4B57-8346-A7C8BCFCD82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-13.24</c:v>
                </c:pt>
                <c:pt idx="1">
                  <c:v>-2.65</c:v>
                </c:pt>
                <c:pt idx="2">
                  <c:v>9.8000000000000007</c:v>
                </c:pt>
                <c:pt idx="3">
                  <c:v>5.13</c:v>
                </c:pt>
                <c:pt idx="4">
                  <c:v>-0.32</c:v>
                </c:pt>
              </c:numCache>
            </c:numRef>
          </c:val>
          <c:smooth val="0"/>
          <c:extLst>
            <c:ext xmlns:c16="http://schemas.microsoft.com/office/drawing/2014/chart" uri="{C3380CC4-5D6E-409C-BE32-E72D297353CC}">
              <c16:uniqueId val="{00000002-4152-4B57-8346-A7C8BCFCD82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0.06</c:v>
                </c:pt>
                <c:pt idx="2">
                  <c:v>#N/A</c:v>
                </c:pt>
                <c:pt idx="3">
                  <c:v>0.09</c:v>
                </c:pt>
                <c:pt idx="4">
                  <c:v>#N/A</c:v>
                </c:pt>
                <c:pt idx="5">
                  <c:v>7.0000000000000007E-2</c:v>
                </c:pt>
                <c:pt idx="6">
                  <c:v>#N/A</c:v>
                </c:pt>
                <c:pt idx="7">
                  <c:v>0.13</c:v>
                </c:pt>
                <c:pt idx="8">
                  <c:v>#N/A</c:v>
                </c:pt>
                <c:pt idx="9">
                  <c:v>0.11</c:v>
                </c:pt>
              </c:numCache>
            </c:numRef>
          </c:val>
          <c:extLst>
            <c:ext xmlns:c16="http://schemas.microsoft.com/office/drawing/2014/chart" uri="{C3380CC4-5D6E-409C-BE32-E72D297353CC}">
              <c16:uniqueId val="{00000000-A949-43B7-ADC9-756A1A1BD07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949-43B7-ADC9-756A1A1BD07F}"/>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0.06</c:v>
                </c:pt>
                <c:pt idx="2">
                  <c:v>#N/A</c:v>
                </c:pt>
                <c:pt idx="3">
                  <c:v>0.11</c:v>
                </c:pt>
                <c:pt idx="4">
                  <c:v>#N/A</c:v>
                </c:pt>
                <c:pt idx="5">
                  <c:v>0.08</c:v>
                </c:pt>
                <c:pt idx="6">
                  <c:v>#N/A</c:v>
                </c:pt>
                <c:pt idx="7">
                  <c:v>0.11</c:v>
                </c:pt>
                <c:pt idx="8">
                  <c:v>#N/A</c:v>
                </c:pt>
                <c:pt idx="9">
                  <c:v>0.12</c:v>
                </c:pt>
              </c:numCache>
            </c:numRef>
          </c:val>
          <c:extLst>
            <c:ext xmlns:c16="http://schemas.microsoft.com/office/drawing/2014/chart" uri="{C3380CC4-5D6E-409C-BE32-E72D297353CC}">
              <c16:uniqueId val="{00000002-A949-43B7-ADC9-756A1A1BD07F}"/>
            </c:ext>
          </c:extLst>
        </c:ser>
        <c:ser>
          <c:idx val="3"/>
          <c:order val="3"/>
          <c:tx>
            <c:strRef>
              <c:f>データシート!$A$30</c:f>
              <c:strCache>
                <c:ptCount val="1"/>
                <c:pt idx="0">
                  <c:v>電気事業特別会計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0.48</c:v>
                </c:pt>
                <c:pt idx="2">
                  <c:v>#N/A</c:v>
                </c:pt>
                <c:pt idx="3">
                  <c:v>0.52</c:v>
                </c:pt>
                <c:pt idx="4">
                  <c:v>#N/A</c:v>
                </c:pt>
                <c:pt idx="5">
                  <c:v>0.53</c:v>
                </c:pt>
                <c:pt idx="6">
                  <c:v>#N/A</c:v>
                </c:pt>
                <c:pt idx="7">
                  <c:v>0.67</c:v>
                </c:pt>
                <c:pt idx="8">
                  <c:v>#N/A</c:v>
                </c:pt>
                <c:pt idx="9">
                  <c:v>0.71</c:v>
                </c:pt>
              </c:numCache>
            </c:numRef>
          </c:val>
          <c:extLst>
            <c:ext xmlns:c16="http://schemas.microsoft.com/office/drawing/2014/chart" uri="{C3380CC4-5D6E-409C-BE32-E72D297353CC}">
              <c16:uniqueId val="{00000003-A949-43B7-ADC9-756A1A1BD07F}"/>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0.55000000000000004</c:v>
                </c:pt>
                <c:pt idx="2">
                  <c:v>#N/A</c:v>
                </c:pt>
                <c:pt idx="3">
                  <c:v>0.47</c:v>
                </c:pt>
                <c:pt idx="4">
                  <c:v>#N/A</c:v>
                </c:pt>
                <c:pt idx="5">
                  <c:v>0.67</c:v>
                </c:pt>
                <c:pt idx="6">
                  <c:v>#N/A</c:v>
                </c:pt>
                <c:pt idx="7">
                  <c:v>0.83</c:v>
                </c:pt>
                <c:pt idx="8">
                  <c:v>#N/A</c:v>
                </c:pt>
                <c:pt idx="9">
                  <c:v>0.77</c:v>
                </c:pt>
              </c:numCache>
            </c:numRef>
          </c:val>
          <c:extLst>
            <c:ext xmlns:c16="http://schemas.microsoft.com/office/drawing/2014/chart" uri="{C3380CC4-5D6E-409C-BE32-E72D297353CC}">
              <c16:uniqueId val="{00000004-A949-43B7-ADC9-756A1A1BD07F}"/>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0.76</c:v>
                </c:pt>
                <c:pt idx="2">
                  <c:v>#N/A</c:v>
                </c:pt>
                <c:pt idx="3">
                  <c:v>0.79</c:v>
                </c:pt>
                <c:pt idx="4">
                  <c:v>#N/A</c:v>
                </c:pt>
                <c:pt idx="5">
                  <c:v>1.82</c:v>
                </c:pt>
                <c:pt idx="6">
                  <c:v>#N/A</c:v>
                </c:pt>
                <c:pt idx="7">
                  <c:v>2.5299999999999998</c:v>
                </c:pt>
                <c:pt idx="8">
                  <c:v>#N/A</c:v>
                </c:pt>
                <c:pt idx="9">
                  <c:v>3.06</c:v>
                </c:pt>
              </c:numCache>
            </c:numRef>
          </c:val>
          <c:extLst>
            <c:ext xmlns:c16="http://schemas.microsoft.com/office/drawing/2014/chart" uri="{C3380CC4-5D6E-409C-BE32-E72D297353CC}">
              <c16:uniqueId val="{00000005-A949-43B7-ADC9-756A1A1BD07F}"/>
            </c:ext>
          </c:extLst>
        </c:ser>
        <c:ser>
          <c:idx val="6"/>
          <c:order val="6"/>
          <c:tx>
            <c:strRef>
              <c:f>データシート!$A$33</c:f>
              <c:strCache>
                <c:ptCount val="1"/>
                <c:pt idx="0">
                  <c:v>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6.01</c:v>
                </c:pt>
                <c:pt idx="2">
                  <c:v>#N/A</c:v>
                </c:pt>
                <c:pt idx="3">
                  <c:v>6.25</c:v>
                </c:pt>
                <c:pt idx="4">
                  <c:v>#N/A</c:v>
                </c:pt>
                <c:pt idx="5">
                  <c:v>6.09</c:v>
                </c:pt>
                <c:pt idx="6">
                  <c:v>#N/A</c:v>
                </c:pt>
                <c:pt idx="7">
                  <c:v>5.67</c:v>
                </c:pt>
                <c:pt idx="8">
                  <c:v>#N/A</c:v>
                </c:pt>
                <c:pt idx="9">
                  <c:v>5.26</c:v>
                </c:pt>
              </c:numCache>
            </c:numRef>
          </c:val>
          <c:extLst>
            <c:ext xmlns:c16="http://schemas.microsoft.com/office/drawing/2014/chart" uri="{C3380CC4-5D6E-409C-BE32-E72D297353CC}">
              <c16:uniqueId val="{00000006-A949-43B7-ADC9-756A1A1BD07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4.3600000000000003</c:v>
                </c:pt>
                <c:pt idx="2">
                  <c:v>#N/A</c:v>
                </c:pt>
                <c:pt idx="3">
                  <c:v>7.68</c:v>
                </c:pt>
                <c:pt idx="4">
                  <c:v>#N/A</c:v>
                </c:pt>
                <c:pt idx="5">
                  <c:v>8.8000000000000007</c:v>
                </c:pt>
                <c:pt idx="6">
                  <c:v>#N/A</c:v>
                </c:pt>
                <c:pt idx="7">
                  <c:v>9.51</c:v>
                </c:pt>
                <c:pt idx="8">
                  <c:v>#N/A</c:v>
                </c:pt>
                <c:pt idx="9">
                  <c:v>8.2899999999999991</c:v>
                </c:pt>
              </c:numCache>
            </c:numRef>
          </c:val>
          <c:extLst>
            <c:ext xmlns:c16="http://schemas.microsoft.com/office/drawing/2014/chart" uri="{C3380CC4-5D6E-409C-BE32-E72D297353CC}">
              <c16:uniqueId val="{00000007-A949-43B7-ADC9-756A1A1BD07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14.39</c:v>
                </c:pt>
                <c:pt idx="2">
                  <c:v>#N/A</c:v>
                </c:pt>
                <c:pt idx="3">
                  <c:v>13.87</c:v>
                </c:pt>
                <c:pt idx="4">
                  <c:v>#N/A</c:v>
                </c:pt>
                <c:pt idx="5">
                  <c:v>12.73</c:v>
                </c:pt>
                <c:pt idx="6">
                  <c:v>#N/A</c:v>
                </c:pt>
                <c:pt idx="7">
                  <c:v>11.76</c:v>
                </c:pt>
                <c:pt idx="8">
                  <c:v>#N/A</c:v>
                </c:pt>
                <c:pt idx="9">
                  <c:v>12.1</c:v>
                </c:pt>
              </c:numCache>
            </c:numRef>
          </c:val>
          <c:extLst>
            <c:ext xmlns:c16="http://schemas.microsoft.com/office/drawing/2014/chart" uri="{C3380CC4-5D6E-409C-BE32-E72D297353CC}">
              <c16:uniqueId val="{00000008-A949-43B7-ADC9-756A1A1BD07F}"/>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2.29</c:v>
                </c:pt>
                <c:pt idx="2">
                  <c:v>#N/A</c:v>
                </c:pt>
                <c:pt idx="3">
                  <c:v>6.56</c:v>
                </c:pt>
                <c:pt idx="4">
                  <c:v>#N/A</c:v>
                </c:pt>
                <c:pt idx="5">
                  <c:v>10.77</c:v>
                </c:pt>
                <c:pt idx="6">
                  <c:v>#N/A</c:v>
                </c:pt>
                <c:pt idx="7">
                  <c:v>14.21</c:v>
                </c:pt>
                <c:pt idx="8">
                  <c:v>#N/A</c:v>
                </c:pt>
                <c:pt idx="9">
                  <c:v>16.46</c:v>
                </c:pt>
              </c:numCache>
            </c:numRef>
          </c:val>
          <c:extLst>
            <c:ext xmlns:c16="http://schemas.microsoft.com/office/drawing/2014/chart" uri="{C3380CC4-5D6E-409C-BE32-E72D297353CC}">
              <c16:uniqueId val="{00000009-A949-43B7-ADC9-756A1A1BD07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1760</c:v>
                </c:pt>
                <c:pt idx="5">
                  <c:v>1717</c:v>
                </c:pt>
                <c:pt idx="8">
                  <c:v>1855</c:v>
                </c:pt>
                <c:pt idx="11">
                  <c:v>1827</c:v>
                </c:pt>
                <c:pt idx="14">
                  <c:v>1869</c:v>
                </c:pt>
              </c:numCache>
            </c:numRef>
          </c:val>
          <c:extLst>
            <c:ext xmlns:c16="http://schemas.microsoft.com/office/drawing/2014/chart" uri="{C3380CC4-5D6E-409C-BE32-E72D297353CC}">
              <c16:uniqueId val="{00000000-A1A5-42A4-B5FE-8A1278A1771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1A5-42A4-B5FE-8A1278A1771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1A5-42A4-B5FE-8A1278A1771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35</c:v>
                </c:pt>
                <c:pt idx="3">
                  <c:v>0</c:v>
                </c:pt>
                <c:pt idx="6">
                  <c:v>0</c:v>
                </c:pt>
                <c:pt idx="9">
                  <c:v>0</c:v>
                </c:pt>
                <c:pt idx="12">
                  <c:v>0</c:v>
                </c:pt>
              </c:numCache>
            </c:numRef>
          </c:val>
          <c:extLst>
            <c:ext xmlns:c16="http://schemas.microsoft.com/office/drawing/2014/chart" uri="{C3380CC4-5D6E-409C-BE32-E72D297353CC}">
              <c16:uniqueId val="{00000003-A1A5-42A4-B5FE-8A1278A1771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447</c:v>
                </c:pt>
                <c:pt idx="3">
                  <c:v>459</c:v>
                </c:pt>
                <c:pt idx="6">
                  <c:v>421</c:v>
                </c:pt>
                <c:pt idx="9">
                  <c:v>456</c:v>
                </c:pt>
                <c:pt idx="12">
                  <c:v>461</c:v>
                </c:pt>
              </c:numCache>
            </c:numRef>
          </c:val>
          <c:extLst>
            <c:ext xmlns:c16="http://schemas.microsoft.com/office/drawing/2014/chart" uri="{C3380CC4-5D6E-409C-BE32-E72D297353CC}">
              <c16:uniqueId val="{00000004-A1A5-42A4-B5FE-8A1278A1771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1A5-42A4-B5FE-8A1278A1771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1A5-42A4-B5FE-8A1278A1771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2288</c:v>
                </c:pt>
                <c:pt idx="3">
                  <c:v>2269</c:v>
                </c:pt>
                <c:pt idx="6">
                  <c:v>2396</c:v>
                </c:pt>
                <c:pt idx="9">
                  <c:v>2471</c:v>
                </c:pt>
                <c:pt idx="12">
                  <c:v>2450</c:v>
                </c:pt>
              </c:numCache>
            </c:numRef>
          </c:val>
          <c:extLst>
            <c:ext xmlns:c16="http://schemas.microsoft.com/office/drawing/2014/chart" uri="{C3380CC4-5D6E-409C-BE32-E72D297353CC}">
              <c16:uniqueId val="{00000007-A1A5-42A4-B5FE-8A1278A1771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1010</c:v>
                </c:pt>
                <c:pt idx="2">
                  <c:v>#N/A</c:v>
                </c:pt>
                <c:pt idx="3">
                  <c:v>#N/A</c:v>
                </c:pt>
                <c:pt idx="4">
                  <c:v>1011</c:v>
                </c:pt>
                <c:pt idx="5">
                  <c:v>#N/A</c:v>
                </c:pt>
                <c:pt idx="6">
                  <c:v>#N/A</c:v>
                </c:pt>
                <c:pt idx="7">
                  <c:v>962</c:v>
                </c:pt>
                <c:pt idx="8">
                  <c:v>#N/A</c:v>
                </c:pt>
                <c:pt idx="9">
                  <c:v>#N/A</c:v>
                </c:pt>
                <c:pt idx="10">
                  <c:v>1100</c:v>
                </c:pt>
                <c:pt idx="11">
                  <c:v>#N/A</c:v>
                </c:pt>
                <c:pt idx="12">
                  <c:v>#N/A</c:v>
                </c:pt>
                <c:pt idx="13">
                  <c:v>1042</c:v>
                </c:pt>
                <c:pt idx="14">
                  <c:v>#N/A</c:v>
                </c:pt>
              </c:numCache>
            </c:numRef>
          </c:val>
          <c:smooth val="0"/>
          <c:extLst>
            <c:ext xmlns:c16="http://schemas.microsoft.com/office/drawing/2014/chart" uri="{C3380CC4-5D6E-409C-BE32-E72D297353CC}">
              <c16:uniqueId val="{00000008-A1A5-42A4-B5FE-8A1278A1771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16171</c:v>
                </c:pt>
                <c:pt idx="5">
                  <c:v>16142</c:v>
                </c:pt>
                <c:pt idx="8">
                  <c:v>16332</c:v>
                </c:pt>
                <c:pt idx="11">
                  <c:v>16551</c:v>
                </c:pt>
                <c:pt idx="14">
                  <c:v>17050</c:v>
                </c:pt>
              </c:numCache>
            </c:numRef>
          </c:val>
          <c:extLst>
            <c:ext xmlns:c16="http://schemas.microsoft.com/office/drawing/2014/chart" uri="{C3380CC4-5D6E-409C-BE32-E72D297353CC}">
              <c16:uniqueId val="{00000000-F5A8-4AF2-B03B-08AA4F96F35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710</c:v>
                </c:pt>
                <c:pt idx="5">
                  <c:v>654</c:v>
                </c:pt>
                <c:pt idx="8">
                  <c:v>602</c:v>
                </c:pt>
                <c:pt idx="11">
                  <c:v>536</c:v>
                </c:pt>
                <c:pt idx="14">
                  <c:v>1485</c:v>
                </c:pt>
              </c:numCache>
            </c:numRef>
          </c:val>
          <c:extLst>
            <c:ext xmlns:c16="http://schemas.microsoft.com/office/drawing/2014/chart" uri="{C3380CC4-5D6E-409C-BE32-E72D297353CC}">
              <c16:uniqueId val="{00000001-F5A8-4AF2-B03B-08AA4F96F35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9104</c:v>
                </c:pt>
                <c:pt idx="5">
                  <c:v>7387</c:v>
                </c:pt>
                <c:pt idx="8">
                  <c:v>8345</c:v>
                </c:pt>
                <c:pt idx="11">
                  <c:v>8695</c:v>
                </c:pt>
                <c:pt idx="14">
                  <c:v>8709</c:v>
                </c:pt>
              </c:numCache>
            </c:numRef>
          </c:val>
          <c:extLst>
            <c:ext xmlns:c16="http://schemas.microsoft.com/office/drawing/2014/chart" uri="{C3380CC4-5D6E-409C-BE32-E72D297353CC}">
              <c16:uniqueId val="{00000002-F5A8-4AF2-B03B-08AA4F96F35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5A8-4AF2-B03B-08AA4F96F35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5A8-4AF2-B03B-08AA4F96F35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5A8-4AF2-B03B-08AA4F96F35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831</c:v>
                </c:pt>
                <c:pt idx="3">
                  <c:v>458</c:v>
                </c:pt>
                <c:pt idx="6">
                  <c:v>0</c:v>
                </c:pt>
                <c:pt idx="9">
                  <c:v>306</c:v>
                </c:pt>
                <c:pt idx="12">
                  <c:v>355</c:v>
                </c:pt>
              </c:numCache>
            </c:numRef>
          </c:val>
          <c:extLst>
            <c:ext xmlns:c16="http://schemas.microsoft.com/office/drawing/2014/chart" uri="{C3380CC4-5D6E-409C-BE32-E72D297353CC}">
              <c16:uniqueId val="{00000006-F5A8-4AF2-B03B-08AA4F96F35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5A8-4AF2-B03B-08AA4F96F35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3721</c:v>
                </c:pt>
                <c:pt idx="3">
                  <c:v>4010</c:v>
                </c:pt>
                <c:pt idx="6">
                  <c:v>3552</c:v>
                </c:pt>
                <c:pt idx="9">
                  <c:v>3643</c:v>
                </c:pt>
                <c:pt idx="12">
                  <c:v>3679</c:v>
                </c:pt>
              </c:numCache>
            </c:numRef>
          </c:val>
          <c:extLst>
            <c:ext xmlns:c16="http://schemas.microsoft.com/office/drawing/2014/chart" uri="{C3380CC4-5D6E-409C-BE32-E72D297353CC}">
              <c16:uniqueId val="{00000008-F5A8-4AF2-B03B-08AA4F96F35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5A8-4AF2-B03B-08AA4F96F35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17810</c:v>
                </c:pt>
                <c:pt idx="3">
                  <c:v>17757</c:v>
                </c:pt>
                <c:pt idx="6">
                  <c:v>18038</c:v>
                </c:pt>
                <c:pt idx="9">
                  <c:v>18141</c:v>
                </c:pt>
                <c:pt idx="12">
                  <c:v>19697</c:v>
                </c:pt>
              </c:numCache>
            </c:numRef>
          </c:val>
          <c:extLst>
            <c:ext xmlns:c16="http://schemas.microsoft.com/office/drawing/2014/chart" uri="{C3380CC4-5D6E-409C-BE32-E72D297353CC}">
              <c16:uniqueId val="{0000000A-F5A8-4AF2-B03B-08AA4F96F35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5A8-4AF2-B03B-08AA4F96F35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3584</c:v>
                </c:pt>
                <c:pt idx="1">
                  <c:v>4066</c:v>
                </c:pt>
                <c:pt idx="2">
                  <c:v>4158</c:v>
                </c:pt>
              </c:numCache>
            </c:numRef>
          </c:val>
          <c:extLst>
            <c:ext xmlns:c16="http://schemas.microsoft.com/office/drawing/2014/chart" uri="{C3380CC4-5D6E-409C-BE32-E72D297353CC}">
              <c16:uniqueId val="{00000000-323A-4D11-8600-FADCB213D87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620</c:v>
                </c:pt>
                <c:pt idx="1">
                  <c:v>620</c:v>
                </c:pt>
                <c:pt idx="2">
                  <c:v>621</c:v>
                </c:pt>
              </c:numCache>
            </c:numRef>
          </c:val>
          <c:extLst>
            <c:ext xmlns:c16="http://schemas.microsoft.com/office/drawing/2014/chart" uri="{C3380CC4-5D6E-409C-BE32-E72D297353CC}">
              <c16:uniqueId val="{00000001-323A-4D11-8600-FADCB213D87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4181</c:v>
                </c:pt>
                <c:pt idx="1">
                  <c:v>3871</c:v>
                </c:pt>
                <c:pt idx="2">
                  <c:v>3619</c:v>
                </c:pt>
              </c:numCache>
            </c:numRef>
          </c:val>
          <c:extLst>
            <c:ext xmlns:c16="http://schemas.microsoft.com/office/drawing/2014/chart" uri="{C3380CC4-5D6E-409C-BE32-E72D297353CC}">
              <c16:uniqueId val="{00000002-323A-4D11-8600-FADCB213D87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{88116151-2346-475D-9AFF-A1E511CD8ED7}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957-4DEA-95B9-32BA709BEE9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{8E4B3EED-BD8C-437F-BB1B-520A6B9A5E25}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957-4DEA-95B9-32BA709BEE9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{71507E48-3613-4277-B192-D465B9C12121}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957-4DEA-95B9-32BA709BEE9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{0A7245D1-FCEB-44D2-94B3-9C74C994B61F}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957-4DEA-95B9-32BA709BEE9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{C2CE8E2A-8F14-4895-8C4E-429DE2066E68}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957-4DEA-95B9-32BA709BEE9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{1EDAA2FA-EEC1-4564-8686-87C780C8F4C6}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957-4DEA-95B9-32BA709BEE9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{C9E111E1-49A1-4FBC-8C2C-A53EC6F1B599}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957-4DEA-95B9-32BA709BEE9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{C648F2EF-FE30-4DCE-B400-6CA804CC4326}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957-4DEA-95B9-32BA709BEE9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{67FE667A-55ED-4F24-B2FD-982BBC169C63}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957-4DEA-95B9-32BA709BEE9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62.1</c:v>
                </c:pt>
                <c:pt idx="8">
                  <c:v>63.6</c:v>
                </c:pt>
                <c:pt idx="16">
                  <c:v>64.2</c:v>
                </c:pt>
                <c:pt idx="24">
                  <c:v>64.7</c:v>
                </c:pt>
                <c:pt idx="32">
                  <c:v>60.1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957-4DEA-95B9-32BA709BEE9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{1420A03B-4303-4AF3-A26C-3A575627818E}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957-4DEA-95B9-32BA709BEE9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{5F01C513-A18A-4B2C-8524-0D6C99F7C4B4}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957-4DEA-95B9-32BA709BEE9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{056C8283-D99A-46D3-9FD8-D280D5FB049A}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957-4DEA-95B9-32BA709BEE9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{CC235A8A-74DB-4EF3-93C1-1C2D9EC2A1DE}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957-4DEA-95B9-32BA709BEE9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{9B4AE6A7-3822-4D9A-8CFF-160C376DC16C}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957-4DEA-95B9-32BA709BEE9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{0694FB7F-1B77-4BFB-B676-288CFC9558E4}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957-4DEA-95B9-32BA709BEE9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{DB6FE266-B95D-434D-A898-F74EAB6B4268}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957-4DEA-95B9-32BA709BEE9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{F7E1EF99-134C-4960-AC11-684D626E6320}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957-4DEA-95B9-32BA709BEE9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{9881FE9A-A516-4D33-BB66-9C804691697C}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957-4DEA-95B9-32BA709BEE9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4957-4DEA-95B9-32BA709BEE9D}"/>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{73B743EC-4C08-4865-9175-33A4C6AF50B5}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743-48B7-94BD-F4BA67D6A93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{CEEF2883-6CFE-459B-B47A-AE1B990701AF}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743-48B7-94BD-F4BA67D6A93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{FAA6A07B-7246-4467-807E-2270E6607DAE}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743-48B7-94BD-F4BA67D6A93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{2C730B9D-15C7-45B1-9DAD-6AD044BD2F0B}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743-48B7-94BD-F4BA67D6A93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{55F693E7-9AFD-4500-96C1-662111651E20}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743-48B7-94BD-F4BA67D6A93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{2A304060-2198-4AE3-ADE1-203883D5689E}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743-48B7-94BD-F4BA67D6A93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{64D9CF3F-5346-4C56-9A04-D3AABE796E45}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743-48B7-94BD-F4BA67D6A93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{AEC411C2-783A-473D-AABA-76D57154AB2D}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743-48B7-94BD-F4BA67D6A93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{DC493F06-CEB4-4C24-9676-A2D52F2CBD62}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743-48B7-94BD-F4BA67D6A93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11.9</c:v>
                </c:pt>
                <c:pt idx="8">
                  <c:v>11.9</c:v>
                </c:pt>
                <c:pt idx="16">
                  <c:v>11.5</c:v>
                </c:pt>
                <c:pt idx="24">
                  <c:v>11.6</c:v>
                </c:pt>
                <c:pt idx="32">
                  <c:v>11.6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743-48B7-94BD-F4BA67D6A93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{860AC341-40D3-4D08-A9E2-0081C1AA1289}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743-48B7-94BD-F4BA67D6A93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{89335B80-4506-4C1E-810A-C9F9F5118FBA}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743-48B7-94BD-F4BA67D6A93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{1BF8669B-D802-4C56-9602-9DD577B7CED6}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743-48B7-94BD-F4BA67D6A93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{24574BE7-45AE-4A67-BF7E-05C769AA359E}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743-48B7-94BD-F4BA67D6A93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{7C3042E5-EBEB-4CB6-8FD1-AA05A146E0E3}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743-48B7-94BD-F4BA67D6A93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{98F07599-8552-4B06-B23D-6B0C319D011E}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743-48B7-94BD-F4BA67D6A934}"/>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{47CB0720-2C62-4646-9C2D-3417391487CC}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743-48B7-94BD-F4BA67D6A934}"/>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{044D20A3-82C1-44E2-8541-9D392B256F94}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743-48B7-94BD-F4BA67D6A93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{FB33DDBB-06F9-4246-9BC6-03319121FCD2}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743-48B7-94BD-F4BA67D6A93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8743-48B7-94BD-F4BA67D6A934}"/>
            </c:ext>
          </c:extLst>
        </c:ser>
        <c:dLbls>
          <c:showLegendKey val="0"/>
          <c:showVal val="1"/>
          <c:showCatName val="0"/>
          <c:showSerName val="0"/>
          <c:showPercent val="0"/>
          <c:showBubbleSize val="0"/>
        </c:dLbls>
        <c:axId val="84219776"/>
        <c:axId val="84234240"/>
      </c:scatterChart>
      <c:valAx>
        <c:axId val="84219776"/>
        <c:scaling>
          <c:orientation val="maxMin"/>
          <c:max val="9.6"/>
          <c:min val="8.699999999999999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熊本県上天草市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pitchFamily="49" charset="-128"/>
              <a:ea typeface="ＭＳ ゴシック" pitchFamily="49" charset="-128"/>
            </a:rPr>
            <a:t>　令和５年度は、元利償還金が減少した一方、公営企業債の元利償還金に対する繰入金が増加し、そこから差し引く算入公債費等が増加したことから、実質公債費比率の分子は令和４年度と比較して減少した。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熊本県上天草市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ysClr val="windowText" lastClr="000000"/>
              </a:solidFill>
              <a:latin typeface="ＭＳ ゴシック" pitchFamily="49" charset="-128"/>
              <a:ea typeface="ＭＳ ゴシック" pitchFamily="49" charset="-128"/>
            </a:rPr>
            <a:t>　令和５年度決算において、充当可能財源等が将来負担額を上回ったため、将来負担比率は生じていない。</a:t>
          </a:r>
        </a:p>
        <a:p>
          <a:r>
            <a:rPr kumimoji="1" lang="ja-JP" altLang="en-US" sz="1050">
              <a:solidFill>
                <a:sysClr val="windowText" lastClr="000000"/>
              </a:solidFill>
              <a:latin typeface="ＭＳ ゴシック" pitchFamily="49" charset="-128"/>
              <a:ea typeface="ＭＳ ゴシック" pitchFamily="49" charset="-128"/>
            </a:rPr>
            <a:t>　将来負担額は、</a:t>
          </a:r>
          <a:r>
            <a:rPr kumimoji="1" lang="en-US" altLang="ja-JP" sz="1050">
              <a:solidFill>
                <a:sysClr val="windowText" lastClr="000000"/>
              </a:solidFill>
              <a:latin typeface="ＭＳ ゴシック" pitchFamily="49" charset="-128"/>
              <a:ea typeface="ＭＳ ゴシック" pitchFamily="49" charset="-128"/>
            </a:rPr>
            <a:t>1,641</a:t>
          </a:r>
          <a:r>
            <a:rPr kumimoji="1" lang="ja-JP" altLang="en-US" sz="1050">
              <a:solidFill>
                <a:sysClr val="windowText" lastClr="000000"/>
              </a:solidFill>
              <a:latin typeface="ＭＳ ゴシック" pitchFamily="49" charset="-128"/>
              <a:ea typeface="ＭＳ ゴシック" pitchFamily="49" charset="-128"/>
            </a:rPr>
            <a:t>百万円増加して</a:t>
          </a:r>
          <a:r>
            <a:rPr kumimoji="1" lang="en-US" altLang="ja-JP" sz="1050">
              <a:solidFill>
                <a:sysClr val="windowText" lastClr="000000"/>
              </a:solidFill>
              <a:latin typeface="ＭＳ ゴシック" pitchFamily="49" charset="-128"/>
              <a:ea typeface="ＭＳ ゴシック" pitchFamily="49" charset="-128"/>
            </a:rPr>
            <a:t>23,731</a:t>
          </a:r>
          <a:r>
            <a:rPr kumimoji="1" lang="ja-JP" altLang="en-US" sz="1050">
              <a:solidFill>
                <a:sysClr val="windowText" lastClr="000000"/>
              </a:solidFill>
              <a:latin typeface="ＭＳ ゴシック" pitchFamily="49" charset="-128"/>
              <a:ea typeface="ＭＳ ゴシック" pitchFamily="49" charset="-128"/>
            </a:rPr>
            <a:t>百万円となった。</a:t>
          </a:r>
        </a:p>
        <a:p>
          <a:r>
            <a:rPr kumimoji="1" lang="ja-JP" altLang="en-US" sz="1050">
              <a:solidFill>
                <a:sysClr val="windowText" lastClr="000000"/>
              </a:solidFill>
              <a:latin typeface="ＭＳ ゴシック" pitchFamily="49" charset="-128"/>
              <a:ea typeface="ＭＳ ゴシック" pitchFamily="49" charset="-128"/>
            </a:rPr>
            <a:t>　充当可能財源等は、充当可能基金の増等により</a:t>
          </a:r>
          <a:r>
            <a:rPr kumimoji="1" lang="en-US" altLang="ja-JP" sz="1050">
              <a:solidFill>
                <a:sysClr val="windowText" lastClr="000000"/>
              </a:solidFill>
              <a:latin typeface="ＭＳ ゴシック" pitchFamily="49" charset="-128"/>
              <a:ea typeface="ＭＳ ゴシック" pitchFamily="49" charset="-128"/>
            </a:rPr>
            <a:t>1,462</a:t>
          </a:r>
          <a:r>
            <a:rPr kumimoji="1" lang="ja-JP" altLang="en-US" sz="1050">
              <a:solidFill>
                <a:sysClr val="windowText" lastClr="000000"/>
              </a:solidFill>
              <a:latin typeface="ＭＳ ゴシック" pitchFamily="49" charset="-128"/>
              <a:ea typeface="ＭＳ ゴシック" pitchFamily="49" charset="-128"/>
            </a:rPr>
            <a:t>百万円増加して</a:t>
          </a:r>
          <a:r>
            <a:rPr kumimoji="1" lang="en-US" altLang="ja-JP" sz="1050">
              <a:solidFill>
                <a:sysClr val="windowText" lastClr="000000"/>
              </a:solidFill>
              <a:latin typeface="ＭＳ ゴシック" pitchFamily="49" charset="-128"/>
              <a:ea typeface="ＭＳ ゴシック" pitchFamily="49" charset="-128"/>
            </a:rPr>
            <a:t>27,244</a:t>
          </a:r>
          <a:r>
            <a:rPr kumimoji="1" lang="ja-JP" altLang="en-US" sz="1050">
              <a:solidFill>
                <a:sysClr val="windowText" lastClr="000000"/>
              </a:solidFill>
              <a:latin typeface="ＭＳ ゴシック" pitchFamily="49" charset="-128"/>
              <a:ea typeface="ＭＳ ゴシック" pitchFamily="49" charset="-128"/>
            </a:rPr>
            <a:t>百万円となり、将来負担額を上回った。</a:t>
          </a:r>
        </a:p>
        <a:p>
          <a:r>
            <a:rPr kumimoji="1" lang="ja-JP" altLang="en-US" sz="1050">
              <a:solidFill>
                <a:sysClr val="windowText" lastClr="000000"/>
              </a:solidFill>
              <a:latin typeface="ＭＳ ゴシック" pitchFamily="49" charset="-128"/>
              <a:ea typeface="ＭＳ ゴシック" pitchFamily="49" charset="-128"/>
            </a:rPr>
            <a:t>　今後も、地方債発行額の抑制や民間資金等の繰上償還により地方債現在高の減少に努める。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熊本県上天草市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令和４年度一般会計決算剰余金のうち地方財政法の規定による</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分の</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を下らない金額及び基金運用利子等の</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計</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512</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百万円</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を財政調整基金に積み立てた一方、大矢野中学校教室棟改修工事に伴う仮設校舎リース料等の財源として</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420</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百万円取り崩したこと、</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地域振興基金を</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177</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百万円</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取り崩したこと等で基金全体</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で</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159</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百万円の減となり、令和５年度</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末残高は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8,398</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各基金の設置条例に基づき、計画的な運用（積立、取崩）を行っていくとともに、令和元年度に公共施設等総合管理計画アクションプランの着実な実施のため、公共施設マネジメント基金を設置し、老朽化対策事業及び統廃合による施設の除却事業の財源として積み立てを</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行ったことから、</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公共サービスや施設の規模の適正化により効率的な施設管理を図っていく。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基金は、原資がふるさと応援寄附金であり、地場産業の育成事業、観光振興事業、教育水準の向上事業、安心・安全なまちづくり事業、ふるさと環境保全事業、その他市長が特に必要と認める事業の財源として活用している。</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・公共施設マネジメント基金は、老朽化対策事業及び統廃合による施設の除却事業の財源として活用している。</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・地域振興基金は、旧町単位の地域振興、住民の一体感醸成のためのソフト事業の財源として活用している。</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・地域福祉基金は、高齢者等の地域保健福祉の増進に係る事業の財源として活用している。</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・奨学基金は、奨学金の貸与及び給付に係る事業の財源として活用。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・ふるさと応援基金は、原資であるふるさと応援寄附金から</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592</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百万円を積み立て、地場産業の育成事業等の財源として計</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563</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百万円を取り崩したことで</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百万円の増となり、令和５年度末残高は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1,612</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・公共施設マネジメント基金は、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百万円を積み立て、旧上天草市こども未来館等の解体の財源として</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155</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百</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万円を取り崩したこと</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で</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151</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百万円</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の減となり、令和５年度末残高</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は</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748</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・地域振興基金は、</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ソフト事業の財</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源と</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して</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177</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百万円</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を取り崩したため、令和５年度末残高は</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526</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百</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万円となった。</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・地域福祉</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基金は、増減なし。</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・奨学基金は、奨学金貸付金収入実績額により</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16</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百万円を積み立て、奨学金の貸与及び給付に係る事業の財源として</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11</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百万円取り崩したため、</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143</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・ふるさと応援基金は、寄附金を積み立てながら、今後も地場産業の育成等の事業の財源として活用していく。</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・公共施設マネジメント基金は、公共施設等総合管理計画アクションプランに基づく計画的な老朽化対策事業及び除却事業の財源として活用していく。</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・地域振興基金は、今後は積立は行わず、計画的に旧町単位の地域振興、住民の一体感醸成のためのソフト事業の財源として活用していく。</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・地域福祉基金は、老朽化している老人福祉センターの整備等に活用する。</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・奨学基金は、奨学金の貸与及び給付に係る事業の財源として活用する。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令和４年度一般会計決算剰余金のうち地方財政法の規定による</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分の</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を下らない金額及び基金運用利子等の計</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512</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百万円を財政調整基金に積み立てた一方、大矢野中学校教室棟改修工事に伴う仮設校舎リース料等の財源として</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420</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取り崩したため</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、令和５年度末残高は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4,158</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災害などの突発的な歳出や、歳入の急減などの不測の事態に対応できるようにするため、財政調整基金残高については、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億円を確保する。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利子</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565</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千円の積</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立による増。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平成</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26</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年度に繰上償還を行った後、経済事情の変動等により財源が不足する場合において、償還の財源とするため</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600</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百万円を積み立て、その後は利子を積み立てているが、今後も同様に利子の積み立てを行っていく。</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4E90408-2791-42AD-9E00-2C1B728894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BBEB54D-3F83-4D6B-9DF6-14FD7D2EFF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FF828F15-7A87-4FC3-B321-6B309D9BAD43}"/>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53491A19-F8FA-4823-AC92-2FF6BB3F5BD9}"/>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10A6D428-3F12-485C-A98A-DF764FE0ACE9}"/>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D00D78A6-DEA9-42C3-95FC-8A2582AFE2B7}"/>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4AD64A96-8C94-4A14-B6E8-0120DEFE1D8E}"/>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2B246413-3E7B-4AB4-B8D3-6E47ABFBC085}"/>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5A694A34-7075-4C71-AAA7-8083D6142F7A}"/>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9662CEC3-DDB9-4605-9BC9-2F5A00435A61}"/>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6FFC80DD-0849-46DA-8046-FC7C18F68F31}"/>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1DDFF34F-DFD9-4979-93DC-B2ECFD395A0B}"/>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AB33FFB9-867E-4B96-9CCF-8BA5CDEF663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D16F4C54-6A8D-4CEB-89F1-4CEC7EAE2F2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88F8D2E0-C9D1-4450-91A2-3EB5F40C62B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15174A68-EA26-447D-AE0E-33FBE84334B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3194155C-4941-42C2-9436-FBE7A4E03471}"/>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7424AD37-1946-4537-9D58-5DC1389DD45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E5061598-3294-449D-B6A3-F9E7B013227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D407E878-E4AB-4454-BF22-AD68CA688DB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3754F4E5-6F9E-4F20-A7E4-0B6C7389685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1B227402-902A-4BA7-B090-0EBC136ABAF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24,285
24,128
126.67
23,592,048
22,280,270
888,875
10,572,796
19,696,722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E1DF16F6-B4DB-403F-84F2-E0250DEA586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363827E4-C223-412B-A06E-0EAD1ED67FF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D06313EB-FF08-462D-A7AC-D1504CC4CD9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8B1ACF37-FBC1-4C37-B2AF-E9929A59C0F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D2853E26-58C3-4D6F-939B-C44DB5B08E3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F0F229EF-D310-4C3D-9214-86BDE3B2A7B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9EC1920A-F3D8-4DE8-9DB4-3C6C92009D4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F2DE734F-C6CF-4FDD-B9EC-C7244B0906A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BB3B24C3-1218-478E-AB2D-18C48D6CFBB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952DC939-042F-4944-8C03-17A3A0EA580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961FE0F0-1D23-4173-BF39-88651146F77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147AA23F-0D4A-4D52-A097-3099E5B7826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1D8509C8-E8EF-4235-A3ED-01F8A549347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8E8FD029-D71B-44BF-9510-772B73E823B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9D22C891-60E3-4C95-8689-C5C088383CB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F0ED3D07-496F-441C-8047-670A883BF99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6B976016-880A-4C4C-910F-9AAD4C64380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94AE729B-8E93-46DB-B4C9-81391A3D33B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9E8B639A-5E97-421A-A471-749A141F620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C7D6655F-BD1F-406D-9F7E-17309A16170B}"/>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216C1043-E8AB-4BE9-A5CE-8E2BD6565838}"/>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6EB068AD-7ADC-4E25-AEF5-89EF529F2BE1}"/>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492D2698-F1D1-422E-9B92-2ECF2757CA4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63F992C6-9214-4A43-B242-AD10C410812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58CE645E-1F9E-4826-9107-CF1C99555C3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72D71F20-F460-42DD-A498-1B67E27B82A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77217B94-3C69-43E7-9541-C6E3DD684F9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F02507A0-5DEC-4930-9A58-FECD8F7BACF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8969ED69-BCAE-4B5F-A90D-F51BD69F9E6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65BCA377-FF13-44E2-AD80-8AF35D62B99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129A5130-EC11-4E6D-BEAD-78673F4A3F1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54B62E4F-D382-4450-8085-792A81E061F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B4F93303-4284-4DD0-8ED0-F70E15D4B1B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FF397642-3DBD-43AF-9362-503EF4D58CF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E5A2DC1C-8A30-4FDA-93E4-7D0ED304478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の報告値に誤りがあったため、正しい数値「</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65.9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％」として分析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有形固定資産減価償却率は類似団体とほぼ同じ水準で推移しており、上昇傾向にある。</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本市は、上天草市公共施設総合管理計画（平成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年度策定）及び同アクションプラン（平成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年度策定）において、適正な施設規模及び配置の見直し、計画的な施設整備及び長寿命化、統廃合等を計画的に進めることとしており、今後、当該計画等の推進により、本比率は改善すると見込んでいる。</a:t>
          </a:r>
        </a:p>
        <a:p>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96ED7A15-01E4-4895-8BDE-2A3C9580665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B7668E78-32BE-49A6-83E3-F868993D17BD}"/>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5619BCB2-96C4-40E5-8344-D2881E3DF0B3}"/>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9AA69BBC-6F5F-4AD1-BA13-4D7B21F4F50E}"/>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a:extLst>
            <a:ext uri="{FF2B5EF4-FFF2-40B4-BE49-F238E27FC236}">
              <a16:creationId xmlns:a16="http://schemas.microsoft.com/office/drawing/2014/main" id="{70D5D49F-A4D7-4748-90A3-292825809F73}"/>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FBF0A131-D18C-417E-A8D8-5A550E7D337A}"/>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C2CC9111-04CF-470E-B806-058AAC4EB4D1}"/>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20C073EF-5C50-476D-86B0-7A3B36405C5C}"/>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A375093E-9B69-45A1-8028-DC5D9E36F12A}"/>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8224DFF3-1F8C-4ED3-BA8B-FFE30E9303C1}"/>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FC6675CA-C242-4F25-B801-8DBA2FC26E9D}"/>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B8D89F87-1E1C-4E6D-91FE-5B3D995FE62B}"/>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A9F4DC3F-8FD7-4F02-9E78-4771B6575CD3}"/>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2695EAF5-B54E-400B-BE0B-C89BDF27094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a:extLst>
            <a:ext uri="{FF2B5EF4-FFF2-40B4-BE49-F238E27FC236}">
              <a16:creationId xmlns:a16="http://schemas.microsoft.com/office/drawing/2014/main" id="{9D998AA4-5287-490D-BB14-FB795992C36E}"/>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820B80F5-7551-4BD8-9E86-D20024B9672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75" name="直線コネクタ 74">
          <a:extLst>
            <a:ext uri="{FF2B5EF4-FFF2-40B4-BE49-F238E27FC236}">
              <a16:creationId xmlns:a16="http://schemas.microsoft.com/office/drawing/2014/main" id="{27B44CB2-90CA-4442-BD6B-C1D23CA4E0F9}"/>
            </a:ext>
          </a:extLst>
        </xdr:cNvPr>
        <xdr:cNvCxnSpPr/>
      </xdr:nvCxnSpPr>
      <xdr:spPr>
        <a:xfrm flipV="1">
          <a:off x="4760595" y="5253461"/>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6" name="有形固定資産減価償却率最小値テキスト">
          <a:extLst>
            <a:ext uri="{FF2B5EF4-FFF2-40B4-BE49-F238E27FC236}">
              <a16:creationId xmlns:a16="http://schemas.microsoft.com/office/drawing/2014/main" id="{9951C250-B011-440D-A5C9-FAA4A75011CC}"/>
            </a:ext>
          </a:extLst>
        </xdr:cNvPr>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7" name="直線コネクタ 76">
          <a:extLst>
            <a:ext uri="{FF2B5EF4-FFF2-40B4-BE49-F238E27FC236}">
              <a16:creationId xmlns:a16="http://schemas.microsoft.com/office/drawing/2014/main" id="{7882AF12-0F20-4403-940F-089B99A8755C}"/>
            </a:ext>
          </a:extLst>
        </xdr:cNvPr>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78" name="有形固定資産減価償却率最大値テキスト">
          <a:extLst>
            <a:ext uri="{FF2B5EF4-FFF2-40B4-BE49-F238E27FC236}">
              <a16:creationId xmlns:a16="http://schemas.microsoft.com/office/drawing/2014/main" id="{E011323C-86F6-4BD0-94E0-B77AA2B1402E}"/>
            </a:ext>
          </a:extLst>
        </xdr:cNvPr>
        <xdr:cNvSpPr txBox="1"/>
      </xdr:nvSpPr>
      <xdr:spPr>
        <a:xfrm>
          <a:off x="4813300" y="502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79" name="直線コネクタ 78">
          <a:extLst>
            <a:ext uri="{FF2B5EF4-FFF2-40B4-BE49-F238E27FC236}">
              <a16:creationId xmlns:a16="http://schemas.microsoft.com/office/drawing/2014/main" id="{E681C0B2-6D01-482A-8D3E-71F4CAB572F1}"/>
            </a:ext>
          </a:extLst>
        </xdr:cNvPr>
        <xdr:cNvCxnSpPr/>
      </xdr:nvCxnSpPr>
      <xdr:spPr>
        <a:xfrm>
          <a:off x="4673600" y="525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129663</xdr:rowOff>
    </xdr:from>
    <xdr:ext cx="405111" cy="259045"/>
    <xdr:sp macro="" textlink="">
      <xdr:nvSpPr>
        <xdr:cNvPr id="80" name="有形固定資産減価償却率平均値テキスト">
          <a:extLst>
            <a:ext uri="{FF2B5EF4-FFF2-40B4-BE49-F238E27FC236}">
              <a16:creationId xmlns:a16="http://schemas.microsoft.com/office/drawing/2014/main" id="{2800822C-586C-4067-9A5D-A5DB0FD5A304}"/>
            </a:ext>
          </a:extLst>
        </xdr:cNvPr>
        <xdr:cNvSpPr txBox="1"/>
      </xdr:nvSpPr>
      <xdr:spPr>
        <a:xfrm>
          <a:off x="4813300" y="6044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81" name="フローチャート: 判断 80">
          <a:extLst>
            <a:ext uri="{FF2B5EF4-FFF2-40B4-BE49-F238E27FC236}">
              <a16:creationId xmlns:a16="http://schemas.microsoft.com/office/drawing/2014/main" id="{1E68C510-1BD3-4742-AFC2-EFE1B2C5C605}"/>
            </a:ext>
          </a:extLst>
        </xdr:cNvPr>
        <xdr:cNvSpPr/>
      </xdr:nvSpPr>
      <xdr:spPr>
        <a:xfrm>
          <a:off x="47117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82" name="フローチャート: 判断 81">
          <a:extLst>
            <a:ext uri="{FF2B5EF4-FFF2-40B4-BE49-F238E27FC236}">
              <a16:creationId xmlns:a16="http://schemas.microsoft.com/office/drawing/2014/main" id="{A418BC59-66F6-4E79-87CE-F5123F74C472}"/>
            </a:ext>
          </a:extLst>
        </xdr:cNvPr>
        <xdr:cNvSpPr/>
      </xdr:nvSpPr>
      <xdr:spPr>
        <a:xfrm>
          <a:off x="4000500" y="605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83" name="フローチャート: 判断 82">
          <a:extLst>
            <a:ext uri="{FF2B5EF4-FFF2-40B4-BE49-F238E27FC236}">
              <a16:creationId xmlns:a16="http://schemas.microsoft.com/office/drawing/2014/main" id="{6FA9AD0C-B832-47AA-ACDA-7F9C952E2E4E}"/>
            </a:ext>
          </a:extLst>
        </xdr:cNvPr>
        <xdr:cNvSpPr/>
      </xdr:nvSpPr>
      <xdr:spPr>
        <a:xfrm>
          <a:off x="3238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84" name="フローチャート: 判断 83">
          <a:extLst>
            <a:ext uri="{FF2B5EF4-FFF2-40B4-BE49-F238E27FC236}">
              <a16:creationId xmlns:a16="http://schemas.microsoft.com/office/drawing/2014/main" id="{CA19310A-F2B8-464B-A5EB-AAC6CCDEBBA6}"/>
            </a:ext>
          </a:extLst>
        </xdr:cNvPr>
        <xdr:cNvSpPr/>
      </xdr:nvSpPr>
      <xdr:spPr>
        <a:xfrm>
          <a:off x="2476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85" name="フローチャート: 判断 84">
          <a:extLst>
            <a:ext uri="{FF2B5EF4-FFF2-40B4-BE49-F238E27FC236}">
              <a16:creationId xmlns:a16="http://schemas.microsoft.com/office/drawing/2014/main" id="{1581E586-15C4-4030-8DA6-50EA4CAEB9EB}"/>
            </a:ext>
          </a:extLst>
        </xdr:cNvPr>
        <xdr:cNvSpPr/>
      </xdr:nvSpPr>
      <xdr:spPr>
        <a:xfrm>
          <a:off x="1714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39F7A291-2CA7-41FB-8E05-684903FFE80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AF74667F-076E-464D-BE34-7D51DF7EA6F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D286C058-D5EF-4E43-9A06-A407A983CA1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134A5152-FFC1-49E9-BBD6-8A24DCAD85C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1C517308-1C5A-421D-A8C6-480DDCDF178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68474</xdr:rowOff>
    </xdr:from>
    <xdr:to>
      <xdr:col>23</xdr:col>
      <xdr:colOff>136525</xdr:colOff>
      <xdr:row>30</xdr:row>
      <xdr:rowOff>170074</xdr:rowOff>
    </xdr:to>
    <xdr:sp macro="" textlink="">
      <xdr:nvSpPr>
        <xdr:cNvPr id="91" name="楕円 90">
          <a:extLst>
            <a:ext uri="{FF2B5EF4-FFF2-40B4-BE49-F238E27FC236}">
              <a16:creationId xmlns:a16="http://schemas.microsoft.com/office/drawing/2014/main" id="{32AF25CB-BE28-4624-BB03-C30389F208E5}"/>
            </a:ext>
          </a:extLst>
        </xdr:cNvPr>
        <xdr:cNvSpPr/>
      </xdr:nvSpPr>
      <xdr:spPr>
        <a:xfrm>
          <a:off x="4711700" y="598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91351</xdr:rowOff>
    </xdr:from>
    <xdr:ext cx="405111" cy="259045"/>
    <xdr:sp macro="" textlink="">
      <xdr:nvSpPr>
        <xdr:cNvPr id="92" name="有形固定資産減価償却率該当値テキスト">
          <a:extLst>
            <a:ext uri="{FF2B5EF4-FFF2-40B4-BE49-F238E27FC236}">
              <a16:creationId xmlns:a16="http://schemas.microsoft.com/office/drawing/2014/main" id="{307D5751-B431-4C60-A77D-F3FD8972FF17}"/>
            </a:ext>
          </a:extLst>
        </xdr:cNvPr>
        <xdr:cNvSpPr txBox="1"/>
      </xdr:nvSpPr>
      <xdr:spPr>
        <a:xfrm>
          <a:off x="4813300" y="583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151236</xdr:rowOff>
    </xdr:from>
    <xdr:to>
      <xdr:col>19</xdr:col>
      <xdr:colOff>187325</xdr:colOff>
      <xdr:row>31</xdr:row>
      <xdr:rowOff>81386</xdr:rowOff>
    </xdr:to>
    <xdr:sp macro="" textlink="">
      <xdr:nvSpPr>
        <xdr:cNvPr id="93" name="楕円 92">
          <a:extLst>
            <a:ext uri="{FF2B5EF4-FFF2-40B4-BE49-F238E27FC236}">
              <a16:creationId xmlns:a16="http://schemas.microsoft.com/office/drawing/2014/main" id="{7509923D-B9B3-4E1F-A514-EAD8EF41FBDA}"/>
            </a:ext>
          </a:extLst>
        </xdr:cNvPr>
        <xdr:cNvSpPr/>
      </xdr:nvSpPr>
      <xdr:spPr>
        <a:xfrm>
          <a:off x="4000500" y="606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119274</xdr:rowOff>
    </xdr:from>
    <xdr:to>
      <xdr:col>23</xdr:col>
      <xdr:colOff>85725</xdr:colOff>
      <xdr:row>31</xdr:row>
      <xdr:rowOff>30586</xdr:rowOff>
    </xdr:to>
    <xdr:cxnSp macro="">
      <xdr:nvCxnSpPr>
        <xdr:cNvPr id="94" name="直線コネクタ 93">
          <a:extLst>
            <a:ext uri="{FF2B5EF4-FFF2-40B4-BE49-F238E27FC236}">
              <a16:creationId xmlns:a16="http://schemas.microsoft.com/office/drawing/2014/main" id="{4146613B-9A0B-4878-A0DC-D3257E14BD29}"/>
            </a:ext>
          </a:extLst>
        </xdr:cNvPr>
        <xdr:cNvCxnSpPr/>
      </xdr:nvCxnSpPr>
      <xdr:spPr>
        <a:xfrm flipV="1">
          <a:off x="4051300" y="6034299"/>
          <a:ext cx="711200" cy="8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142240</xdr:rowOff>
    </xdr:from>
    <xdr:to>
      <xdr:col>15</xdr:col>
      <xdr:colOff>187325</xdr:colOff>
      <xdr:row>31</xdr:row>
      <xdr:rowOff>72390</xdr:rowOff>
    </xdr:to>
    <xdr:sp macro="" textlink="">
      <xdr:nvSpPr>
        <xdr:cNvPr id="95" name="楕円 94">
          <a:extLst>
            <a:ext uri="{FF2B5EF4-FFF2-40B4-BE49-F238E27FC236}">
              <a16:creationId xmlns:a16="http://schemas.microsoft.com/office/drawing/2014/main" id="{9CD32DB3-3EB1-4C49-99CA-3EE0B5FECD2C}"/>
            </a:ext>
          </a:extLst>
        </xdr:cNvPr>
        <xdr:cNvSpPr/>
      </xdr:nvSpPr>
      <xdr:spPr>
        <a:xfrm>
          <a:off x="32385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21590</xdr:rowOff>
    </xdr:from>
    <xdr:to>
      <xdr:col>19</xdr:col>
      <xdr:colOff>136525</xdr:colOff>
      <xdr:row>31</xdr:row>
      <xdr:rowOff>30586</xdr:rowOff>
    </xdr:to>
    <xdr:cxnSp macro="">
      <xdr:nvCxnSpPr>
        <xdr:cNvPr id="96" name="直線コネクタ 95">
          <a:extLst>
            <a:ext uri="{FF2B5EF4-FFF2-40B4-BE49-F238E27FC236}">
              <a16:creationId xmlns:a16="http://schemas.microsoft.com/office/drawing/2014/main" id="{6B61E81A-CA03-4941-9D81-832C2A51FA84}"/>
            </a:ext>
          </a:extLst>
        </xdr:cNvPr>
        <xdr:cNvCxnSpPr/>
      </xdr:nvCxnSpPr>
      <xdr:spPr>
        <a:xfrm>
          <a:off x="3289300" y="6108065"/>
          <a:ext cx="762000" cy="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131445</xdr:rowOff>
    </xdr:from>
    <xdr:to>
      <xdr:col>11</xdr:col>
      <xdr:colOff>187325</xdr:colOff>
      <xdr:row>31</xdr:row>
      <xdr:rowOff>61595</xdr:rowOff>
    </xdr:to>
    <xdr:sp macro="" textlink="">
      <xdr:nvSpPr>
        <xdr:cNvPr id="97" name="楕円 96">
          <a:extLst>
            <a:ext uri="{FF2B5EF4-FFF2-40B4-BE49-F238E27FC236}">
              <a16:creationId xmlns:a16="http://schemas.microsoft.com/office/drawing/2014/main" id="{05E06F3E-FF36-4A99-AE03-1B30524FD734}"/>
            </a:ext>
          </a:extLst>
        </xdr:cNvPr>
        <xdr:cNvSpPr/>
      </xdr:nvSpPr>
      <xdr:spPr>
        <a:xfrm>
          <a:off x="24765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10795</xdr:rowOff>
    </xdr:from>
    <xdr:to>
      <xdr:col>15</xdr:col>
      <xdr:colOff>136525</xdr:colOff>
      <xdr:row>31</xdr:row>
      <xdr:rowOff>21590</xdr:rowOff>
    </xdr:to>
    <xdr:cxnSp macro="">
      <xdr:nvCxnSpPr>
        <xdr:cNvPr id="98" name="直線コネクタ 97">
          <a:extLst>
            <a:ext uri="{FF2B5EF4-FFF2-40B4-BE49-F238E27FC236}">
              <a16:creationId xmlns:a16="http://schemas.microsoft.com/office/drawing/2014/main" id="{4EE12810-469D-41D5-B868-7C9A76C655C5}"/>
            </a:ext>
          </a:extLst>
        </xdr:cNvPr>
        <xdr:cNvCxnSpPr/>
      </xdr:nvCxnSpPr>
      <xdr:spPr>
        <a:xfrm>
          <a:off x="2527300" y="6097270"/>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104458</xdr:rowOff>
    </xdr:from>
    <xdr:to>
      <xdr:col>7</xdr:col>
      <xdr:colOff>187325</xdr:colOff>
      <xdr:row>31</xdr:row>
      <xdr:rowOff>34608</xdr:rowOff>
    </xdr:to>
    <xdr:sp macro="" textlink="">
      <xdr:nvSpPr>
        <xdr:cNvPr id="99" name="楕円 98">
          <a:extLst>
            <a:ext uri="{FF2B5EF4-FFF2-40B4-BE49-F238E27FC236}">
              <a16:creationId xmlns:a16="http://schemas.microsoft.com/office/drawing/2014/main" id="{526EF3DB-FFC0-4BC7-91F5-4E424725AC3A}"/>
            </a:ext>
          </a:extLst>
        </xdr:cNvPr>
        <xdr:cNvSpPr/>
      </xdr:nvSpPr>
      <xdr:spPr>
        <a:xfrm>
          <a:off x="1714500" y="601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155258</xdr:rowOff>
    </xdr:from>
    <xdr:to>
      <xdr:col>11</xdr:col>
      <xdr:colOff>136525</xdr:colOff>
      <xdr:row>31</xdr:row>
      <xdr:rowOff>10795</xdr:rowOff>
    </xdr:to>
    <xdr:cxnSp macro="">
      <xdr:nvCxnSpPr>
        <xdr:cNvPr id="100" name="直線コネクタ 99">
          <a:extLst>
            <a:ext uri="{FF2B5EF4-FFF2-40B4-BE49-F238E27FC236}">
              <a16:creationId xmlns:a16="http://schemas.microsoft.com/office/drawing/2014/main" id="{DAA6FE3F-69FC-46A5-9A15-ADD1E60BEC03}"/>
            </a:ext>
          </a:extLst>
        </xdr:cNvPr>
        <xdr:cNvCxnSpPr/>
      </xdr:nvCxnSpPr>
      <xdr:spPr>
        <a:xfrm>
          <a:off x="1765300" y="6070283"/>
          <a:ext cx="7620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90716</xdr:rowOff>
    </xdr:from>
    <xdr:ext cx="405111" cy="259045"/>
    <xdr:sp macro="" textlink="">
      <xdr:nvSpPr>
        <xdr:cNvPr id="101" name="n_1aveValue有形固定資産減価償却率">
          <a:extLst>
            <a:ext uri="{FF2B5EF4-FFF2-40B4-BE49-F238E27FC236}">
              <a16:creationId xmlns:a16="http://schemas.microsoft.com/office/drawing/2014/main" id="{40B11B40-A216-4297-A576-CF43F06EAA67}"/>
            </a:ext>
          </a:extLst>
        </xdr:cNvPr>
        <xdr:cNvSpPr txBox="1"/>
      </xdr:nvSpPr>
      <xdr:spPr>
        <a:xfrm>
          <a:off x="3836044" y="583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58331</xdr:rowOff>
    </xdr:from>
    <xdr:ext cx="405111" cy="259045"/>
    <xdr:sp macro="" textlink="">
      <xdr:nvSpPr>
        <xdr:cNvPr id="102" name="n_2aveValue有形固定資産減価償却率">
          <a:extLst>
            <a:ext uri="{FF2B5EF4-FFF2-40B4-BE49-F238E27FC236}">
              <a16:creationId xmlns:a16="http://schemas.microsoft.com/office/drawing/2014/main" id="{965892C0-6D3B-46B0-A4AB-2C51360536CB}"/>
            </a:ext>
          </a:extLst>
        </xdr:cNvPr>
        <xdr:cNvSpPr txBox="1"/>
      </xdr:nvSpPr>
      <xdr:spPr>
        <a:xfrm>
          <a:off x="3086744" y="5801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43938</xdr:rowOff>
    </xdr:from>
    <xdr:ext cx="405111" cy="259045"/>
    <xdr:sp macro="" textlink="">
      <xdr:nvSpPr>
        <xdr:cNvPr id="103" name="n_3aveValue有形固定資産減価償却率">
          <a:extLst>
            <a:ext uri="{FF2B5EF4-FFF2-40B4-BE49-F238E27FC236}">
              <a16:creationId xmlns:a16="http://schemas.microsoft.com/office/drawing/2014/main" id="{6C6D676C-1A80-4D01-9254-4402EC66C536}"/>
            </a:ext>
          </a:extLst>
        </xdr:cNvPr>
        <xdr:cNvSpPr txBox="1"/>
      </xdr:nvSpPr>
      <xdr:spPr>
        <a:xfrm>
          <a:off x="2324744" y="578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31344</xdr:rowOff>
    </xdr:from>
    <xdr:ext cx="405111" cy="259045"/>
    <xdr:sp macro="" textlink="">
      <xdr:nvSpPr>
        <xdr:cNvPr id="104" name="n_4aveValue有形固定資産減価償却率">
          <a:extLst>
            <a:ext uri="{FF2B5EF4-FFF2-40B4-BE49-F238E27FC236}">
              <a16:creationId xmlns:a16="http://schemas.microsoft.com/office/drawing/2014/main" id="{35462917-2732-4E4A-8F9D-8F14C214CC53}"/>
            </a:ext>
          </a:extLst>
        </xdr:cNvPr>
        <xdr:cNvSpPr txBox="1"/>
      </xdr:nvSpPr>
      <xdr:spPr>
        <a:xfrm>
          <a:off x="1562744" y="57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72513</xdr:rowOff>
    </xdr:from>
    <xdr:ext cx="405111" cy="259045"/>
    <xdr:sp macro="" textlink="">
      <xdr:nvSpPr>
        <xdr:cNvPr id="105" name="n_1mainValue有形固定資産減価償却率">
          <a:extLst>
            <a:ext uri="{FF2B5EF4-FFF2-40B4-BE49-F238E27FC236}">
              <a16:creationId xmlns:a16="http://schemas.microsoft.com/office/drawing/2014/main" id="{B5241A3B-C990-4D45-93D7-87B2B104F807}"/>
            </a:ext>
          </a:extLst>
        </xdr:cNvPr>
        <xdr:cNvSpPr txBox="1"/>
      </xdr:nvSpPr>
      <xdr:spPr>
        <a:xfrm>
          <a:off x="3836044" y="615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63517</xdr:rowOff>
    </xdr:from>
    <xdr:ext cx="405111" cy="259045"/>
    <xdr:sp macro="" textlink="">
      <xdr:nvSpPr>
        <xdr:cNvPr id="106" name="n_2mainValue有形固定資産減価償却率">
          <a:extLst>
            <a:ext uri="{FF2B5EF4-FFF2-40B4-BE49-F238E27FC236}">
              <a16:creationId xmlns:a16="http://schemas.microsoft.com/office/drawing/2014/main" id="{F3FB0110-E51A-4781-BF1D-30A3F5D82199}"/>
            </a:ext>
          </a:extLst>
        </xdr:cNvPr>
        <xdr:cNvSpPr txBox="1"/>
      </xdr:nvSpPr>
      <xdr:spPr>
        <a:xfrm>
          <a:off x="30867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52722</xdr:rowOff>
    </xdr:from>
    <xdr:ext cx="405111" cy="259045"/>
    <xdr:sp macro="" textlink="">
      <xdr:nvSpPr>
        <xdr:cNvPr id="107" name="n_3mainValue有形固定資産減価償却率">
          <a:extLst>
            <a:ext uri="{FF2B5EF4-FFF2-40B4-BE49-F238E27FC236}">
              <a16:creationId xmlns:a16="http://schemas.microsoft.com/office/drawing/2014/main" id="{62B92FA2-B4AD-4D16-B92D-E07B56A48A06}"/>
            </a:ext>
          </a:extLst>
        </xdr:cNvPr>
        <xdr:cNvSpPr txBox="1"/>
      </xdr:nvSpPr>
      <xdr:spPr>
        <a:xfrm>
          <a:off x="2324744"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25735</xdr:rowOff>
    </xdr:from>
    <xdr:ext cx="405111" cy="259045"/>
    <xdr:sp macro="" textlink="">
      <xdr:nvSpPr>
        <xdr:cNvPr id="108" name="n_4mainValue有形固定資産減価償却率">
          <a:extLst>
            <a:ext uri="{FF2B5EF4-FFF2-40B4-BE49-F238E27FC236}">
              <a16:creationId xmlns:a16="http://schemas.microsoft.com/office/drawing/2014/main" id="{A5A555A7-BD70-49BD-B2D4-F86F95FEE486}"/>
            </a:ext>
          </a:extLst>
        </xdr:cNvPr>
        <xdr:cNvSpPr txBox="1"/>
      </xdr:nvSpPr>
      <xdr:spPr>
        <a:xfrm>
          <a:off x="1562744" y="6112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72437DD4-0FAB-491A-8289-558A04DA3AB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7C8DD2B1-4809-4E56-BA33-99FC5E504723}"/>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5D9D69DD-E273-422F-91D4-312E8632D946}"/>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A475468F-8F94-4343-95C0-65ABCD792A2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94E4C9F0-419B-44FF-AC75-3F025DF3B7C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18E555DA-B2B8-4477-9586-DA86422C45D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D96BB6B9-B6DD-49BC-A7BA-C77DBE9D3FF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DE976423-7DEB-435D-AED9-E7AE2C867F9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B3FD4CD7-5478-49F1-9D06-EC3F22C114B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2A5CBD21-DE5E-4192-941A-EB94D081F50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FEC07517-BF80-4809-B188-D8DE4D7F75B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6F8356FC-57D6-4D30-9215-D77B7AE5A011}"/>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629857BC-E025-435B-A154-69C9AC41AD3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類似団体を大きく下回っており、健全な状態にある。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本市は、財政調整基金残高を一定額以上確保するよう努めており、交付税措置率が高い過疎対策事業債</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を活用していることから、今後も健全な状態を維持すると見込んでいる。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F50FAFFA-3BE4-4F49-A951-3BCCC023F9B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271546FC-3B66-470E-AA0A-0E99A3A38BD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BCD6EBE6-0353-4B99-8CBD-F2DEDACF828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E5EBA636-921C-4AB8-9E7C-B5828BB998EB}"/>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57AF1597-DBE6-4113-9A93-EE58F47112E9}"/>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C1608209-1E64-4CF3-B361-CED852C7BB88}"/>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DCE78AAE-2D85-406E-A90A-C6685193592B}"/>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37CE79A0-9E34-4DA7-BAA2-8665E2468887}"/>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E94A3498-F316-4D89-8744-D44D78276CED}"/>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D72C8287-E358-4FCD-80C4-366E19BE6B66}"/>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F0A5635E-0946-45A8-9F56-457410C72B5E}"/>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C4AEBF0D-3C6C-4B4F-8646-76A1B2C7D24C}"/>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CF5C774E-48BC-48F0-940D-80310C9ED4AA}"/>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C17C9623-3891-4F23-8DF5-8D707C3CBBD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319E204A-2967-4AA9-BC82-31BDBD4EB83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37" name="直線コネクタ 136">
          <a:extLst>
            <a:ext uri="{FF2B5EF4-FFF2-40B4-BE49-F238E27FC236}">
              <a16:creationId xmlns:a16="http://schemas.microsoft.com/office/drawing/2014/main" id="{EB022337-12A0-447D-8017-317026979CA2}"/>
            </a:ext>
          </a:extLst>
        </xdr:cNvPr>
        <xdr:cNvCxnSpPr/>
      </xdr:nvCxnSpPr>
      <xdr:spPr>
        <a:xfrm flipV="1">
          <a:off x="14793595" y="5312833"/>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38" name="債務償還比率最小値テキスト">
          <a:extLst>
            <a:ext uri="{FF2B5EF4-FFF2-40B4-BE49-F238E27FC236}">
              <a16:creationId xmlns:a16="http://schemas.microsoft.com/office/drawing/2014/main" id="{90373382-A517-46E3-9D0E-102674456A3D}"/>
            </a:ext>
          </a:extLst>
        </xdr:cNvPr>
        <xdr:cNvSpPr txBox="1"/>
      </xdr:nvSpPr>
      <xdr:spPr>
        <a:xfrm>
          <a:off x="14846300" y="67285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39" name="直線コネクタ 138">
          <a:extLst>
            <a:ext uri="{FF2B5EF4-FFF2-40B4-BE49-F238E27FC236}">
              <a16:creationId xmlns:a16="http://schemas.microsoft.com/office/drawing/2014/main" id="{649B15A3-8963-490D-9DE8-0AE9D14CE422}"/>
            </a:ext>
          </a:extLst>
        </xdr:cNvPr>
        <xdr:cNvCxnSpPr/>
      </xdr:nvCxnSpPr>
      <xdr:spPr>
        <a:xfrm>
          <a:off x="14706600" y="67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C6841E37-3512-452F-AF44-AAB6487B87DE}"/>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1EBF0F0F-98C2-4589-900B-52525045A355}"/>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152981</xdr:rowOff>
    </xdr:from>
    <xdr:ext cx="469744" cy="259045"/>
    <xdr:sp macro="" textlink="">
      <xdr:nvSpPr>
        <xdr:cNvPr id="142" name="債務償還比率平均値テキスト">
          <a:extLst>
            <a:ext uri="{FF2B5EF4-FFF2-40B4-BE49-F238E27FC236}">
              <a16:creationId xmlns:a16="http://schemas.microsoft.com/office/drawing/2014/main" id="{52A1264F-6BDC-408B-BD33-DBCFB7272F5E}"/>
            </a:ext>
          </a:extLst>
        </xdr:cNvPr>
        <xdr:cNvSpPr txBox="1"/>
      </xdr:nvSpPr>
      <xdr:spPr>
        <a:xfrm>
          <a:off x="14846300" y="5896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43" name="フローチャート: 判断 142">
          <a:extLst>
            <a:ext uri="{FF2B5EF4-FFF2-40B4-BE49-F238E27FC236}">
              <a16:creationId xmlns:a16="http://schemas.microsoft.com/office/drawing/2014/main" id="{62F8A2DE-A505-4DC2-A059-2862B4316F0A}"/>
            </a:ext>
          </a:extLst>
        </xdr:cNvPr>
        <xdr:cNvSpPr/>
      </xdr:nvSpPr>
      <xdr:spPr>
        <a:xfrm>
          <a:off x="14744700" y="59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44" name="フローチャート: 判断 143">
          <a:extLst>
            <a:ext uri="{FF2B5EF4-FFF2-40B4-BE49-F238E27FC236}">
              <a16:creationId xmlns:a16="http://schemas.microsoft.com/office/drawing/2014/main" id="{5462DC84-3AAB-494F-B98B-9B87F5AF4899}"/>
            </a:ext>
          </a:extLst>
        </xdr:cNvPr>
        <xdr:cNvSpPr/>
      </xdr:nvSpPr>
      <xdr:spPr>
        <a:xfrm>
          <a:off x="140335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45" name="フローチャート: 判断 144">
          <a:extLst>
            <a:ext uri="{FF2B5EF4-FFF2-40B4-BE49-F238E27FC236}">
              <a16:creationId xmlns:a16="http://schemas.microsoft.com/office/drawing/2014/main" id="{092F9F63-0949-4E7D-A2BD-0A99AA5D59D5}"/>
            </a:ext>
          </a:extLst>
        </xdr:cNvPr>
        <xdr:cNvSpPr/>
      </xdr:nvSpPr>
      <xdr:spPr>
        <a:xfrm>
          <a:off x="13271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46" name="フローチャート: 判断 145">
          <a:extLst>
            <a:ext uri="{FF2B5EF4-FFF2-40B4-BE49-F238E27FC236}">
              <a16:creationId xmlns:a16="http://schemas.microsoft.com/office/drawing/2014/main" id="{85C929B9-2B63-4CAD-81EA-F4A3E0F0A4C0}"/>
            </a:ext>
          </a:extLst>
        </xdr:cNvPr>
        <xdr:cNvSpPr/>
      </xdr:nvSpPr>
      <xdr:spPr>
        <a:xfrm>
          <a:off x="12509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47" name="フローチャート: 判断 146">
          <a:extLst>
            <a:ext uri="{FF2B5EF4-FFF2-40B4-BE49-F238E27FC236}">
              <a16:creationId xmlns:a16="http://schemas.microsoft.com/office/drawing/2014/main" id="{8600293E-8B13-4550-AF3B-0DDED4EA47AC}"/>
            </a:ext>
          </a:extLst>
        </xdr:cNvPr>
        <xdr:cNvSpPr/>
      </xdr:nvSpPr>
      <xdr:spPr>
        <a:xfrm>
          <a:off x="11747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F40DF5FE-DE75-4FDA-A640-B9980BD37C4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7550155B-7C70-4108-A5FB-476343688A2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D99D8E67-6079-4C95-A3D4-8084D064A6C2}"/>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EE9C501D-D512-4857-9B1D-3DF688A56B7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9248DB90-639D-4D2A-803D-6050360D557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147856</xdr:rowOff>
    </xdr:from>
    <xdr:to>
      <xdr:col>76</xdr:col>
      <xdr:colOff>73025</xdr:colOff>
      <xdr:row>29</xdr:row>
      <xdr:rowOff>78006</xdr:rowOff>
    </xdr:to>
    <xdr:sp macro="" textlink="">
      <xdr:nvSpPr>
        <xdr:cNvPr id="153" name="楕円 152">
          <a:extLst>
            <a:ext uri="{FF2B5EF4-FFF2-40B4-BE49-F238E27FC236}">
              <a16:creationId xmlns:a16="http://schemas.microsoft.com/office/drawing/2014/main" id="{CEAEB656-2C86-40E2-B045-6C08D4D6C418}"/>
            </a:ext>
          </a:extLst>
        </xdr:cNvPr>
        <xdr:cNvSpPr/>
      </xdr:nvSpPr>
      <xdr:spPr>
        <a:xfrm>
          <a:off x="14744700" y="571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170733</xdr:rowOff>
    </xdr:from>
    <xdr:ext cx="469744" cy="259045"/>
    <xdr:sp macro="" textlink="">
      <xdr:nvSpPr>
        <xdr:cNvPr id="154" name="債務償還比率該当値テキスト">
          <a:extLst>
            <a:ext uri="{FF2B5EF4-FFF2-40B4-BE49-F238E27FC236}">
              <a16:creationId xmlns:a16="http://schemas.microsoft.com/office/drawing/2014/main" id="{B2E7A4E8-D9A1-403B-B1FE-0F38A018F755}"/>
            </a:ext>
          </a:extLst>
        </xdr:cNvPr>
        <xdr:cNvSpPr txBox="1"/>
      </xdr:nvSpPr>
      <xdr:spPr>
        <a:xfrm>
          <a:off x="14846300" y="557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99279</xdr:rowOff>
    </xdr:from>
    <xdr:to>
      <xdr:col>72</xdr:col>
      <xdr:colOff>123825</xdr:colOff>
      <xdr:row>29</xdr:row>
      <xdr:rowOff>29429</xdr:rowOff>
    </xdr:to>
    <xdr:sp macro="" textlink="">
      <xdr:nvSpPr>
        <xdr:cNvPr id="155" name="楕円 154">
          <a:extLst>
            <a:ext uri="{FF2B5EF4-FFF2-40B4-BE49-F238E27FC236}">
              <a16:creationId xmlns:a16="http://schemas.microsoft.com/office/drawing/2014/main" id="{E5ED9B3A-7CFF-434E-BC1A-443B39989B3C}"/>
            </a:ext>
          </a:extLst>
        </xdr:cNvPr>
        <xdr:cNvSpPr/>
      </xdr:nvSpPr>
      <xdr:spPr>
        <a:xfrm>
          <a:off x="14033500" y="567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150079</xdr:rowOff>
    </xdr:from>
    <xdr:to>
      <xdr:col>76</xdr:col>
      <xdr:colOff>22225</xdr:colOff>
      <xdr:row>29</xdr:row>
      <xdr:rowOff>27206</xdr:rowOff>
    </xdr:to>
    <xdr:cxnSp macro="">
      <xdr:nvCxnSpPr>
        <xdr:cNvPr id="156" name="直線コネクタ 155">
          <a:extLst>
            <a:ext uri="{FF2B5EF4-FFF2-40B4-BE49-F238E27FC236}">
              <a16:creationId xmlns:a16="http://schemas.microsoft.com/office/drawing/2014/main" id="{7D58AC2E-7DF4-43FA-AA3F-3CC1FAAE8810}"/>
            </a:ext>
          </a:extLst>
        </xdr:cNvPr>
        <xdr:cNvCxnSpPr/>
      </xdr:nvCxnSpPr>
      <xdr:spPr>
        <a:xfrm>
          <a:off x="14084300" y="5722204"/>
          <a:ext cx="711200" cy="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127945</xdr:rowOff>
    </xdr:from>
    <xdr:to>
      <xdr:col>68</xdr:col>
      <xdr:colOff>123825</xdr:colOff>
      <xdr:row>29</xdr:row>
      <xdr:rowOff>58095</xdr:rowOff>
    </xdr:to>
    <xdr:sp macro="" textlink="">
      <xdr:nvSpPr>
        <xdr:cNvPr id="157" name="楕円 156">
          <a:extLst>
            <a:ext uri="{FF2B5EF4-FFF2-40B4-BE49-F238E27FC236}">
              <a16:creationId xmlns:a16="http://schemas.microsoft.com/office/drawing/2014/main" id="{75923E4C-3CEC-44DA-ABEF-CDFD9E6207A5}"/>
            </a:ext>
          </a:extLst>
        </xdr:cNvPr>
        <xdr:cNvSpPr/>
      </xdr:nvSpPr>
      <xdr:spPr>
        <a:xfrm>
          <a:off x="13271500" y="570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150079</xdr:rowOff>
    </xdr:from>
    <xdr:to>
      <xdr:col>72</xdr:col>
      <xdr:colOff>73025</xdr:colOff>
      <xdr:row>29</xdr:row>
      <xdr:rowOff>7295</xdr:rowOff>
    </xdr:to>
    <xdr:cxnSp macro="">
      <xdr:nvCxnSpPr>
        <xdr:cNvPr id="158" name="直線コネクタ 157">
          <a:extLst>
            <a:ext uri="{FF2B5EF4-FFF2-40B4-BE49-F238E27FC236}">
              <a16:creationId xmlns:a16="http://schemas.microsoft.com/office/drawing/2014/main" id="{BEDE6AD9-B97B-462A-BDBA-6A71F0FA9048}"/>
            </a:ext>
          </a:extLst>
        </xdr:cNvPr>
        <xdr:cNvCxnSpPr/>
      </xdr:nvCxnSpPr>
      <xdr:spPr>
        <a:xfrm flipV="1">
          <a:off x="13322300" y="5722204"/>
          <a:ext cx="762000" cy="2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26663</xdr:rowOff>
    </xdr:from>
    <xdr:to>
      <xdr:col>64</xdr:col>
      <xdr:colOff>123825</xdr:colOff>
      <xdr:row>29</xdr:row>
      <xdr:rowOff>128263</xdr:rowOff>
    </xdr:to>
    <xdr:sp macro="" textlink="">
      <xdr:nvSpPr>
        <xdr:cNvPr id="159" name="楕円 158">
          <a:extLst>
            <a:ext uri="{FF2B5EF4-FFF2-40B4-BE49-F238E27FC236}">
              <a16:creationId xmlns:a16="http://schemas.microsoft.com/office/drawing/2014/main" id="{4C63548A-C22D-438B-86A3-2F354BB446EF}"/>
            </a:ext>
          </a:extLst>
        </xdr:cNvPr>
        <xdr:cNvSpPr/>
      </xdr:nvSpPr>
      <xdr:spPr>
        <a:xfrm>
          <a:off x="12509500" y="577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7295</xdr:rowOff>
    </xdr:from>
    <xdr:to>
      <xdr:col>68</xdr:col>
      <xdr:colOff>73025</xdr:colOff>
      <xdr:row>29</xdr:row>
      <xdr:rowOff>77463</xdr:rowOff>
    </xdr:to>
    <xdr:cxnSp macro="">
      <xdr:nvCxnSpPr>
        <xdr:cNvPr id="160" name="直線コネクタ 159">
          <a:extLst>
            <a:ext uri="{FF2B5EF4-FFF2-40B4-BE49-F238E27FC236}">
              <a16:creationId xmlns:a16="http://schemas.microsoft.com/office/drawing/2014/main" id="{0EC04B48-CCC1-47FC-8CC2-F90261CAB70A}"/>
            </a:ext>
          </a:extLst>
        </xdr:cNvPr>
        <xdr:cNvCxnSpPr/>
      </xdr:nvCxnSpPr>
      <xdr:spPr>
        <a:xfrm flipV="1">
          <a:off x="12560300" y="5750870"/>
          <a:ext cx="762000" cy="7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37938</xdr:rowOff>
    </xdr:from>
    <xdr:to>
      <xdr:col>60</xdr:col>
      <xdr:colOff>123825</xdr:colOff>
      <xdr:row>29</xdr:row>
      <xdr:rowOff>139538</xdr:rowOff>
    </xdr:to>
    <xdr:sp macro="" textlink="">
      <xdr:nvSpPr>
        <xdr:cNvPr id="161" name="楕円 160">
          <a:extLst>
            <a:ext uri="{FF2B5EF4-FFF2-40B4-BE49-F238E27FC236}">
              <a16:creationId xmlns:a16="http://schemas.microsoft.com/office/drawing/2014/main" id="{1274C371-A9EE-4DE2-8D33-DBB58E77EF60}"/>
            </a:ext>
          </a:extLst>
        </xdr:cNvPr>
        <xdr:cNvSpPr/>
      </xdr:nvSpPr>
      <xdr:spPr>
        <a:xfrm>
          <a:off x="11747500" y="578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77463</xdr:rowOff>
    </xdr:from>
    <xdr:to>
      <xdr:col>64</xdr:col>
      <xdr:colOff>73025</xdr:colOff>
      <xdr:row>29</xdr:row>
      <xdr:rowOff>88738</xdr:rowOff>
    </xdr:to>
    <xdr:cxnSp macro="">
      <xdr:nvCxnSpPr>
        <xdr:cNvPr id="162" name="直線コネクタ 161">
          <a:extLst>
            <a:ext uri="{FF2B5EF4-FFF2-40B4-BE49-F238E27FC236}">
              <a16:creationId xmlns:a16="http://schemas.microsoft.com/office/drawing/2014/main" id="{F4DFF15E-B837-4A30-9EFE-4139D9EA08F4}"/>
            </a:ext>
          </a:extLst>
        </xdr:cNvPr>
        <xdr:cNvCxnSpPr/>
      </xdr:nvCxnSpPr>
      <xdr:spPr>
        <a:xfrm flipV="1">
          <a:off x="11798300" y="5821038"/>
          <a:ext cx="762000" cy="1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105067</xdr:rowOff>
    </xdr:from>
    <xdr:ext cx="469744" cy="259045"/>
    <xdr:sp macro="" textlink="">
      <xdr:nvSpPr>
        <xdr:cNvPr id="163" name="n_1aveValue債務償還比率">
          <a:extLst>
            <a:ext uri="{FF2B5EF4-FFF2-40B4-BE49-F238E27FC236}">
              <a16:creationId xmlns:a16="http://schemas.microsoft.com/office/drawing/2014/main" id="{C0D984A9-A738-47A1-A806-FA8886494230}"/>
            </a:ext>
          </a:extLst>
        </xdr:cNvPr>
        <xdr:cNvSpPr txBox="1"/>
      </xdr:nvSpPr>
      <xdr:spPr>
        <a:xfrm>
          <a:off x="13836727" y="602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68124</xdr:rowOff>
    </xdr:from>
    <xdr:ext cx="469744" cy="259045"/>
    <xdr:sp macro="" textlink="">
      <xdr:nvSpPr>
        <xdr:cNvPr id="164" name="n_2aveValue債務償還比率">
          <a:extLst>
            <a:ext uri="{FF2B5EF4-FFF2-40B4-BE49-F238E27FC236}">
              <a16:creationId xmlns:a16="http://schemas.microsoft.com/office/drawing/2014/main" id="{77103550-6E87-436E-BDA9-51A2C526910D}"/>
            </a:ext>
          </a:extLst>
        </xdr:cNvPr>
        <xdr:cNvSpPr txBox="1"/>
      </xdr:nvSpPr>
      <xdr:spPr>
        <a:xfrm>
          <a:off x="13087427" y="598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68915</xdr:rowOff>
    </xdr:from>
    <xdr:ext cx="469744" cy="259045"/>
    <xdr:sp macro="" textlink="">
      <xdr:nvSpPr>
        <xdr:cNvPr id="165" name="n_3aveValue債務償還比率">
          <a:extLst>
            <a:ext uri="{FF2B5EF4-FFF2-40B4-BE49-F238E27FC236}">
              <a16:creationId xmlns:a16="http://schemas.microsoft.com/office/drawing/2014/main" id="{8C5A2DF1-66F5-45F6-9D8E-4A4B8C304883}"/>
            </a:ext>
          </a:extLst>
        </xdr:cNvPr>
        <xdr:cNvSpPr txBox="1"/>
      </xdr:nvSpPr>
      <xdr:spPr>
        <a:xfrm>
          <a:off x="12325427" y="615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127088</xdr:rowOff>
    </xdr:from>
    <xdr:ext cx="469744" cy="259045"/>
    <xdr:sp macro="" textlink="">
      <xdr:nvSpPr>
        <xdr:cNvPr id="166" name="n_4aveValue債務償還比率">
          <a:extLst>
            <a:ext uri="{FF2B5EF4-FFF2-40B4-BE49-F238E27FC236}">
              <a16:creationId xmlns:a16="http://schemas.microsoft.com/office/drawing/2014/main" id="{B237982B-BC62-48B5-9DB2-60EE5228C7F7}"/>
            </a:ext>
          </a:extLst>
        </xdr:cNvPr>
        <xdr:cNvSpPr txBox="1"/>
      </xdr:nvSpPr>
      <xdr:spPr>
        <a:xfrm>
          <a:off x="11563427" y="621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45956</xdr:rowOff>
    </xdr:from>
    <xdr:ext cx="469744" cy="259045"/>
    <xdr:sp macro="" textlink="">
      <xdr:nvSpPr>
        <xdr:cNvPr id="167" name="n_1mainValue債務償還比率">
          <a:extLst>
            <a:ext uri="{FF2B5EF4-FFF2-40B4-BE49-F238E27FC236}">
              <a16:creationId xmlns:a16="http://schemas.microsoft.com/office/drawing/2014/main" id="{8FE61104-43F7-4C21-B22F-FFE93A0765FC}"/>
            </a:ext>
          </a:extLst>
        </xdr:cNvPr>
        <xdr:cNvSpPr txBox="1"/>
      </xdr:nvSpPr>
      <xdr:spPr>
        <a:xfrm>
          <a:off x="13836727" y="5446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74622</xdr:rowOff>
    </xdr:from>
    <xdr:ext cx="469744" cy="259045"/>
    <xdr:sp macro="" textlink="">
      <xdr:nvSpPr>
        <xdr:cNvPr id="168" name="n_2mainValue債務償還比率">
          <a:extLst>
            <a:ext uri="{FF2B5EF4-FFF2-40B4-BE49-F238E27FC236}">
              <a16:creationId xmlns:a16="http://schemas.microsoft.com/office/drawing/2014/main" id="{1C3EEC22-99D8-4F36-8458-267A58360C7B}"/>
            </a:ext>
          </a:extLst>
        </xdr:cNvPr>
        <xdr:cNvSpPr txBox="1"/>
      </xdr:nvSpPr>
      <xdr:spPr>
        <a:xfrm>
          <a:off x="13087427" y="547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144790</xdr:rowOff>
    </xdr:from>
    <xdr:ext cx="469744" cy="259045"/>
    <xdr:sp macro="" textlink="">
      <xdr:nvSpPr>
        <xdr:cNvPr id="169" name="n_3mainValue債務償還比率">
          <a:extLst>
            <a:ext uri="{FF2B5EF4-FFF2-40B4-BE49-F238E27FC236}">
              <a16:creationId xmlns:a16="http://schemas.microsoft.com/office/drawing/2014/main" id="{85EE5967-DCDC-41AF-A3A9-682F628905FB}"/>
            </a:ext>
          </a:extLst>
        </xdr:cNvPr>
        <xdr:cNvSpPr txBox="1"/>
      </xdr:nvSpPr>
      <xdr:spPr>
        <a:xfrm>
          <a:off x="12325427" y="554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156065</xdr:rowOff>
    </xdr:from>
    <xdr:ext cx="469744" cy="259045"/>
    <xdr:sp macro="" textlink="">
      <xdr:nvSpPr>
        <xdr:cNvPr id="170" name="n_4mainValue債務償還比率">
          <a:extLst>
            <a:ext uri="{FF2B5EF4-FFF2-40B4-BE49-F238E27FC236}">
              <a16:creationId xmlns:a16="http://schemas.microsoft.com/office/drawing/2014/main" id="{C203180D-BC6F-4492-B888-6C06B15D7677}"/>
            </a:ext>
          </a:extLst>
        </xdr:cNvPr>
        <xdr:cNvSpPr txBox="1"/>
      </xdr:nvSpPr>
      <xdr:spPr>
        <a:xfrm>
          <a:off x="11563427" y="555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FAA7477A-F062-4C93-8B2F-510985D8698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88D30B5E-2E4D-4BC3-9DD7-C9DF93A86CD1}"/>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C13EE118-E587-4A54-B4B5-24CC445E665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93D93E1D-63DC-4E96-A68B-64C88AD16C92}"/>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6BEA2D00-AC72-4652-A348-1DA80E4989E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D46AC9B5-A22B-4AC7-A136-D6870DCF2E6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EF5175A-0CED-47E3-8D36-281D7A703AA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BA51A22-7BFE-4898-A543-BE23C095986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5B89CB8-37B1-42CB-A997-CEB3C0333D2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31C9515-5C4C-4396-84FC-B28F88E1CA9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079A65A-2BD8-4B4A-8EC3-903C7A58D79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1906687-D0AA-4E6D-9722-5CDA56CAD9B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7242200-42DC-4C34-A9DF-C420F16AE49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6163FF2-239A-4C63-BEEB-4095940923E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CCE3636-71D4-439B-BC09-6FDA3E9DFF2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C909A19-D76A-424A-B8C5-167D03DF72D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24,285
24,128
126.67
23,592,048
22,280,270
888,875
10,572,796
19,696,722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727B825-257C-4EBD-9A58-ED10A91EC4D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C747FE3-6960-468B-9B46-74EFB30C260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0CF5980-788E-4CC3-BDA7-F9B374627FF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4D1BAAE-72BC-4FBE-8AC8-6C314CC2E20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CED8500-F906-4DEC-972D-15FBB9C8CED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594BA34-8F09-4247-AE80-F6965A0CD25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F46CA1E-B96D-4A79-AABA-68EF17533C0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AB8DEAF-702E-49DA-A3B8-32E84A6781B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D06A3A0-4857-4EB9-936E-0735F361418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727C3CD-78A0-4E3B-A841-1AB8D42DEC4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059DA2B-D70A-4B99-8C34-ADB43F0E70A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8B8FC42-0843-4C47-8893-8F0A1117224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09622E7-4304-41F9-9B6A-4EA1325AD05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5217F34-11B8-4A9A-888C-4A3B4749DE7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A324CAB-7BA0-4918-ADC1-509939508CA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1A1307D-2574-4E88-BF0F-7BC3E45D24E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731C965-70F2-4810-AF8C-512351CF0FA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EC51E7C-D91B-475D-A158-773BA43049D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7FCEE43-94A6-4C9E-A69B-07D2FFCB7C2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7BDCC4D-9688-43BA-A368-5BE4BA82CF9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081259B-642D-409A-B4BA-C3E3310F537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792406C-36AE-40C8-97A7-5B649B0920B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7508DDE-51A0-4A53-BBCE-CAD25C86F51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8288887-6E25-4179-A5D0-92DEA7EA75B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9A802CE-1498-44F3-ADCD-88B13607B89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96A5290-C008-4F59-A664-A2C7D703FAD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7A20C3E-F4EF-4CBE-B070-D61EB6A1F69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F49025F-C58B-4778-9DBD-E4D495150C1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5AA6431-6B0F-40AE-BCA2-B5024C1172E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EF60299-B327-484A-A7F8-DBEAB2ADCA3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2EA6729-CFDC-4561-BA67-786B46144C3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E564287-D478-4744-A3AD-C669EB0D4AB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4D52199-F685-4B88-9AE0-1EFAFDED171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054EC00-D661-4F59-A067-566BCC31BDED}"/>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98F6B56-ECDC-43A1-99F6-3FB3FE2D22E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902F87D-BD1F-4319-BD62-28E7CA211B4D}"/>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B6298DF-8499-47C9-9113-CE1458FAC44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71915C1-332E-4A03-B98D-A2E60698D37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61CBD46-1DBB-43A0-809C-E219AFA70FE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573F7EC2-DDB5-4620-87E4-22E593940A46}"/>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0F476F3-8408-4437-989F-A0A7F0B175A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4E65614-C17A-47BF-A28F-1E32B608BB57}"/>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28B0842-9252-4631-8C88-9FA7E82098E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6C7FD54-8A7E-46EB-8A43-F48643235E88}"/>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79A7A608-5C46-423C-849F-04A22171938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2CF3B1C3-CB6D-4C86-8FE4-C684B9B49963}"/>
            </a:ext>
          </a:extLst>
        </xdr:cNvPr>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06EEEA5C-C933-4E02-8A8A-87BDC066E6E6}"/>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C8CEA402-7C25-4209-9BB6-91F1202C4EFC}"/>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FB2CA99D-C5F3-4A4E-AF5A-1EDB57A2542D}"/>
            </a:ext>
          </a:extLst>
        </xdr:cNvPr>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7D4E837C-B721-44F2-8E3B-42F119D7FB27}"/>
            </a:ext>
          </a:extLst>
        </xdr:cNvPr>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27199C0A-7BAE-42D7-B824-AF596112D586}"/>
            </a:ext>
          </a:extLst>
        </xdr:cNvPr>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CB5FC336-C1F5-46A0-89A8-FFC4CB5B53FF}"/>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8D6CE11A-C063-4BE7-8F8B-4AEC7F142857}"/>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AB80E0BB-9064-47F1-B055-D6FD94A01902}"/>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B526C34E-55AD-4E91-A1C0-6EC935886714}"/>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4E2CC6E0-B846-4683-9AAA-380C255D639C}"/>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9FA62EF-4036-4CB2-BDB0-ED804B47470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82D3088-1F81-4DEC-AA85-97B18ABC8BB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E4047AF-A21F-4785-AEB2-4B811DE20F7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AD8FA9F-12B7-4B7D-A5CE-04D566731BD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C6729BA-0546-4AF4-B08C-55B8AECA17A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635</xdr:rowOff>
    </xdr:from>
    <xdr:to>
      <xdr:col>24</xdr:col>
      <xdr:colOff>114300</xdr:colOff>
      <xdr:row>37</xdr:row>
      <xdr:rowOff>102235</xdr:rowOff>
    </xdr:to>
    <xdr:sp macro="" textlink="">
      <xdr:nvSpPr>
        <xdr:cNvPr id="73" name="楕円 72">
          <a:extLst>
            <a:ext uri="{FF2B5EF4-FFF2-40B4-BE49-F238E27FC236}">
              <a16:creationId xmlns:a16="http://schemas.microsoft.com/office/drawing/2014/main" id="{3850C933-7FEB-4C5B-B8F3-02FF18F68F1E}"/>
            </a:ext>
          </a:extLst>
        </xdr:cNvPr>
        <xdr:cNvSpPr/>
      </xdr:nvSpPr>
      <xdr:spPr>
        <a:xfrm>
          <a:off x="45847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23512</xdr:rowOff>
    </xdr:from>
    <xdr:ext cx="405111" cy="259045"/>
    <xdr:sp macro="" textlink="">
      <xdr:nvSpPr>
        <xdr:cNvPr id="74" name="【道路】&#10;有形固定資産減価償却率該当値テキスト">
          <a:extLst>
            <a:ext uri="{FF2B5EF4-FFF2-40B4-BE49-F238E27FC236}">
              <a16:creationId xmlns:a16="http://schemas.microsoft.com/office/drawing/2014/main" id="{836A969F-0D34-4845-A97D-3ACA8200932D}"/>
            </a:ext>
          </a:extLst>
        </xdr:cNvPr>
        <xdr:cNvSpPr txBox="1"/>
      </xdr:nvSpPr>
      <xdr:spPr>
        <a:xfrm>
          <a:off x="4673600"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143510</xdr:rowOff>
    </xdr:from>
    <xdr:to>
      <xdr:col>20</xdr:col>
      <xdr:colOff>38100</xdr:colOff>
      <xdr:row>37</xdr:row>
      <xdr:rowOff>73660</xdr:rowOff>
    </xdr:to>
    <xdr:sp macro="" textlink="">
      <xdr:nvSpPr>
        <xdr:cNvPr id="75" name="楕円 74">
          <a:extLst>
            <a:ext uri="{FF2B5EF4-FFF2-40B4-BE49-F238E27FC236}">
              <a16:creationId xmlns:a16="http://schemas.microsoft.com/office/drawing/2014/main" id="{D8E57455-E08B-4BFA-B576-1B0325FCF3A2}"/>
            </a:ext>
          </a:extLst>
        </xdr:cNvPr>
        <xdr:cNvSpPr/>
      </xdr:nvSpPr>
      <xdr:spPr>
        <a:xfrm>
          <a:off x="37465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22860</xdr:rowOff>
    </xdr:from>
    <xdr:to>
      <xdr:col>24</xdr:col>
      <xdr:colOff>63500</xdr:colOff>
      <xdr:row>37</xdr:row>
      <xdr:rowOff>51435</xdr:rowOff>
    </xdr:to>
    <xdr:cxnSp macro="">
      <xdr:nvCxnSpPr>
        <xdr:cNvPr id="76" name="直線コネクタ 75">
          <a:extLst>
            <a:ext uri="{FF2B5EF4-FFF2-40B4-BE49-F238E27FC236}">
              <a16:creationId xmlns:a16="http://schemas.microsoft.com/office/drawing/2014/main" id="{B8E59BCC-1D0C-41C4-82D6-78AA0E4D4CB6}"/>
            </a:ext>
          </a:extLst>
        </xdr:cNvPr>
        <xdr:cNvCxnSpPr/>
      </xdr:nvCxnSpPr>
      <xdr:spPr>
        <a:xfrm>
          <a:off x="3797300" y="636651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111125</xdr:rowOff>
    </xdr:from>
    <xdr:to>
      <xdr:col>15</xdr:col>
      <xdr:colOff>101600</xdr:colOff>
      <xdr:row>37</xdr:row>
      <xdr:rowOff>41275</xdr:rowOff>
    </xdr:to>
    <xdr:sp macro="" textlink="">
      <xdr:nvSpPr>
        <xdr:cNvPr id="77" name="楕円 76">
          <a:extLst>
            <a:ext uri="{FF2B5EF4-FFF2-40B4-BE49-F238E27FC236}">
              <a16:creationId xmlns:a16="http://schemas.microsoft.com/office/drawing/2014/main" id="{85401D84-14B6-4522-9BD6-28F031A3E66B}"/>
            </a:ext>
          </a:extLst>
        </xdr:cNvPr>
        <xdr:cNvSpPr/>
      </xdr:nvSpPr>
      <xdr:spPr>
        <a:xfrm>
          <a:off x="2857500" y="62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161925</xdr:rowOff>
    </xdr:from>
    <xdr:to>
      <xdr:col>19</xdr:col>
      <xdr:colOff>177800</xdr:colOff>
      <xdr:row>37</xdr:row>
      <xdr:rowOff>22860</xdr:rowOff>
    </xdr:to>
    <xdr:cxnSp macro="">
      <xdr:nvCxnSpPr>
        <xdr:cNvPr id="78" name="直線コネクタ 77">
          <a:extLst>
            <a:ext uri="{FF2B5EF4-FFF2-40B4-BE49-F238E27FC236}">
              <a16:creationId xmlns:a16="http://schemas.microsoft.com/office/drawing/2014/main" id="{FC87C681-5FE2-48BD-BF6D-26733D03AEA6}"/>
            </a:ext>
          </a:extLst>
        </xdr:cNvPr>
        <xdr:cNvCxnSpPr/>
      </xdr:nvCxnSpPr>
      <xdr:spPr>
        <a:xfrm>
          <a:off x="2908300" y="633412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76835</xdr:rowOff>
    </xdr:from>
    <xdr:to>
      <xdr:col>10</xdr:col>
      <xdr:colOff>165100</xdr:colOff>
      <xdr:row>37</xdr:row>
      <xdr:rowOff>6985</xdr:rowOff>
    </xdr:to>
    <xdr:sp macro="" textlink="">
      <xdr:nvSpPr>
        <xdr:cNvPr id="79" name="楕円 78">
          <a:extLst>
            <a:ext uri="{FF2B5EF4-FFF2-40B4-BE49-F238E27FC236}">
              <a16:creationId xmlns:a16="http://schemas.microsoft.com/office/drawing/2014/main" id="{9BD9BDCB-D29E-4556-843F-B1561B8A213D}"/>
            </a:ext>
          </a:extLst>
        </xdr:cNvPr>
        <xdr:cNvSpPr/>
      </xdr:nvSpPr>
      <xdr:spPr>
        <a:xfrm>
          <a:off x="1968500" y="62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127635</xdr:rowOff>
    </xdr:from>
    <xdr:to>
      <xdr:col>15</xdr:col>
      <xdr:colOff>50800</xdr:colOff>
      <xdr:row>36</xdr:row>
      <xdr:rowOff>161925</xdr:rowOff>
    </xdr:to>
    <xdr:cxnSp macro="">
      <xdr:nvCxnSpPr>
        <xdr:cNvPr id="80" name="直線コネクタ 79">
          <a:extLst>
            <a:ext uri="{FF2B5EF4-FFF2-40B4-BE49-F238E27FC236}">
              <a16:creationId xmlns:a16="http://schemas.microsoft.com/office/drawing/2014/main" id="{3D408A0E-68A4-4065-8821-F0B63AE7F4E9}"/>
            </a:ext>
          </a:extLst>
        </xdr:cNvPr>
        <xdr:cNvCxnSpPr/>
      </xdr:nvCxnSpPr>
      <xdr:spPr>
        <a:xfrm>
          <a:off x="2019300" y="629983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44450</xdr:rowOff>
    </xdr:from>
    <xdr:to>
      <xdr:col>6</xdr:col>
      <xdr:colOff>38100</xdr:colOff>
      <xdr:row>36</xdr:row>
      <xdr:rowOff>146050</xdr:rowOff>
    </xdr:to>
    <xdr:sp macro="" textlink="">
      <xdr:nvSpPr>
        <xdr:cNvPr id="81" name="楕円 80">
          <a:extLst>
            <a:ext uri="{FF2B5EF4-FFF2-40B4-BE49-F238E27FC236}">
              <a16:creationId xmlns:a16="http://schemas.microsoft.com/office/drawing/2014/main" id="{1FA16797-7CBD-40D2-AA48-154997CB042D}"/>
            </a:ext>
          </a:extLst>
        </xdr:cNvPr>
        <xdr:cNvSpPr/>
      </xdr:nvSpPr>
      <xdr:spPr>
        <a:xfrm>
          <a:off x="10795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95250</xdr:rowOff>
    </xdr:from>
    <xdr:to>
      <xdr:col>10</xdr:col>
      <xdr:colOff>114300</xdr:colOff>
      <xdr:row>36</xdr:row>
      <xdr:rowOff>127635</xdr:rowOff>
    </xdr:to>
    <xdr:cxnSp macro="">
      <xdr:nvCxnSpPr>
        <xdr:cNvPr id="82" name="直線コネクタ 81">
          <a:extLst>
            <a:ext uri="{FF2B5EF4-FFF2-40B4-BE49-F238E27FC236}">
              <a16:creationId xmlns:a16="http://schemas.microsoft.com/office/drawing/2014/main" id="{495A080F-AE32-4192-9EFC-7739A451D5A2}"/>
            </a:ext>
          </a:extLst>
        </xdr:cNvPr>
        <xdr:cNvCxnSpPr/>
      </xdr:nvCxnSpPr>
      <xdr:spPr>
        <a:xfrm>
          <a:off x="1130300" y="626745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3" name="n_1aveValue【道路】&#10;有形固定資産減価償却率">
          <a:extLst>
            <a:ext uri="{FF2B5EF4-FFF2-40B4-BE49-F238E27FC236}">
              <a16:creationId xmlns:a16="http://schemas.microsoft.com/office/drawing/2014/main" id="{9D26A5DA-99B2-436A-BA3D-E89B321493BC}"/>
            </a:ext>
          </a:extLst>
        </xdr:cNvPr>
        <xdr:cNvSpPr txBox="1"/>
      </xdr:nvSpPr>
      <xdr:spPr>
        <a:xfrm>
          <a:off x="35820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4" name="n_2aveValue【道路】&#10;有形固定資産減価償却率">
          <a:extLst>
            <a:ext uri="{FF2B5EF4-FFF2-40B4-BE49-F238E27FC236}">
              <a16:creationId xmlns:a16="http://schemas.microsoft.com/office/drawing/2014/main" id="{953B1398-AC41-4660-B488-3988018236CA}"/>
            </a:ext>
          </a:extLst>
        </xdr:cNvPr>
        <xdr:cNvSpPr txBox="1"/>
      </xdr:nvSpPr>
      <xdr:spPr>
        <a:xfrm>
          <a:off x="2705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a16="http://schemas.microsoft.com/office/drawing/2014/main" id="{3F2DD6FC-126A-4A3B-A9E5-72679F7B9E96}"/>
            </a:ext>
          </a:extLst>
        </xdr:cNvPr>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a:extLst>
            <a:ext uri="{FF2B5EF4-FFF2-40B4-BE49-F238E27FC236}">
              <a16:creationId xmlns:a16="http://schemas.microsoft.com/office/drawing/2014/main" id="{0FE619BE-E1FF-4F83-BE85-4E44DA33A6E7}"/>
            </a:ext>
          </a:extLst>
        </xdr:cNvPr>
        <xdr:cNvSpPr txBox="1"/>
      </xdr:nvSpPr>
      <xdr:spPr>
        <a:xfrm>
          <a:off x="927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90187</xdr:rowOff>
    </xdr:from>
    <xdr:ext cx="405111" cy="259045"/>
    <xdr:sp macro="" textlink="">
      <xdr:nvSpPr>
        <xdr:cNvPr id="87" name="n_1mainValue【道路】&#10;有形固定資産減価償却率">
          <a:extLst>
            <a:ext uri="{FF2B5EF4-FFF2-40B4-BE49-F238E27FC236}">
              <a16:creationId xmlns:a16="http://schemas.microsoft.com/office/drawing/2014/main" id="{7A138E6F-EF09-4DFD-A672-C3C420454830}"/>
            </a:ext>
          </a:extLst>
        </xdr:cNvPr>
        <xdr:cNvSpPr txBox="1"/>
      </xdr:nvSpPr>
      <xdr:spPr>
        <a:xfrm>
          <a:off x="35820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57802</xdr:rowOff>
    </xdr:from>
    <xdr:ext cx="405111" cy="259045"/>
    <xdr:sp macro="" textlink="">
      <xdr:nvSpPr>
        <xdr:cNvPr id="88" name="n_2mainValue【道路】&#10;有形固定資産減価償却率">
          <a:extLst>
            <a:ext uri="{FF2B5EF4-FFF2-40B4-BE49-F238E27FC236}">
              <a16:creationId xmlns:a16="http://schemas.microsoft.com/office/drawing/2014/main" id="{740550D0-51CE-4AB9-8DC8-85D49362C9DE}"/>
            </a:ext>
          </a:extLst>
        </xdr:cNvPr>
        <xdr:cNvSpPr txBox="1"/>
      </xdr:nvSpPr>
      <xdr:spPr>
        <a:xfrm>
          <a:off x="2705744"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23512</xdr:rowOff>
    </xdr:from>
    <xdr:ext cx="405111" cy="259045"/>
    <xdr:sp macro="" textlink="">
      <xdr:nvSpPr>
        <xdr:cNvPr id="89" name="n_3mainValue【道路】&#10;有形固定資産減価償却率">
          <a:extLst>
            <a:ext uri="{FF2B5EF4-FFF2-40B4-BE49-F238E27FC236}">
              <a16:creationId xmlns:a16="http://schemas.microsoft.com/office/drawing/2014/main" id="{F8DEFB31-4F00-4231-999F-958831ECECEB}"/>
            </a:ext>
          </a:extLst>
        </xdr:cNvPr>
        <xdr:cNvSpPr txBox="1"/>
      </xdr:nvSpPr>
      <xdr:spPr>
        <a:xfrm>
          <a:off x="181674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162577</xdr:rowOff>
    </xdr:from>
    <xdr:ext cx="405111" cy="259045"/>
    <xdr:sp macro="" textlink="">
      <xdr:nvSpPr>
        <xdr:cNvPr id="90" name="n_4mainValue【道路】&#10;有形固定資産減価償却率">
          <a:extLst>
            <a:ext uri="{FF2B5EF4-FFF2-40B4-BE49-F238E27FC236}">
              <a16:creationId xmlns:a16="http://schemas.microsoft.com/office/drawing/2014/main" id="{1C37CC35-C59E-4FFE-93E3-CC3E7AEDEC51}"/>
            </a:ext>
          </a:extLst>
        </xdr:cNvPr>
        <xdr:cNvSpPr txBox="1"/>
      </xdr:nvSpPr>
      <xdr:spPr>
        <a:xfrm>
          <a:off x="927744"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6D8AE4F-AFCB-49DB-85C3-A373DBD3F62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48D58CF-3041-43A3-B072-2AD891EB425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A05CBF60-B683-4B71-94A0-98AD11723EE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C85F0489-60BC-4BC0-9F96-32422D54A93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17E37B22-5F47-4A19-805F-ABB03CACFC2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88DCF39D-116F-4E48-B21B-0C503AF94B4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E5B6C8EE-997D-49EC-BEE6-EBE28EE6B32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9A760B4-48A5-49B1-B606-10BF8162693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C188CD2E-CDB6-4B9E-B935-1B086D464DB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9ACD184-7C6B-4954-8571-84E87074544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E053A680-815A-4006-820A-615FEBC715A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A85BF49C-6EF1-415D-8263-FEF8EDEBE69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68381C65-0618-4FFB-80B1-31EC3B41FC8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6B93AACF-F1A8-45FB-BDEB-BEC2E20BD6EE}"/>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9563AE18-277A-47B1-84CE-3EA6A640060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7619AD3E-BE43-483B-A90B-68B3F5B036AC}"/>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112D4F93-B633-4909-86E2-C4078CCDEB4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541D35AE-CD0F-43C1-901E-141C6D433A07}"/>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7387DFF7-4F8D-4A69-8DA5-BF62714F5FC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64E883A-ACB5-4D3E-B5DE-6ECC0C5778C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47A2FC4B-F35B-4F43-8A77-6E8816C517D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15F832E6-9303-425F-9E22-1B70FF173DA3}"/>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624D7D95-EE3E-4825-8D4D-6DE2F67E8B7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8B2B1122-4D02-4C16-9337-BF9B588B0DE6}"/>
            </a:ext>
          </a:extLst>
        </xdr:cNvPr>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FD192A0E-5F53-49D2-A893-19795B1E6837}"/>
            </a:ext>
          </a:extLst>
        </xdr:cNvPr>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B4D95800-5668-47AD-958A-2DDA35461954}"/>
            </a:ext>
          </a:extLst>
        </xdr:cNvPr>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966F2CC8-E34E-45FC-9540-B15680DC6B0F}"/>
            </a:ext>
          </a:extLst>
        </xdr:cNvPr>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D0AD3117-07D7-48FC-BD57-71289E615D61}"/>
            </a:ext>
          </a:extLst>
        </xdr:cNvPr>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162824</xdr:rowOff>
    </xdr:from>
    <xdr:ext cx="534377" cy="259045"/>
    <xdr:sp macro="" textlink="">
      <xdr:nvSpPr>
        <xdr:cNvPr id="119" name="【道路】&#10;一人当たり延長平均値テキスト">
          <a:extLst>
            <a:ext uri="{FF2B5EF4-FFF2-40B4-BE49-F238E27FC236}">
              <a16:creationId xmlns:a16="http://schemas.microsoft.com/office/drawing/2014/main" id="{11D63E69-4928-4D72-9A2D-7F7F8BD6DCC2}"/>
            </a:ext>
          </a:extLst>
        </xdr:cNvPr>
        <xdr:cNvSpPr txBox="1"/>
      </xdr:nvSpPr>
      <xdr:spPr>
        <a:xfrm>
          <a:off x="10515600" y="6506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A12CA784-9002-4F53-B348-BE35237B41D4}"/>
            </a:ext>
          </a:extLst>
        </xdr:cNvPr>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F8E3A066-15FA-49D5-89CA-8C86019D5E53}"/>
            </a:ext>
          </a:extLst>
        </xdr:cNvPr>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72045469-F854-4160-AB1C-3CC93551CEB1}"/>
            </a:ext>
          </a:extLst>
        </xdr:cNvPr>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43E810F2-965A-4771-8FE2-AC555CF71545}"/>
            </a:ext>
          </a:extLst>
        </xdr:cNvPr>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7110E822-15F0-46A4-B12E-695E02A25B95}"/>
            </a:ext>
          </a:extLst>
        </xdr:cNvPr>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BE5B1F5-F8D5-4B98-854E-60C3749AAB7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31D5BCB-845B-432B-9EDB-D1DFE0A8B37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4E96ACB-1DC5-46F1-A126-F999F5537BF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5782FCA-7446-4CD7-A7E0-49396A86227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F4F6FE9-1CB7-44EB-B946-022F0D1BDA6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24123</xdr:rowOff>
    </xdr:from>
    <xdr:to>
      <xdr:col>55</xdr:col>
      <xdr:colOff>50800</xdr:colOff>
      <xdr:row>39</xdr:row>
      <xdr:rowOff>125723</xdr:rowOff>
    </xdr:to>
    <xdr:sp macro="" textlink="">
      <xdr:nvSpPr>
        <xdr:cNvPr id="130" name="楕円 129">
          <a:extLst>
            <a:ext uri="{FF2B5EF4-FFF2-40B4-BE49-F238E27FC236}">
              <a16:creationId xmlns:a16="http://schemas.microsoft.com/office/drawing/2014/main" id="{62482062-9A25-4ED2-8140-8029D2E02672}"/>
            </a:ext>
          </a:extLst>
        </xdr:cNvPr>
        <xdr:cNvSpPr/>
      </xdr:nvSpPr>
      <xdr:spPr>
        <a:xfrm>
          <a:off x="10426700" y="671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2550</xdr:rowOff>
    </xdr:from>
    <xdr:ext cx="534377" cy="259045"/>
    <xdr:sp macro="" textlink="">
      <xdr:nvSpPr>
        <xdr:cNvPr id="131" name="【道路】&#10;一人当たり延長該当値テキスト">
          <a:extLst>
            <a:ext uri="{FF2B5EF4-FFF2-40B4-BE49-F238E27FC236}">
              <a16:creationId xmlns:a16="http://schemas.microsoft.com/office/drawing/2014/main" id="{93CB4845-8E45-4259-8755-1C578B5FB341}"/>
            </a:ext>
          </a:extLst>
        </xdr:cNvPr>
        <xdr:cNvSpPr txBox="1"/>
      </xdr:nvSpPr>
      <xdr:spPr>
        <a:xfrm>
          <a:off x="10515600" y="668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38106</xdr:rowOff>
    </xdr:from>
    <xdr:to>
      <xdr:col>50</xdr:col>
      <xdr:colOff>165100</xdr:colOff>
      <xdr:row>39</xdr:row>
      <xdr:rowOff>139706</xdr:rowOff>
    </xdr:to>
    <xdr:sp macro="" textlink="">
      <xdr:nvSpPr>
        <xdr:cNvPr id="132" name="楕円 131">
          <a:extLst>
            <a:ext uri="{FF2B5EF4-FFF2-40B4-BE49-F238E27FC236}">
              <a16:creationId xmlns:a16="http://schemas.microsoft.com/office/drawing/2014/main" id="{AAEDA0B2-B7F5-4C4A-84F4-D2386FFE7FBB}"/>
            </a:ext>
          </a:extLst>
        </xdr:cNvPr>
        <xdr:cNvSpPr/>
      </xdr:nvSpPr>
      <xdr:spPr>
        <a:xfrm>
          <a:off x="9588500" y="672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74923</xdr:rowOff>
    </xdr:from>
    <xdr:to>
      <xdr:col>55</xdr:col>
      <xdr:colOff>0</xdr:colOff>
      <xdr:row>39</xdr:row>
      <xdr:rowOff>88906</xdr:rowOff>
    </xdr:to>
    <xdr:cxnSp macro="">
      <xdr:nvCxnSpPr>
        <xdr:cNvPr id="133" name="直線コネクタ 132">
          <a:extLst>
            <a:ext uri="{FF2B5EF4-FFF2-40B4-BE49-F238E27FC236}">
              <a16:creationId xmlns:a16="http://schemas.microsoft.com/office/drawing/2014/main" id="{8E019216-6900-4BC0-86B9-600A4239AE45}"/>
            </a:ext>
          </a:extLst>
        </xdr:cNvPr>
        <xdr:cNvCxnSpPr/>
      </xdr:nvCxnSpPr>
      <xdr:spPr>
        <a:xfrm flipV="1">
          <a:off x="9639300" y="6761473"/>
          <a:ext cx="838200" cy="1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49650</xdr:rowOff>
    </xdr:from>
    <xdr:to>
      <xdr:col>46</xdr:col>
      <xdr:colOff>38100</xdr:colOff>
      <xdr:row>39</xdr:row>
      <xdr:rowOff>151250</xdr:rowOff>
    </xdr:to>
    <xdr:sp macro="" textlink="">
      <xdr:nvSpPr>
        <xdr:cNvPr id="134" name="楕円 133">
          <a:extLst>
            <a:ext uri="{FF2B5EF4-FFF2-40B4-BE49-F238E27FC236}">
              <a16:creationId xmlns:a16="http://schemas.microsoft.com/office/drawing/2014/main" id="{99D15618-5141-45F2-9EB9-5677EC9C0128}"/>
            </a:ext>
          </a:extLst>
        </xdr:cNvPr>
        <xdr:cNvSpPr/>
      </xdr:nvSpPr>
      <xdr:spPr>
        <a:xfrm>
          <a:off x="8699500" y="67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88906</xdr:rowOff>
    </xdr:from>
    <xdr:to>
      <xdr:col>50</xdr:col>
      <xdr:colOff>114300</xdr:colOff>
      <xdr:row>39</xdr:row>
      <xdr:rowOff>100450</xdr:rowOff>
    </xdr:to>
    <xdr:cxnSp macro="">
      <xdr:nvCxnSpPr>
        <xdr:cNvPr id="135" name="直線コネクタ 134">
          <a:extLst>
            <a:ext uri="{FF2B5EF4-FFF2-40B4-BE49-F238E27FC236}">
              <a16:creationId xmlns:a16="http://schemas.microsoft.com/office/drawing/2014/main" id="{0DB44FE8-BCC5-4FCF-9598-9C1DB380654D}"/>
            </a:ext>
          </a:extLst>
        </xdr:cNvPr>
        <xdr:cNvCxnSpPr/>
      </xdr:nvCxnSpPr>
      <xdr:spPr>
        <a:xfrm flipV="1">
          <a:off x="8750300" y="6775456"/>
          <a:ext cx="889000" cy="1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60052</xdr:rowOff>
    </xdr:from>
    <xdr:to>
      <xdr:col>41</xdr:col>
      <xdr:colOff>101600</xdr:colOff>
      <xdr:row>39</xdr:row>
      <xdr:rowOff>161652</xdr:rowOff>
    </xdr:to>
    <xdr:sp macro="" textlink="">
      <xdr:nvSpPr>
        <xdr:cNvPr id="136" name="楕円 135">
          <a:extLst>
            <a:ext uri="{FF2B5EF4-FFF2-40B4-BE49-F238E27FC236}">
              <a16:creationId xmlns:a16="http://schemas.microsoft.com/office/drawing/2014/main" id="{A7290C58-9591-4FDA-9718-F81373672CD3}"/>
            </a:ext>
          </a:extLst>
        </xdr:cNvPr>
        <xdr:cNvSpPr/>
      </xdr:nvSpPr>
      <xdr:spPr>
        <a:xfrm>
          <a:off x="7810500" y="674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100450</xdr:rowOff>
    </xdr:from>
    <xdr:to>
      <xdr:col>45</xdr:col>
      <xdr:colOff>177800</xdr:colOff>
      <xdr:row>39</xdr:row>
      <xdr:rowOff>110852</xdr:rowOff>
    </xdr:to>
    <xdr:cxnSp macro="">
      <xdr:nvCxnSpPr>
        <xdr:cNvPr id="137" name="直線コネクタ 136">
          <a:extLst>
            <a:ext uri="{FF2B5EF4-FFF2-40B4-BE49-F238E27FC236}">
              <a16:creationId xmlns:a16="http://schemas.microsoft.com/office/drawing/2014/main" id="{BF97BBA9-2663-4B6E-A683-68F9511CBA1F}"/>
            </a:ext>
          </a:extLst>
        </xdr:cNvPr>
        <xdr:cNvCxnSpPr/>
      </xdr:nvCxnSpPr>
      <xdr:spPr>
        <a:xfrm flipV="1">
          <a:off x="7861300" y="6787000"/>
          <a:ext cx="889000" cy="1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68376</xdr:rowOff>
    </xdr:from>
    <xdr:to>
      <xdr:col>36</xdr:col>
      <xdr:colOff>165100</xdr:colOff>
      <xdr:row>39</xdr:row>
      <xdr:rowOff>169976</xdr:rowOff>
    </xdr:to>
    <xdr:sp macro="" textlink="">
      <xdr:nvSpPr>
        <xdr:cNvPr id="138" name="楕円 137">
          <a:extLst>
            <a:ext uri="{FF2B5EF4-FFF2-40B4-BE49-F238E27FC236}">
              <a16:creationId xmlns:a16="http://schemas.microsoft.com/office/drawing/2014/main" id="{563774BB-2A70-40D7-A037-4924BC8FF1C5}"/>
            </a:ext>
          </a:extLst>
        </xdr:cNvPr>
        <xdr:cNvSpPr/>
      </xdr:nvSpPr>
      <xdr:spPr>
        <a:xfrm>
          <a:off x="6921500" y="675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110852</xdr:rowOff>
    </xdr:from>
    <xdr:to>
      <xdr:col>41</xdr:col>
      <xdr:colOff>50800</xdr:colOff>
      <xdr:row>39</xdr:row>
      <xdr:rowOff>119176</xdr:rowOff>
    </xdr:to>
    <xdr:cxnSp macro="">
      <xdr:nvCxnSpPr>
        <xdr:cNvPr id="139" name="直線コネクタ 138">
          <a:extLst>
            <a:ext uri="{FF2B5EF4-FFF2-40B4-BE49-F238E27FC236}">
              <a16:creationId xmlns:a16="http://schemas.microsoft.com/office/drawing/2014/main" id="{252FE515-646C-4BCA-9877-909B3F3BD861}"/>
            </a:ext>
          </a:extLst>
        </xdr:cNvPr>
        <xdr:cNvCxnSpPr/>
      </xdr:nvCxnSpPr>
      <xdr:spPr>
        <a:xfrm flipV="1">
          <a:off x="6972300" y="6797402"/>
          <a:ext cx="889000" cy="8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96454</xdr:rowOff>
    </xdr:from>
    <xdr:ext cx="534377" cy="259045"/>
    <xdr:sp macro="" textlink="">
      <xdr:nvSpPr>
        <xdr:cNvPr id="140" name="n_1aveValue【道路】&#10;一人当たり延長">
          <a:extLst>
            <a:ext uri="{FF2B5EF4-FFF2-40B4-BE49-F238E27FC236}">
              <a16:creationId xmlns:a16="http://schemas.microsoft.com/office/drawing/2014/main" id="{8A0FF583-F7D8-4C64-8D18-F2BC50B88CEA}"/>
            </a:ext>
          </a:extLst>
        </xdr:cNvPr>
        <xdr:cNvSpPr txBox="1"/>
      </xdr:nvSpPr>
      <xdr:spPr>
        <a:xfrm>
          <a:off x="9359411" y="644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109790</xdr:rowOff>
    </xdr:from>
    <xdr:ext cx="534377" cy="259045"/>
    <xdr:sp macro="" textlink="">
      <xdr:nvSpPr>
        <xdr:cNvPr id="141" name="n_2aveValue【道路】&#10;一人当たり延長">
          <a:extLst>
            <a:ext uri="{FF2B5EF4-FFF2-40B4-BE49-F238E27FC236}">
              <a16:creationId xmlns:a16="http://schemas.microsoft.com/office/drawing/2014/main" id="{86F4527E-2BF8-45B2-86D4-431F870DC744}"/>
            </a:ext>
          </a:extLst>
        </xdr:cNvPr>
        <xdr:cNvSpPr txBox="1"/>
      </xdr:nvSpPr>
      <xdr:spPr>
        <a:xfrm>
          <a:off x="8483111" y="645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139584</xdr:rowOff>
    </xdr:from>
    <xdr:ext cx="534377" cy="259045"/>
    <xdr:sp macro="" textlink="">
      <xdr:nvSpPr>
        <xdr:cNvPr id="142" name="n_3aveValue【道路】&#10;一人当たり延長">
          <a:extLst>
            <a:ext uri="{FF2B5EF4-FFF2-40B4-BE49-F238E27FC236}">
              <a16:creationId xmlns:a16="http://schemas.microsoft.com/office/drawing/2014/main" id="{14671734-7687-4774-B652-35884EECBA2A}"/>
            </a:ext>
          </a:extLst>
        </xdr:cNvPr>
        <xdr:cNvSpPr txBox="1"/>
      </xdr:nvSpPr>
      <xdr:spPr>
        <a:xfrm>
          <a:off x="7594111" y="648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150385</xdr:rowOff>
    </xdr:from>
    <xdr:ext cx="534377" cy="259045"/>
    <xdr:sp macro="" textlink="">
      <xdr:nvSpPr>
        <xdr:cNvPr id="143" name="n_4aveValue【道路】&#10;一人当たり延長">
          <a:extLst>
            <a:ext uri="{FF2B5EF4-FFF2-40B4-BE49-F238E27FC236}">
              <a16:creationId xmlns:a16="http://schemas.microsoft.com/office/drawing/2014/main" id="{A3CF0AB1-CDDA-4698-908C-368F519273B7}"/>
            </a:ext>
          </a:extLst>
        </xdr:cNvPr>
        <xdr:cNvSpPr txBox="1"/>
      </xdr:nvSpPr>
      <xdr:spPr>
        <a:xfrm>
          <a:off x="6705111" y="649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130833</xdr:rowOff>
    </xdr:from>
    <xdr:ext cx="534377" cy="259045"/>
    <xdr:sp macro="" textlink="">
      <xdr:nvSpPr>
        <xdr:cNvPr id="144" name="n_1mainValue【道路】&#10;一人当たり延長">
          <a:extLst>
            <a:ext uri="{FF2B5EF4-FFF2-40B4-BE49-F238E27FC236}">
              <a16:creationId xmlns:a16="http://schemas.microsoft.com/office/drawing/2014/main" id="{300B95B5-D5AB-4FB4-84F7-85DD28EB2E71}"/>
            </a:ext>
          </a:extLst>
        </xdr:cNvPr>
        <xdr:cNvSpPr txBox="1"/>
      </xdr:nvSpPr>
      <xdr:spPr>
        <a:xfrm>
          <a:off x="9359411" y="681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142377</xdr:rowOff>
    </xdr:from>
    <xdr:ext cx="534377" cy="259045"/>
    <xdr:sp macro="" textlink="">
      <xdr:nvSpPr>
        <xdr:cNvPr id="145" name="n_2mainValue【道路】&#10;一人当たり延長">
          <a:extLst>
            <a:ext uri="{FF2B5EF4-FFF2-40B4-BE49-F238E27FC236}">
              <a16:creationId xmlns:a16="http://schemas.microsoft.com/office/drawing/2014/main" id="{6BDE09DC-E738-48CF-B539-D2B1BE472051}"/>
            </a:ext>
          </a:extLst>
        </xdr:cNvPr>
        <xdr:cNvSpPr txBox="1"/>
      </xdr:nvSpPr>
      <xdr:spPr>
        <a:xfrm>
          <a:off x="8483111" y="682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152779</xdr:rowOff>
    </xdr:from>
    <xdr:ext cx="534377" cy="259045"/>
    <xdr:sp macro="" textlink="">
      <xdr:nvSpPr>
        <xdr:cNvPr id="146" name="n_3mainValue【道路】&#10;一人当たり延長">
          <a:extLst>
            <a:ext uri="{FF2B5EF4-FFF2-40B4-BE49-F238E27FC236}">
              <a16:creationId xmlns:a16="http://schemas.microsoft.com/office/drawing/2014/main" id="{04E23D96-7AD2-4626-8086-51AC4BD12495}"/>
            </a:ext>
          </a:extLst>
        </xdr:cNvPr>
        <xdr:cNvSpPr txBox="1"/>
      </xdr:nvSpPr>
      <xdr:spPr>
        <a:xfrm>
          <a:off x="7594111" y="683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161103</xdr:rowOff>
    </xdr:from>
    <xdr:ext cx="534377" cy="259045"/>
    <xdr:sp macro="" textlink="">
      <xdr:nvSpPr>
        <xdr:cNvPr id="147" name="n_4mainValue【道路】&#10;一人当たり延長">
          <a:extLst>
            <a:ext uri="{FF2B5EF4-FFF2-40B4-BE49-F238E27FC236}">
              <a16:creationId xmlns:a16="http://schemas.microsoft.com/office/drawing/2014/main" id="{4A4D080E-516D-4F53-9F5C-AEFAAC085465}"/>
            </a:ext>
          </a:extLst>
        </xdr:cNvPr>
        <xdr:cNvSpPr txBox="1"/>
      </xdr:nvSpPr>
      <xdr:spPr>
        <a:xfrm>
          <a:off x="6705111" y="684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7B549A4C-7B2D-410E-BF2F-FB0D8A8041B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FC899989-A557-4C60-A354-78A6B1B45A1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9E8993A5-2BAD-43E0-BCC2-20E7F492E9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6B4F3785-7B1C-4E07-931A-049E91FAB8C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D9EC9F8F-89AC-4BE7-8CD7-4055653CEC1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EFCD12CF-D769-4BAC-8CF9-CE21E7D12CD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29511DAA-3433-4263-936E-8740E8371F7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AEB705D0-AF4E-49E1-B9C4-FFD94C45F28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5079D4C7-C199-4E06-9DE7-517568B3703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30090A31-0BCC-486C-BE1E-83833F9AF0E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BFB21D67-FF4F-4AB6-83DC-95E5DF643A3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43F9BE4B-44DF-43DF-820D-4FE252DF37A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98FFEFFF-EB3F-4675-BBCE-4979A6CFC2F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E360C054-AB47-4D68-980A-C77B779725D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336579DC-F4F3-4CBE-B10B-DEC3A861016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8F117B7A-8F78-445E-9CEA-2EA3859E7A2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60B72F95-9231-460D-92D5-7A7C9472C6A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A86A0A0E-086D-425C-81F3-36B5AD1E8F3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5A6D9C54-2EAD-4714-B8D6-D2CB4AF00E8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E67FBF06-111E-4332-AECE-F6FBF413DC3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B1546887-28D9-4C04-9BC6-E2755768995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2B1F806-E4CA-4981-A53F-5C22F65BA58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B361ACCC-C63B-4875-B9FC-AD640274699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C33D25B-4534-4D5C-8DAF-628098339DC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7DC18116-7920-41EC-A142-28527F54F2C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61F1F40E-29E1-4F3E-A67A-9FE0B5FB059D}"/>
            </a:ext>
          </a:extLst>
        </xdr:cNvPr>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E6215583-493F-47AF-BF29-4D9E78C439B8}"/>
            </a:ext>
          </a:extLst>
        </xdr:cNvPr>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207BC8D6-52CC-4BAD-AC20-25104EBD2E63}"/>
            </a:ext>
          </a:extLst>
        </xdr:cNvPr>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C23036E9-60B4-4B84-BD8B-1ECF734A74C3}"/>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AD0681DD-F497-4B4E-95D2-890590C9060E}"/>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162758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EB38C2A4-C375-43E5-A378-6F178875AEFC}"/>
            </a:ext>
          </a:extLst>
        </xdr:cNvPr>
        <xdr:cNvSpPr txBox="1"/>
      </xdr:nvSpPr>
      <xdr:spPr>
        <a:xfrm>
          <a:off x="4673600" y="10449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CFFE2782-EB57-47E7-BA4E-82235B50F410}"/>
            </a:ext>
          </a:extLst>
        </xdr:cNvPr>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7DEA88C2-96C4-4684-A1FA-09AC1164CA94}"/>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9111E4A1-9CFD-4B9F-B886-458E4999BF64}"/>
            </a:ext>
          </a:extLst>
        </xdr:cNvPr>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F0ECA434-ED0D-488F-BDB5-8DAEAFCDD6C8}"/>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6127B482-F13F-430E-846E-E4DD93F8F34D}"/>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A69A94C-7393-4BA5-A2B5-B4F74E7AA7A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1068471-85E1-40AE-AD7A-A3A97907E36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E54FCEC-98ED-4769-99F0-779110F6209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94C082A-BD09-45EB-A3E0-9BA925E486D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5E6A159-3BEC-4611-BDB0-2A10D3B9A33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107587</xdr:rowOff>
    </xdr:from>
    <xdr:to>
      <xdr:col>24</xdr:col>
      <xdr:colOff>114300</xdr:colOff>
      <xdr:row>60</xdr:row>
      <xdr:rowOff>37737</xdr:rowOff>
    </xdr:to>
    <xdr:sp macro="" textlink="">
      <xdr:nvSpPr>
        <xdr:cNvPr id="189" name="楕円 188">
          <a:extLst>
            <a:ext uri="{FF2B5EF4-FFF2-40B4-BE49-F238E27FC236}">
              <a16:creationId xmlns:a16="http://schemas.microsoft.com/office/drawing/2014/main" id="{CD650C1E-F59F-4F43-AE1D-8F0621554E0E}"/>
            </a:ext>
          </a:extLst>
        </xdr:cNvPr>
        <xdr:cNvSpPr/>
      </xdr:nvSpPr>
      <xdr:spPr>
        <a:xfrm>
          <a:off x="4584700" y="102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130464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877559BF-AC1D-4E9A-987E-014B4016CED2}"/>
            </a:ext>
          </a:extLst>
        </xdr:cNvPr>
        <xdr:cNvSpPr txBox="1"/>
      </xdr:nvSpPr>
      <xdr:spPr>
        <a:xfrm>
          <a:off x="4673600" y="10074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104322</xdr:rowOff>
    </xdr:from>
    <xdr:to>
      <xdr:col>20</xdr:col>
      <xdr:colOff>38100</xdr:colOff>
      <xdr:row>60</xdr:row>
      <xdr:rowOff>34472</xdr:rowOff>
    </xdr:to>
    <xdr:sp macro="" textlink="">
      <xdr:nvSpPr>
        <xdr:cNvPr id="191" name="楕円 190">
          <a:extLst>
            <a:ext uri="{FF2B5EF4-FFF2-40B4-BE49-F238E27FC236}">
              <a16:creationId xmlns:a16="http://schemas.microsoft.com/office/drawing/2014/main" id="{9C09A27A-F10E-49D3-9DE2-D4FE049D840E}"/>
            </a:ext>
          </a:extLst>
        </xdr:cNvPr>
        <xdr:cNvSpPr/>
      </xdr:nvSpPr>
      <xdr:spPr>
        <a:xfrm>
          <a:off x="3746500" y="102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155122</xdr:rowOff>
    </xdr:from>
    <xdr:to>
      <xdr:col>24</xdr:col>
      <xdr:colOff>63500</xdr:colOff>
      <xdr:row>59</xdr:row>
      <xdr:rowOff>158387</xdr:rowOff>
    </xdr:to>
    <xdr:cxnSp macro="">
      <xdr:nvCxnSpPr>
        <xdr:cNvPr id="192" name="直線コネクタ 191">
          <a:extLst>
            <a:ext uri="{FF2B5EF4-FFF2-40B4-BE49-F238E27FC236}">
              <a16:creationId xmlns:a16="http://schemas.microsoft.com/office/drawing/2014/main" id="{599415DA-B3A2-4435-8D3E-A900F5E2F5A4}"/>
            </a:ext>
          </a:extLst>
        </xdr:cNvPr>
        <xdr:cNvCxnSpPr/>
      </xdr:nvCxnSpPr>
      <xdr:spPr>
        <a:xfrm>
          <a:off x="3797300" y="1027067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99423</xdr:rowOff>
    </xdr:from>
    <xdr:to>
      <xdr:col>15</xdr:col>
      <xdr:colOff>101600</xdr:colOff>
      <xdr:row>60</xdr:row>
      <xdr:rowOff>29573</xdr:rowOff>
    </xdr:to>
    <xdr:sp macro="" textlink="">
      <xdr:nvSpPr>
        <xdr:cNvPr id="193" name="楕円 192">
          <a:extLst>
            <a:ext uri="{FF2B5EF4-FFF2-40B4-BE49-F238E27FC236}">
              <a16:creationId xmlns:a16="http://schemas.microsoft.com/office/drawing/2014/main" id="{235E39A1-D45C-471C-B149-F473EB0C6EDA}"/>
            </a:ext>
          </a:extLst>
        </xdr:cNvPr>
        <xdr:cNvSpPr/>
      </xdr:nvSpPr>
      <xdr:spPr>
        <a:xfrm>
          <a:off x="2857500" y="1021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150223</xdr:rowOff>
    </xdr:from>
    <xdr:to>
      <xdr:col>19</xdr:col>
      <xdr:colOff>177800</xdr:colOff>
      <xdr:row>59</xdr:row>
      <xdr:rowOff>155122</xdr:rowOff>
    </xdr:to>
    <xdr:cxnSp macro="">
      <xdr:nvCxnSpPr>
        <xdr:cNvPr id="194" name="直線コネクタ 193">
          <a:extLst>
            <a:ext uri="{FF2B5EF4-FFF2-40B4-BE49-F238E27FC236}">
              <a16:creationId xmlns:a16="http://schemas.microsoft.com/office/drawing/2014/main" id="{35048407-2013-41FB-BE4C-4C38F9274D58}"/>
            </a:ext>
          </a:extLst>
        </xdr:cNvPr>
        <xdr:cNvCxnSpPr/>
      </xdr:nvCxnSpPr>
      <xdr:spPr>
        <a:xfrm>
          <a:off x="2908300" y="1026577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74930</xdr:rowOff>
    </xdr:from>
    <xdr:to>
      <xdr:col>10</xdr:col>
      <xdr:colOff>165100</xdr:colOff>
      <xdr:row>60</xdr:row>
      <xdr:rowOff>5080</xdr:rowOff>
    </xdr:to>
    <xdr:sp macro="" textlink="">
      <xdr:nvSpPr>
        <xdr:cNvPr id="195" name="楕円 194">
          <a:extLst>
            <a:ext uri="{FF2B5EF4-FFF2-40B4-BE49-F238E27FC236}">
              <a16:creationId xmlns:a16="http://schemas.microsoft.com/office/drawing/2014/main" id="{8B01D971-40CA-4036-9CF8-855F7366C8A8}"/>
            </a:ext>
          </a:extLst>
        </xdr:cNvPr>
        <xdr:cNvSpPr/>
      </xdr:nvSpPr>
      <xdr:spPr>
        <a:xfrm>
          <a:off x="1968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125730</xdr:rowOff>
    </xdr:from>
    <xdr:to>
      <xdr:col>15</xdr:col>
      <xdr:colOff>50800</xdr:colOff>
      <xdr:row>59</xdr:row>
      <xdr:rowOff>150223</xdr:rowOff>
    </xdr:to>
    <xdr:cxnSp macro="">
      <xdr:nvCxnSpPr>
        <xdr:cNvPr id="196" name="直線コネクタ 195">
          <a:extLst>
            <a:ext uri="{FF2B5EF4-FFF2-40B4-BE49-F238E27FC236}">
              <a16:creationId xmlns:a16="http://schemas.microsoft.com/office/drawing/2014/main" id="{26F119BA-EA13-4C12-A97E-2574BC10C02E}"/>
            </a:ext>
          </a:extLst>
        </xdr:cNvPr>
        <xdr:cNvCxnSpPr/>
      </xdr:nvCxnSpPr>
      <xdr:spPr>
        <a:xfrm>
          <a:off x="2019300" y="1024128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60234</xdr:rowOff>
    </xdr:from>
    <xdr:to>
      <xdr:col>6</xdr:col>
      <xdr:colOff>38100</xdr:colOff>
      <xdr:row>59</xdr:row>
      <xdr:rowOff>161834</xdr:rowOff>
    </xdr:to>
    <xdr:sp macro="" textlink="">
      <xdr:nvSpPr>
        <xdr:cNvPr id="197" name="楕円 196">
          <a:extLst>
            <a:ext uri="{FF2B5EF4-FFF2-40B4-BE49-F238E27FC236}">
              <a16:creationId xmlns:a16="http://schemas.microsoft.com/office/drawing/2014/main" id="{99C9216F-F57E-4AB8-99E7-4559BE9350BD}"/>
            </a:ext>
          </a:extLst>
        </xdr:cNvPr>
        <xdr:cNvSpPr/>
      </xdr:nvSpPr>
      <xdr:spPr>
        <a:xfrm>
          <a:off x="1079500" y="1017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111034</xdr:rowOff>
    </xdr:from>
    <xdr:to>
      <xdr:col>10</xdr:col>
      <xdr:colOff>114300</xdr:colOff>
      <xdr:row>59</xdr:row>
      <xdr:rowOff>125730</xdr:rowOff>
    </xdr:to>
    <xdr:cxnSp macro="">
      <xdr:nvCxnSpPr>
        <xdr:cNvPr id="198" name="直線コネクタ 197">
          <a:extLst>
            <a:ext uri="{FF2B5EF4-FFF2-40B4-BE49-F238E27FC236}">
              <a16:creationId xmlns:a16="http://schemas.microsoft.com/office/drawing/2014/main" id="{D414B208-7340-4D82-8114-8034F6970BC7}"/>
            </a:ext>
          </a:extLst>
        </xdr:cNvPr>
        <xdr:cNvCxnSpPr/>
      </xdr:nvCxnSpPr>
      <xdr:spPr>
        <a:xfrm>
          <a:off x="1130300" y="1022658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68BBC9D2-85EB-474D-A44F-C48DE68CB432}"/>
            </a:ext>
          </a:extLst>
        </xdr:cNvPr>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69686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65FF9894-7FEB-44FE-B08B-5C3A266C4C43}"/>
            </a:ext>
          </a:extLst>
        </xdr:cNvPr>
        <xdr:cNvSpPr txBox="1"/>
      </xdr:nvSpPr>
      <xdr:spPr>
        <a:xfrm>
          <a:off x="2705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37028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F5B415A4-4698-4019-A53D-CC2AB98399C3}"/>
            </a:ext>
          </a:extLst>
        </xdr:cNvPr>
        <xdr:cNvSpPr txBox="1"/>
      </xdr:nvSpPr>
      <xdr:spPr>
        <a:xfrm>
          <a:off x="1816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CDE86BED-D954-404F-BB95-189B46E2DF6C}"/>
            </a:ext>
          </a:extLst>
        </xdr:cNvPr>
        <xdr:cNvSpPr txBox="1"/>
      </xdr:nvSpPr>
      <xdr:spPr>
        <a:xfrm>
          <a:off x="927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50999</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DB256B56-CE53-427C-8073-8D4E3EEBFAF7}"/>
            </a:ext>
          </a:extLst>
        </xdr:cNvPr>
        <xdr:cNvSpPr txBox="1"/>
      </xdr:nvSpPr>
      <xdr:spPr>
        <a:xfrm>
          <a:off x="35820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46100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93066DC4-24E2-4093-BBF2-411A63BFE836}"/>
            </a:ext>
          </a:extLst>
        </xdr:cNvPr>
        <xdr:cNvSpPr txBox="1"/>
      </xdr:nvSpPr>
      <xdr:spPr>
        <a:xfrm>
          <a:off x="2705744" y="999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21607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2B066F22-106F-4E28-A4D5-D81B9924681C}"/>
            </a:ext>
          </a:extLst>
        </xdr:cNvPr>
        <xdr:cNvSpPr txBox="1"/>
      </xdr:nvSpPr>
      <xdr:spPr>
        <a:xfrm>
          <a:off x="1816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6911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90AF2F6-ABF0-4B56-BDC0-6F5556A85099}"/>
            </a:ext>
          </a:extLst>
        </xdr:cNvPr>
        <xdr:cNvSpPr txBox="1"/>
      </xdr:nvSpPr>
      <xdr:spPr>
        <a:xfrm>
          <a:off x="927744" y="995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405F5183-5E1F-4645-BE35-64D74343B47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9EDB3C99-EC31-4545-960F-F7DE7165B72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70B92814-0000-482F-98A5-DA8C364802E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EA0E0CCD-A6E5-4DB7-A61D-D459FF30AA0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F7D4BB7B-016A-45C6-89E4-CEEDE706E67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63A1B8CE-1FDB-4DF0-90F0-4EDE2C57C2C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4B222230-C457-4C72-9DED-D55198A517C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8C607728-48B1-4134-8622-93EA55E0E15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ED9BBA6F-83C6-4E1B-BB1A-A9B872491D3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BDA57108-1CAF-4818-9A64-64565139B64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556E1568-0125-4A19-A818-065CAAE2D25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2F57857C-508B-4BBC-91FE-7B3808BF36AE}"/>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7CBAD681-EA72-4B69-B2CF-8AA9FFD6302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C76F2625-10A3-4DCC-917A-B855949F63BC}"/>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9C8EB4AD-0A9E-4002-8926-2206C38CE73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2B6D82BB-A9A2-48D0-BBC1-F482739C9EB4}"/>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4B4E7337-FA56-4228-ADB6-CB339D06289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2BEF9727-D209-4F1D-85F1-D8C85C2E06A8}"/>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7BF9710D-9397-4F3E-93D7-62490B2F54A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4E87626D-4C35-43D0-A3D7-8B7AEA9170C6}"/>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6DF2DB37-BF40-488D-BB94-1996FE580D1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E733BD3C-4B72-4F99-B555-FC453F3F35E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986B7D45-3943-49DF-9456-CA5BA4450B6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B69373DA-223D-4DA9-B042-A48820ABD702}"/>
            </a:ext>
          </a:extLst>
        </xdr:cNvPr>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E0C203E4-D53D-478E-8E3F-E79C76A5A12B}"/>
            </a:ext>
          </a:extLst>
        </xdr:cNvPr>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B4BEE1DF-E98C-4CDF-B413-B2D92A28FCD6}"/>
            </a:ext>
          </a:extLst>
        </xdr:cNvPr>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83FB3734-ABBC-4675-905C-0CE2F9622C25}"/>
            </a:ext>
          </a:extLst>
        </xdr:cNvPr>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0484110D-CC77-4A31-9FAC-C2B2EC0236D1}"/>
            </a:ext>
          </a:extLst>
        </xdr:cNvPr>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85976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E1169973-609D-4B9E-A04E-96D2A021E2EB}"/>
            </a:ext>
          </a:extLst>
        </xdr:cNvPr>
        <xdr:cNvSpPr txBox="1"/>
      </xdr:nvSpPr>
      <xdr:spPr>
        <a:xfrm>
          <a:off x="10515600" y="10544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65B6D1D0-8F7E-46FC-9AED-19AFFFC08432}"/>
            </a:ext>
          </a:extLst>
        </xdr:cNvPr>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F4C27D64-9371-49FB-B67D-4991919C3F66}"/>
            </a:ext>
          </a:extLst>
        </xdr:cNvPr>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68ACA331-7215-4CF2-9242-C0A9A62C1C25}"/>
            </a:ext>
          </a:extLst>
        </xdr:cNvPr>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59B7B13B-6AE0-4832-A774-1B946E4D7429}"/>
            </a:ext>
          </a:extLst>
        </xdr:cNvPr>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97BFE4AA-4097-4921-BD42-C87F5B0F28F8}"/>
            </a:ext>
          </a:extLst>
        </xdr:cNvPr>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4DB0A7D-B95F-4FD5-98A6-D4CDDDFEE70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7963EB4-948D-4C08-878B-A9B3AA865D0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D845CD8-3CBC-44FF-815C-91FB164CFBB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BE217E9-5D00-4221-9E94-4B708DA860A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EDEF91D-0AB8-48D5-B9F8-8D05FE7B631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7314</xdr:rowOff>
    </xdr:from>
    <xdr:to>
      <xdr:col>55</xdr:col>
      <xdr:colOff>50800</xdr:colOff>
      <xdr:row>63</xdr:row>
      <xdr:rowOff>108914</xdr:rowOff>
    </xdr:to>
    <xdr:sp macro="" textlink="">
      <xdr:nvSpPr>
        <xdr:cNvPr id="246" name="楕円 245">
          <a:extLst>
            <a:ext uri="{FF2B5EF4-FFF2-40B4-BE49-F238E27FC236}">
              <a16:creationId xmlns:a16="http://schemas.microsoft.com/office/drawing/2014/main" id="{52DDCFF4-200A-45A7-BD86-EE58D1FE3547}"/>
            </a:ext>
          </a:extLst>
        </xdr:cNvPr>
        <xdr:cNvSpPr/>
      </xdr:nvSpPr>
      <xdr:spPr>
        <a:xfrm>
          <a:off x="10426700" y="1080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157191</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B40BA0DB-9A5B-4D71-9B77-B7C86B51F6E8}"/>
            </a:ext>
          </a:extLst>
        </xdr:cNvPr>
        <xdr:cNvSpPr txBox="1"/>
      </xdr:nvSpPr>
      <xdr:spPr>
        <a:xfrm>
          <a:off x="10515600" y="1078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18458</xdr:rowOff>
    </xdr:from>
    <xdr:to>
      <xdr:col>50</xdr:col>
      <xdr:colOff>165100</xdr:colOff>
      <xdr:row>63</xdr:row>
      <xdr:rowOff>120058</xdr:rowOff>
    </xdr:to>
    <xdr:sp macro="" textlink="">
      <xdr:nvSpPr>
        <xdr:cNvPr id="248" name="楕円 247">
          <a:extLst>
            <a:ext uri="{FF2B5EF4-FFF2-40B4-BE49-F238E27FC236}">
              <a16:creationId xmlns:a16="http://schemas.microsoft.com/office/drawing/2014/main" id="{ADC266B8-0DB6-44A4-A104-35C72D1CFD58}"/>
            </a:ext>
          </a:extLst>
        </xdr:cNvPr>
        <xdr:cNvSpPr/>
      </xdr:nvSpPr>
      <xdr:spPr>
        <a:xfrm>
          <a:off x="9588500" y="1081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58114</xdr:rowOff>
    </xdr:from>
    <xdr:to>
      <xdr:col>55</xdr:col>
      <xdr:colOff>0</xdr:colOff>
      <xdr:row>63</xdr:row>
      <xdr:rowOff>69258</xdr:rowOff>
    </xdr:to>
    <xdr:cxnSp macro="">
      <xdr:nvCxnSpPr>
        <xdr:cNvPr id="249" name="直線コネクタ 248">
          <a:extLst>
            <a:ext uri="{FF2B5EF4-FFF2-40B4-BE49-F238E27FC236}">
              <a16:creationId xmlns:a16="http://schemas.microsoft.com/office/drawing/2014/main" id="{8CA6B6B9-5BF3-4FE8-8056-DABF3D67A585}"/>
            </a:ext>
          </a:extLst>
        </xdr:cNvPr>
        <xdr:cNvCxnSpPr/>
      </xdr:nvCxnSpPr>
      <xdr:spPr>
        <a:xfrm flipV="1">
          <a:off x="9639300" y="10859464"/>
          <a:ext cx="838200" cy="1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27640</xdr:rowOff>
    </xdr:from>
    <xdr:to>
      <xdr:col>46</xdr:col>
      <xdr:colOff>38100</xdr:colOff>
      <xdr:row>63</xdr:row>
      <xdr:rowOff>129240</xdr:rowOff>
    </xdr:to>
    <xdr:sp macro="" textlink="">
      <xdr:nvSpPr>
        <xdr:cNvPr id="250" name="楕円 249">
          <a:extLst>
            <a:ext uri="{FF2B5EF4-FFF2-40B4-BE49-F238E27FC236}">
              <a16:creationId xmlns:a16="http://schemas.microsoft.com/office/drawing/2014/main" id="{B361D9DF-963B-4139-B07A-6F760B071795}"/>
            </a:ext>
          </a:extLst>
        </xdr:cNvPr>
        <xdr:cNvSpPr/>
      </xdr:nvSpPr>
      <xdr:spPr>
        <a:xfrm>
          <a:off x="8699500" y="1082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69258</xdr:rowOff>
    </xdr:from>
    <xdr:to>
      <xdr:col>50</xdr:col>
      <xdr:colOff>114300</xdr:colOff>
      <xdr:row>63</xdr:row>
      <xdr:rowOff>78440</xdr:rowOff>
    </xdr:to>
    <xdr:cxnSp macro="">
      <xdr:nvCxnSpPr>
        <xdr:cNvPr id="251" name="直線コネクタ 250">
          <a:extLst>
            <a:ext uri="{FF2B5EF4-FFF2-40B4-BE49-F238E27FC236}">
              <a16:creationId xmlns:a16="http://schemas.microsoft.com/office/drawing/2014/main" id="{F0D9B944-7DE9-426A-B7A5-7D86BDE91ACB}"/>
            </a:ext>
          </a:extLst>
        </xdr:cNvPr>
        <xdr:cNvCxnSpPr/>
      </xdr:nvCxnSpPr>
      <xdr:spPr>
        <a:xfrm flipV="1">
          <a:off x="8750300" y="10870608"/>
          <a:ext cx="889000" cy="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32174</xdr:rowOff>
    </xdr:from>
    <xdr:to>
      <xdr:col>41</xdr:col>
      <xdr:colOff>101600</xdr:colOff>
      <xdr:row>63</xdr:row>
      <xdr:rowOff>133774</xdr:rowOff>
    </xdr:to>
    <xdr:sp macro="" textlink="">
      <xdr:nvSpPr>
        <xdr:cNvPr id="252" name="楕円 251">
          <a:extLst>
            <a:ext uri="{FF2B5EF4-FFF2-40B4-BE49-F238E27FC236}">
              <a16:creationId xmlns:a16="http://schemas.microsoft.com/office/drawing/2014/main" id="{72879DBC-855C-4A09-B324-5DC14A587054}"/>
            </a:ext>
          </a:extLst>
        </xdr:cNvPr>
        <xdr:cNvSpPr/>
      </xdr:nvSpPr>
      <xdr:spPr>
        <a:xfrm>
          <a:off x="7810500" y="1083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78440</xdr:rowOff>
    </xdr:from>
    <xdr:to>
      <xdr:col>45</xdr:col>
      <xdr:colOff>177800</xdr:colOff>
      <xdr:row>63</xdr:row>
      <xdr:rowOff>82974</xdr:rowOff>
    </xdr:to>
    <xdr:cxnSp macro="">
      <xdr:nvCxnSpPr>
        <xdr:cNvPr id="253" name="直線コネクタ 252">
          <a:extLst>
            <a:ext uri="{FF2B5EF4-FFF2-40B4-BE49-F238E27FC236}">
              <a16:creationId xmlns:a16="http://schemas.microsoft.com/office/drawing/2014/main" id="{4714086D-A06A-46E3-9AE0-1B64D2E7FB18}"/>
            </a:ext>
          </a:extLst>
        </xdr:cNvPr>
        <xdr:cNvCxnSpPr/>
      </xdr:nvCxnSpPr>
      <xdr:spPr>
        <a:xfrm flipV="1">
          <a:off x="7861300" y="10879790"/>
          <a:ext cx="889000" cy="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37840</xdr:rowOff>
    </xdr:from>
    <xdr:to>
      <xdr:col>36</xdr:col>
      <xdr:colOff>165100</xdr:colOff>
      <xdr:row>63</xdr:row>
      <xdr:rowOff>139440</xdr:rowOff>
    </xdr:to>
    <xdr:sp macro="" textlink="">
      <xdr:nvSpPr>
        <xdr:cNvPr id="254" name="楕円 253">
          <a:extLst>
            <a:ext uri="{FF2B5EF4-FFF2-40B4-BE49-F238E27FC236}">
              <a16:creationId xmlns:a16="http://schemas.microsoft.com/office/drawing/2014/main" id="{E33F4B4B-5BE5-4B28-9FAB-C5E8BACA3BDE}"/>
            </a:ext>
          </a:extLst>
        </xdr:cNvPr>
        <xdr:cNvSpPr/>
      </xdr:nvSpPr>
      <xdr:spPr>
        <a:xfrm>
          <a:off x="6921500" y="1083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82974</xdr:rowOff>
    </xdr:from>
    <xdr:to>
      <xdr:col>41</xdr:col>
      <xdr:colOff>50800</xdr:colOff>
      <xdr:row>63</xdr:row>
      <xdr:rowOff>88640</xdr:rowOff>
    </xdr:to>
    <xdr:cxnSp macro="">
      <xdr:nvCxnSpPr>
        <xdr:cNvPr id="255" name="直線コネクタ 254">
          <a:extLst>
            <a:ext uri="{FF2B5EF4-FFF2-40B4-BE49-F238E27FC236}">
              <a16:creationId xmlns:a16="http://schemas.microsoft.com/office/drawing/2014/main" id="{1680A355-5E6C-4870-A50A-1FA076E4DA46}"/>
            </a:ext>
          </a:extLst>
        </xdr:cNvPr>
        <xdr:cNvCxnSpPr/>
      </xdr:nvCxnSpPr>
      <xdr:spPr>
        <a:xfrm flipV="1">
          <a:off x="6972300" y="10884324"/>
          <a:ext cx="889000" cy="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394DFD5E-122F-4D66-A9AE-37748B345F17}"/>
            </a:ext>
          </a:extLst>
        </xdr:cNvPr>
        <xdr:cNvSpPr txBox="1"/>
      </xdr:nvSpPr>
      <xdr:spPr>
        <a:xfrm>
          <a:off x="9327095" y="1047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4F14466A-6146-4DDB-9A71-C59F8D641BF3}"/>
            </a:ext>
          </a:extLst>
        </xdr:cNvPr>
        <xdr:cNvSpPr txBox="1"/>
      </xdr:nvSpPr>
      <xdr:spPr>
        <a:xfrm>
          <a:off x="8450795" y="1048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37123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108A4112-FAE4-4ED4-B3DF-1ECA5CC013A1}"/>
            </a:ext>
          </a:extLst>
        </xdr:cNvPr>
        <xdr:cNvSpPr txBox="1"/>
      </xdr:nvSpPr>
      <xdr:spPr>
        <a:xfrm>
          <a:off x="7561795" y="1049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37583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3D803E84-D9BF-4E84-A408-7E8A12C4B0DE}"/>
            </a:ext>
          </a:extLst>
        </xdr:cNvPr>
        <xdr:cNvSpPr txBox="1"/>
      </xdr:nvSpPr>
      <xdr:spPr>
        <a:xfrm>
          <a:off x="6672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111185</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953352E6-D9EC-4DDF-B52A-0D42C5E5D5E9}"/>
            </a:ext>
          </a:extLst>
        </xdr:cNvPr>
        <xdr:cNvSpPr txBox="1"/>
      </xdr:nvSpPr>
      <xdr:spPr>
        <a:xfrm>
          <a:off x="9327095" y="10912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120367</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2D34E75C-C71A-4ECE-A60A-488897132C28}"/>
            </a:ext>
          </a:extLst>
        </xdr:cNvPr>
        <xdr:cNvSpPr txBox="1"/>
      </xdr:nvSpPr>
      <xdr:spPr>
        <a:xfrm>
          <a:off x="8450795" y="10921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124901</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6CB32744-4111-4A99-ADA4-5881EF6EE727}"/>
            </a:ext>
          </a:extLst>
        </xdr:cNvPr>
        <xdr:cNvSpPr txBox="1"/>
      </xdr:nvSpPr>
      <xdr:spPr>
        <a:xfrm>
          <a:off x="7561795" y="10926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130567</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BDE76B84-94A0-4776-AAFF-0367B765A21A}"/>
            </a:ext>
          </a:extLst>
        </xdr:cNvPr>
        <xdr:cNvSpPr txBox="1"/>
      </xdr:nvSpPr>
      <xdr:spPr>
        <a:xfrm>
          <a:off x="6672795" y="10931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4E9FA677-1144-48FE-AB0F-E7C3A363068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BC8F1DF4-65B3-4C03-A013-46A47B5BCF4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FDB62146-5C99-45FF-8364-FEB900C8E25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7B1D337B-CC4F-49EF-8CC6-18DD184C051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EB6116AE-72FB-4C84-83A3-A7B47F3E2C5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F240B46E-412B-4053-AA83-E3F399791FD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D11BDFA8-C459-43F0-8AFA-89966235AD1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F6D77659-E0AD-4DE9-B61D-AF80E327AC3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1EA86A55-CF9B-41A7-AF15-5855A09C1CB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2D4A63E5-C898-4746-B1A3-4D6D5C6DBEE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531AC62-91D6-4B4B-A7D6-F0838D015AE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18AA4E72-C27A-4597-B8D1-8A7FE7DF1BB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B032E58B-ABE0-4ABA-B444-E700E9DB30B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B299F55B-768D-492A-AF08-68D1058FD55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6DF7D43D-8A4E-4229-BEAA-C0D37A74E62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9F39F3C2-85B2-405D-968F-29F407497CB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244E82BE-9909-4E91-9BF7-6C25726EE3B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22F00A65-62D7-415F-93B4-FA774D39598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D1735207-6009-4A9D-96FF-7AA304BA387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51C3B220-8043-4E37-B01B-45ED6090257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A48188F2-ABCB-4AA9-9661-BB210E1178A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785A014D-C163-4902-99A2-BEA060F9906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D146632F-CA37-4ECD-971C-C63E0135009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B0F666AF-7CBE-4C06-AF50-922AA355113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29725FD8-FEE6-459E-924E-3FE70182681C}"/>
            </a:ext>
          </a:extLst>
        </xdr:cNvPr>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C6FB77E-1116-4B9F-9BF4-A3B3F8FC268B}"/>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716D9F5D-9520-4872-B964-18D6B0B11D9C}"/>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D2788DD8-0352-4858-A7CC-AD966DA1C800}"/>
            </a:ext>
          </a:extLst>
        </xdr:cNvPr>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5520ED35-C1A0-40BE-9301-C9CA80FE1C29}"/>
            </a:ext>
          </a:extLst>
        </xdr:cNvPr>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EA74E3F1-334B-4966-9468-80B415AE3B1C}"/>
            </a:ext>
          </a:extLst>
        </xdr:cNvPr>
        <xdr:cNvSpPr txBox="1"/>
      </xdr:nvSpPr>
      <xdr:spPr>
        <a:xfrm>
          <a:off x="4673600" y="14118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F009F01D-CBF4-4F6E-AA0D-9B42F3CA3AAD}"/>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0A82D7D8-94E3-4EB1-855D-5AB835354026}"/>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4C596A80-356E-4D5E-8F58-23022AF96590}"/>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F129E900-7EB7-436E-A7CF-86FFC3B7B270}"/>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4D4A302C-65F0-4CB6-828E-1B211241C233}"/>
            </a:ext>
          </a:extLst>
        </xdr:cNvPr>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86CDB03-78D4-4E1F-B109-243695A4DE8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32F8FA0-8A97-48D7-88E0-959A9C4E592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31D589A-3DE9-4867-BED4-9A2D07B8750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1620ECC-3C82-40D2-B90E-25026D3A67F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849F4FD-001C-444D-AD9E-9B4D3A564EF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124461</xdr:rowOff>
    </xdr:from>
    <xdr:to>
      <xdr:col>24</xdr:col>
      <xdr:colOff>114300</xdr:colOff>
      <xdr:row>85</xdr:row>
      <xdr:rowOff>54611</xdr:rowOff>
    </xdr:to>
    <xdr:sp macro="" textlink="">
      <xdr:nvSpPr>
        <xdr:cNvPr id="304" name="楕円 303">
          <a:extLst>
            <a:ext uri="{FF2B5EF4-FFF2-40B4-BE49-F238E27FC236}">
              <a16:creationId xmlns:a16="http://schemas.microsoft.com/office/drawing/2014/main" id="{F6CA32DF-39FC-4263-B657-135A3778B05C}"/>
            </a:ext>
          </a:extLst>
        </xdr:cNvPr>
        <xdr:cNvSpPr/>
      </xdr:nvSpPr>
      <xdr:spPr>
        <a:xfrm>
          <a:off x="45847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102888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7D98F821-A608-48D3-A4FF-91DA036E5C2E}"/>
            </a:ext>
          </a:extLst>
        </xdr:cNvPr>
        <xdr:cNvSpPr txBox="1"/>
      </xdr:nvSpPr>
      <xdr:spPr>
        <a:xfrm>
          <a:off x="4673600"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124461</xdr:rowOff>
    </xdr:from>
    <xdr:to>
      <xdr:col>20</xdr:col>
      <xdr:colOff>38100</xdr:colOff>
      <xdr:row>85</xdr:row>
      <xdr:rowOff>54611</xdr:rowOff>
    </xdr:to>
    <xdr:sp macro="" textlink="">
      <xdr:nvSpPr>
        <xdr:cNvPr id="306" name="楕円 305">
          <a:extLst>
            <a:ext uri="{FF2B5EF4-FFF2-40B4-BE49-F238E27FC236}">
              <a16:creationId xmlns:a16="http://schemas.microsoft.com/office/drawing/2014/main" id="{13FF75A5-BC03-4F17-B265-D71A7EE94EC7}"/>
            </a:ext>
          </a:extLst>
        </xdr:cNvPr>
        <xdr:cNvSpPr/>
      </xdr:nvSpPr>
      <xdr:spPr>
        <a:xfrm>
          <a:off x="3746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3811</xdr:rowOff>
    </xdr:from>
    <xdr:to>
      <xdr:col>24</xdr:col>
      <xdr:colOff>63500</xdr:colOff>
      <xdr:row>85</xdr:row>
      <xdr:rowOff>3811</xdr:rowOff>
    </xdr:to>
    <xdr:cxnSp macro="">
      <xdr:nvCxnSpPr>
        <xdr:cNvPr id="307" name="直線コネクタ 306">
          <a:extLst>
            <a:ext uri="{FF2B5EF4-FFF2-40B4-BE49-F238E27FC236}">
              <a16:creationId xmlns:a16="http://schemas.microsoft.com/office/drawing/2014/main" id="{34D7C0C9-22DD-4678-8705-EFBAF450F9A7}"/>
            </a:ext>
          </a:extLst>
        </xdr:cNvPr>
        <xdr:cNvCxnSpPr/>
      </xdr:nvCxnSpPr>
      <xdr:spPr>
        <a:xfrm>
          <a:off x="3797300" y="145770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156845</xdr:rowOff>
    </xdr:from>
    <xdr:to>
      <xdr:col>15</xdr:col>
      <xdr:colOff>101600</xdr:colOff>
      <xdr:row>85</xdr:row>
      <xdr:rowOff>86995</xdr:rowOff>
    </xdr:to>
    <xdr:sp macro="" textlink="">
      <xdr:nvSpPr>
        <xdr:cNvPr id="308" name="楕円 307">
          <a:extLst>
            <a:ext uri="{FF2B5EF4-FFF2-40B4-BE49-F238E27FC236}">
              <a16:creationId xmlns:a16="http://schemas.microsoft.com/office/drawing/2014/main" id="{302628A4-B48A-4099-BAB4-637E7A8817EB}"/>
            </a:ext>
          </a:extLst>
        </xdr:cNvPr>
        <xdr:cNvSpPr/>
      </xdr:nvSpPr>
      <xdr:spPr>
        <a:xfrm>
          <a:off x="2857500" y="1455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3811</xdr:rowOff>
    </xdr:from>
    <xdr:to>
      <xdr:col>19</xdr:col>
      <xdr:colOff>177800</xdr:colOff>
      <xdr:row>85</xdr:row>
      <xdr:rowOff>36195</xdr:rowOff>
    </xdr:to>
    <xdr:cxnSp macro="">
      <xdr:nvCxnSpPr>
        <xdr:cNvPr id="309" name="直線コネクタ 308">
          <a:extLst>
            <a:ext uri="{FF2B5EF4-FFF2-40B4-BE49-F238E27FC236}">
              <a16:creationId xmlns:a16="http://schemas.microsoft.com/office/drawing/2014/main" id="{44711361-7C8D-4304-8213-80F45F6B20D6}"/>
            </a:ext>
          </a:extLst>
        </xdr:cNvPr>
        <xdr:cNvCxnSpPr/>
      </xdr:nvCxnSpPr>
      <xdr:spPr>
        <a:xfrm flipV="1">
          <a:off x="2908300" y="14577061"/>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147320</xdr:rowOff>
    </xdr:from>
    <xdr:to>
      <xdr:col>10</xdr:col>
      <xdr:colOff>165100</xdr:colOff>
      <xdr:row>85</xdr:row>
      <xdr:rowOff>77470</xdr:rowOff>
    </xdr:to>
    <xdr:sp macro="" textlink="">
      <xdr:nvSpPr>
        <xdr:cNvPr id="310" name="楕円 309">
          <a:extLst>
            <a:ext uri="{FF2B5EF4-FFF2-40B4-BE49-F238E27FC236}">
              <a16:creationId xmlns:a16="http://schemas.microsoft.com/office/drawing/2014/main" id="{370417C8-0D7D-49AF-A012-7FD44015F616}"/>
            </a:ext>
          </a:extLst>
        </xdr:cNvPr>
        <xdr:cNvSpPr/>
      </xdr:nvSpPr>
      <xdr:spPr>
        <a:xfrm>
          <a:off x="1968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26670</xdr:rowOff>
    </xdr:from>
    <xdr:to>
      <xdr:col>15</xdr:col>
      <xdr:colOff>50800</xdr:colOff>
      <xdr:row>85</xdr:row>
      <xdr:rowOff>36195</xdr:rowOff>
    </xdr:to>
    <xdr:cxnSp macro="">
      <xdr:nvCxnSpPr>
        <xdr:cNvPr id="311" name="直線コネクタ 310">
          <a:extLst>
            <a:ext uri="{FF2B5EF4-FFF2-40B4-BE49-F238E27FC236}">
              <a16:creationId xmlns:a16="http://schemas.microsoft.com/office/drawing/2014/main" id="{41EE7B8C-9E69-464B-A84A-59070916E7D9}"/>
            </a:ext>
          </a:extLst>
        </xdr:cNvPr>
        <xdr:cNvCxnSpPr/>
      </xdr:nvCxnSpPr>
      <xdr:spPr>
        <a:xfrm>
          <a:off x="2019300" y="1459992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139700</xdr:rowOff>
    </xdr:from>
    <xdr:to>
      <xdr:col>6</xdr:col>
      <xdr:colOff>38100</xdr:colOff>
      <xdr:row>85</xdr:row>
      <xdr:rowOff>69850</xdr:rowOff>
    </xdr:to>
    <xdr:sp macro="" textlink="">
      <xdr:nvSpPr>
        <xdr:cNvPr id="312" name="楕円 311">
          <a:extLst>
            <a:ext uri="{FF2B5EF4-FFF2-40B4-BE49-F238E27FC236}">
              <a16:creationId xmlns:a16="http://schemas.microsoft.com/office/drawing/2014/main" id="{C254B5E0-352E-453D-B1B4-BC6F9A8706D7}"/>
            </a:ext>
          </a:extLst>
        </xdr:cNvPr>
        <xdr:cNvSpPr/>
      </xdr:nvSpPr>
      <xdr:spPr>
        <a:xfrm>
          <a:off x="1079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19050</xdr:rowOff>
    </xdr:from>
    <xdr:to>
      <xdr:col>10</xdr:col>
      <xdr:colOff>114300</xdr:colOff>
      <xdr:row>85</xdr:row>
      <xdr:rowOff>26670</xdr:rowOff>
    </xdr:to>
    <xdr:cxnSp macro="">
      <xdr:nvCxnSpPr>
        <xdr:cNvPr id="313" name="直線コネクタ 312">
          <a:extLst>
            <a:ext uri="{FF2B5EF4-FFF2-40B4-BE49-F238E27FC236}">
              <a16:creationId xmlns:a16="http://schemas.microsoft.com/office/drawing/2014/main" id="{C6FCAC0F-E748-4421-BEAB-20836827ABD8}"/>
            </a:ext>
          </a:extLst>
        </xdr:cNvPr>
        <xdr:cNvCxnSpPr/>
      </xdr:nvCxnSpPr>
      <xdr:spPr>
        <a:xfrm>
          <a:off x="1130300" y="14592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a:extLst>
            <a:ext uri="{FF2B5EF4-FFF2-40B4-BE49-F238E27FC236}">
              <a16:creationId xmlns:a16="http://schemas.microsoft.com/office/drawing/2014/main" id="{92BCE260-422E-4743-94FA-9920CBD24EC8}"/>
            </a:ext>
          </a:extLst>
        </xdr:cNvPr>
        <xdr:cNvSpPr txBox="1"/>
      </xdr:nvSpPr>
      <xdr:spPr>
        <a:xfrm>
          <a:off x="3582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315" name="n_2aveValue【公営住宅】&#10;有形固定資産減価償却率">
          <a:extLst>
            <a:ext uri="{FF2B5EF4-FFF2-40B4-BE49-F238E27FC236}">
              <a16:creationId xmlns:a16="http://schemas.microsoft.com/office/drawing/2014/main" id="{CD3E166E-E5FF-4A14-850C-A06E16CC4850}"/>
            </a:ext>
          </a:extLst>
        </xdr:cNvPr>
        <xdr:cNvSpPr txBox="1"/>
      </xdr:nvSpPr>
      <xdr:spPr>
        <a:xfrm>
          <a:off x="2705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316" name="n_3aveValue【公営住宅】&#10;有形固定資産減価償却率">
          <a:extLst>
            <a:ext uri="{FF2B5EF4-FFF2-40B4-BE49-F238E27FC236}">
              <a16:creationId xmlns:a16="http://schemas.microsoft.com/office/drawing/2014/main" id="{17B7C39D-94B0-457A-B4C7-564DEA364604}"/>
            </a:ext>
          </a:extLst>
        </xdr:cNvPr>
        <xdr:cNvSpPr txBox="1"/>
      </xdr:nvSpPr>
      <xdr:spPr>
        <a:xfrm>
          <a:off x="1816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74947</xdr:rowOff>
    </xdr:from>
    <xdr:ext cx="405111" cy="259045"/>
    <xdr:sp macro="" textlink="">
      <xdr:nvSpPr>
        <xdr:cNvPr id="317" name="n_4aveValue【公営住宅】&#10;有形固定資産減価償却率">
          <a:extLst>
            <a:ext uri="{FF2B5EF4-FFF2-40B4-BE49-F238E27FC236}">
              <a16:creationId xmlns:a16="http://schemas.microsoft.com/office/drawing/2014/main" id="{094C85FD-83ED-4EB6-A727-75E95C124857}"/>
            </a:ext>
          </a:extLst>
        </xdr:cNvPr>
        <xdr:cNvSpPr txBox="1"/>
      </xdr:nvSpPr>
      <xdr:spPr>
        <a:xfrm>
          <a:off x="927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45738</xdr:rowOff>
    </xdr:from>
    <xdr:ext cx="405111" cy="259045"/>
    <xdr:sp macro="" textlink="">
      <xdr:nvSpPr>
        <xdr:cNvPr id="318" name="n_1mainValue【公営住宅】&#10;有形固定資産減価償却率">
          <a:extLst>
            <a:ext uri="{FF2B5EF4-FFF2-40B4-BE49-F238E27FC236}">
              <a16:creationId xmlns:a16="http://schemas.microsoft.com/office/drawing/2014/main" id="{BF26F292-EC75-4852-86D0-397B63CE3932}"/>
            </a:ext>
          </a:extLst>
        </xdr:cNvPr>
        <xdr:cNvSpPr txBox="1"/>
      </xdr:nvSpPr>
      <xdr:spPr>
        <a:xfrm>
          <a:off x="3582044" y="1461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78122</xdr:rowOff>
    </xdr:from>
    <xdr:ext cx="405111" cy="259045"/>
    <xdr:sp macro="" textlink="">
      <xdr:nvSpPr>
        <xdr:cNvPr id="319" name="n_2mainValue【公営住宅】&#10;有形固定資産減価償却率">
          <a:extLst>
            <a:ext uri="{FF2B5EF4-FFF2-40B4-BE49-F238E27FC236}">
              <a16:creationId xmlns:a16="http://schemas.microsoft.com/office/drawing/2014/main" id="{D91D2A91-C65A-422E-B984-6911F0486D4A}"/>
            </a:ext>
          </a:extLst>
        </xdr:cNvPr>
        <xdr:cNvSpPr txBox="1"/>
      </xdr:nvSpPr>
      <xdr:spPr>
        <a:xfrm>
          <a:off x="2705744" y="1465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68597</xdr:rowOff>
    </xdr:from>
    <xdr:ext cx="405111" cy="259045"/>
    <xdr:sp macro="" textlink="">
      <xdr:nvSpPr>
        <xdr:cNvPr id="320" name="n_3mainValue【公営住宅】&#10;有形固定資産減価償却率">
          <a:extLst>
            <a:ext uri="{FF2B5EF4-FFF2-40B4-BE49-F238E27FC236}">
              <a16:creationId xmlns:a16="http://schemas.microsoft.com/office/drawing/2014/main" id="{CE472D1C-C9FC-4C33-9082-D6DF5A8FD59B}"/>
            </a:ext>
          </a:extLst>
        </xdr:cNvPr>
        <xdr:cNvSpPr txBox="1"/>
      </xdr:nvSpPr>
      <xdr:spPr>
        <a:xfrm>
          <a:off x="1816744" y="1464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60977</xdr:rowOff>
    </xdr:from>
    <xdr:ext cx="405111" cy="259045"/>
    <xdr:sp macro="" textlink="">
      <xdr:nvSpPr>
        <xdr:cNvPr id="321" name="n_4mainValue【公営住宅】&#10;有形固定資産減価償却率">
          <a:extLst>
            <a:ext uri="{FF2B5EF4-FFF2-40B4-BE49-F238E27FC236}">
              <a16:creationId xmlns:a16="http://schemas.microsoft.com/office/drawing/2014/main" id="{7ADE371A-B39F-42A1-A927-2D8622587158}"/>
            </a:ext>
          </a:extLst>
        </xdr:cNvPr>
        <xdr:cNvSpPr txBox="1"/>
      </xdr:nvSpPr>
      <xdr:spPr>
        <a:xfrm>
          <a:off x="927744" y="1463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BC2CF99B-7D2D-4DC3-844E-323D0DF31E3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EF7C7FDF-FE54-4902-A683-08E89727ECE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93D911B2-1095-4F3C-A3E2-7F116E69C35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827617BD-7AD4-4A8E-B291-25D9E559F90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9F1DB5DD-B67A-49CD-85D8-13A44E6048B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154F0E89-7441-48E8-9208-13F6F1E72AB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60375833-08DC-48BD-9E44-ED7AE069198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AC3E5AF9-8D2B-421F-AE0B-5D726EEB3B6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4E4DD251-FE10-4D1A-9357-DE3CE9BFD49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C4979932-B82E-4EEE-BE10-FCB23FDE95D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31EDE6E4-5099-45D5-B887-2C040AFCF2C1}"/>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817BCAAB-27D3-44E4-91CE-839599077B72}"/>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1F551576-7F0A-4DCA-B447-E645B51FE479}"/>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E54292C8-7D7E-4E62-B183-58C653716065}"/>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68A0371A-3EE9-4978-A8AF-BDDEC2A960AB}"/>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C23F4F5C-727C-4CD8-9DD6-E75CF5F8B0C7}"/>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CF5979C8-B66E-4698-92C4-1A90CA9B7F64}"/>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69DCF4E7-D88F-4FD1-9900-FDEA88DB07D6}"/>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B4CD862E-1F53-4337-B50D-6ED4EF8B0D1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A7748945-038B-47C7-BF6D-31F525F2433F}"/>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4819CBD4-4822-4FB8-915D-ECF6EF24391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658E371B-01EE-4CB1-9FAB-F0A74141C48F}"/>
            </a:ext>
          </a:extLst>
        </xdr:cNvPr>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E530E95B-776F-401D-AF68-25D1F74C0EFC}"/>
            </a:ext>
          </a:extLst>
        </xdr:cNvPr>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6395C216-12BE-449F-B9F8-5DD4248BC91E}"/>
            </a:ext>
          </a:extLst>
        </xdr:cNvPr>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60940C13-5643-471A-B10A-9753E0A25CA2}"/>
            </a:ext>
          </a:extLst>
        </xdr:cNvPr>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C68765E2-CE6B-4930-844E-42EFC80B6DB8}"/>
            </a:ext>
          </a:extLst>
        </xdr:cNvPr>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122648</xdr:rowOff>
    </xdr:from>
    <xdr:ext cx="469744" cy="259045"/>
    <xdr:sp macro="" textlink="">
      <xdr:nvSpPr>
        <xdr:cNvPr id="348" name="【公営住宅】&#10;一人当たり面積平均値テキスト">
          <a:extLst>
            <a:ext uri="{FF2B5EF4-FFF2-40B4-BE49-F238E27FC236}">
              <a16:creationId xmlns:a16="http://schemas.microsoft.com/office/drawing/2014/main" id="{45E27CEA-3E05-4850-83F7-9DB3C455816F}"/>
            </a:ext>
          </a:extLst>
        </xdr:cNvPr>
        <xdr:cNvSpPr txBox="1"/>
      </xdr:nvSpPr>
      <xdr:spPr>
        <a:xfrm>
          <a:off x="10515600" y="14524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BFF9157C-518B-4770-8163-6262D7546D2F}"/>
            </a:ext>
          </a:extLst>
        </xdr:cNvPr>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55D813F8-BA70-4A00-8BCC-E9ACDD9F9823}"/>
            </a:ext>
          </a:extLst>
        </xdr:cNvPr>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B3D3B3D0-CF0B-4D66-8A4B-DD50607EC266}"/>
            </a:ext>
          </a:extLst>
        </xdr:cNvPr>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CCDA8C09-E951-4582-8A05-734A3A0EE806}"/>
            </a:ext>
          </a:extLst>
        </xdr:cNvPr>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A9D670C9-E73F-458B-90F5-D9101F7DB236}"/>
            </a:ext>
          </a:extLst>
        </xdr:cNvPr>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6071A89A-DBC0-49E8-ACA4-DA823A2B798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55DA097-63E7-4D3E-BCBA-E8389855333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FAE452A-2E87-468C-8A9F-CAAE842AC99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54B8237-9858-4E84-A69C-7E1F0D6E49D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6491AE1-5B0F-4E9C-9CDC-5ABFB90BAF7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131638</xdr:rowOff>
    </xdr:from>
    <xdr:to>
      <xdr:col>55</xdr:col>
      <xdr:colOff>50800</xdr:colOff>
      <xdr:row>86</xdr:row>
      <xdr:rowOff>61788</xdr:rowOff>
    </xdr:to>
    <xdr:sp macro="" textlink="">
      <xdr:nvSpPr>
        <xdr:cNvPr id="359" name="楕円 358">
          <a:extLst>
            <a:ext uri="{FF2B5EF4-FFF2-40B4-BE49-F238E27FC236}">
              <a16:creationId xmlns:a16="http://schemas.microsoft.com/office/drawing/2014/main" id="{3E4EBF91-0434-411A-ACA3-F4C7B773F07C}"/>
            </a:ext>
          </a:extLst>
        </xdr:cNvPr>
        <xdr:cNvSpPr/>
      </xdr:nvSpPr>
      <xdr:spPr>
        <a:xfrm>
          <a:off x="10426700" y="1470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78198</xdr:rowOff>
    </xdr:from>
    <xdr:ext cx="469744" cy="259045"/>
    <xdr:sp macro="" textlink="">
      <xdr:nvSpPr>
        <xdr:cNvPr id="360" name="【公営住宅】&#10;一人当たり面積該当値テキスト">
          <a:extLst>
            <a:ext uri="{FF2B5EF4-FFF2-40B4-BE49-F238E27FC236}">
              <a16:creationId xmlns:a16="http://schemas.microsoft.com/office/drawing/2014/main" id="{ED0E2DBD-E4FC-4DBB-835E-9C08CE8540EE}"/>
            </a:ext>
          </a:extLst>
        </xdr:cNvPr>
        <xdr:cNvSpPr txBox="1"/>
      </xdr:nvSpPr>
      <xdr:spPr>
        <a:xfrm>
          <a:off x="10515600" y="1465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132462</xdr:rowOff>
    </xdr:from>
    <xdr:to>
      <xdr:col>50</xdr:col>
      <xdr:colOff>165100</xdr:colOff>
      <xdr:row>86</xdr:row>
      <xdr:rowOff>62612</xdr:rowOff>
    </xdr:to>
    <xdr:sp macro="" textlink="">
      <xdr:nvSpPr>
        <xdr:cNvPr id="361" name="楕円 360">
          <a:extLst>
            <a:ext uri="{FF2B5EF4-FFF2-40B4-BE49-F238E27FC236}">
              <a16:creationId xmlns:a16="http://schemas.microsoft.com/office/drawing/2014/main" id="{1C545708-A4E7-4254-96FD-E3EAC338F4B7}"/>
            </a:ext>
          </a:extLst>
        </xdr:cNvPr>
        <xdr:cNvSpPr/>
      </xdr:nvSpPr>
      <xdr:spPr>
        <a:xfrm>
          <a:off x="9588500" y="1470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10988</xdr:rowOff>
    </xdr:from>
    <xdr:to>
      <xdr:col>55</xdr:col>
      <xdr:colOff>0</xdr:colOff>
      <xdr:row>86</xdr:row>
      <xdr:rowOff>11812</xdr:rowOff>
    </xdr:to>
    <xdr:cxnSp macro="">
      <xdr:nvCxnSpPr>
        <xdr:cNvPr id="362" name="直線コネクタ 361">
          <a:extLst>
            <a:ext uri="{FF2B5EF4-FFF2-40B4-BE49-F238E27FC236}">
              <a16:creationId xmlns:a16="http://schemas.microsoft.com/office/drawing/2014/main" id="{1041BB43-4D17-44F7-AED2-820AF471A9CD}"/>
            </a:ext>
          </a:extLst>
        </xdr:cNvPr>
        <xdr:cNvCxnSpPr/>
      </xdr:nvCxnSpPr>
      <xdr:spPr>
        <a:xfrm flipV="1">
          <a:off x="9639300" y="14755688"/>
          <a:ext cx="838200" cy="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133100</xdr:rowOff>
    </xdr:from>
    <xdr:to>
      <xdr:col>46</xdr:col>
      <xdr:colOff>38100</xdr:colOff>
      <xdr:row>86</xdr:row>
      <xdr:rowOff>63250</xdr:rowOff>
    </xdr:to>
    <xdr:sp macro="" textlink="">
      <xdr:nvSpPr>
        <xdr:cNvPr id="363" name="楕円 362">
          <a:extLst>
            <a:ext uri="{FF2B5EF4-FFF2-40B4-BE49-F238E27FC236}">
              <a16:creationId xmlns:a16="http://schemas.microsoft.com/office/drawing/2014/main" id="{D08AC187-93F6-4193-B332-4C5E0A9CDB5F}"/>
            </a:ext>
          </a:extLst>
        </xdr:cNvPr>
        <xdr:cNvSpPr/>
      </xdr:nvSpPr>
      <xdr:spPr>
        <a:xfrm>
          <a:off x="8699500" y="1470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11812</xdr:rowOff>
    </xdr:from>
    <xdr:to>
      <xdr:col>50</xdr:col>
      <xdr:colOff>114300</xdr:colOff>
      <xdr:row>86</xdr:row>
      <xdr:rowOff>12450</xdr:rowOff>
    </xdr:to>
    <xdr:cxnSp macro="">
      <xdr:nvCxnSpPr>
        <xdr:cNvPr id="364" name="直線コネクタ 363">
          <a:extLst>
            <a:ext uri="{FF2B5EF4-FFF2-40B4-BE49-F238E27FC236}">
              <a16:creationId xmlns:a16="http://schemas.microsoft.com/office/drawing/2014/main" id="{F085D1D8-49F3-458D-9040-A9647225B5D3}"/>
            </a:ext>
          </a:extLst>
        </xdr:cNvPr>
        <xdr:cNvCxnSpPr/>
      </xdr:nvCxnSpPr>
      <xdr:spPr>
        <a:xfrm flipV="1">
          <a:off x="8750300" y="14756512"/>
          <a:ext cx="889000" cy="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132917</xdr:rowOff>
    </xdr:from>
    <xdr:to>
      <xdr:col>41</xdr:col>
      <xdr:colOff>101600</xdr:colOff>
      <xdr:row>86</xdr:row>
      <xdr:rowOff>63067</xdr:rowOff>
    </xdr:to>
    <xdr:sp macro="" textlink="">
      <xdr:nvSpPr>
        <xdr:cNvPr id="365" name="楕円 364">
          <a:extLst>
            <a:ext uri="{FF2B5EF4-FFF2-40B4-BE49-F238E27FC236}">
              <a16:creationId xmlns:a16="http://schemas.microsoft.com/office/drawing/2014/main" id="{509F08E9-0484-4958-BEEB-1040F714B16F}"/>
            </a:ext>
          </a:extLst>
        </xdr:cNvPr>
        <xdr:cNvSpPr/>
      </xdr:nvSpPr>
      <xdr:spPr>
        <a:xfrm>
          <a:off x="7810500" y="1470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12267</xdr:rowOff>
    </xdr:from>
    <xdr:to>
      <xdr:col>45</xdr:col>
      <xdr:colOff>177800</xdr:colOff>
      <xdr:row>86</xdr:row>
      <xdr:rowOff>12450</xdr:rowOff>
    </xdr:to>
    <xdr:cxnSp macro="">
      <xdr:nvCxnSpPr>
        <xdr:cNvPr id="366" name="直線コネクタ 365">
          <a:extLst>
            <a:ext uri="{FF2B5EF4-FFF2-40B4-BE49-F238E27FC236}">
              <a16:creationId xmlns:a16="http://schemas.microsoft.com/office/drawing/2014/main" id="{390BFC4D-2404-4F60-8329-E4F7387152C6}"/>
            </a:ext>
          </a:extLst>
        </xdr:cNvPr>
        <xdr:cNvCxnSpPr/>
      </xdr:nvCxnSpPr>
      <xdr:spPr>
        <a:xfrm>
          <a:off x="7861300" y="14756967"/>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133421</xdr:rowOff>
    </xdr:from>
    <xdr:to>
      <xdr:col>36</xdr:col>
      <xdr:colOff>165100</xdr:colOff>
      <xdr:row>86</xdr:row>
      <xdr:rowOff>63571</xdr:rowOff>
    </xdr:to>
    <xdr:sp macro="" textlink="">
      <xdr:nvSpPr>
        <xdr:cNvPr id="367" name="楕円 366">
          <a:extLst>
            <a:ext uri="{FF2B5EF4-FFF2-40B4-BE49-F238E27FC236}">
              <a16:creationId xmlns:a16="http://schemas.microsoft.com/office/drawing/2014/main" id="{B406F7E4-E5A3-48C2-ABC6-7700461F9B64}"/>
            </a:ext>
          </a:extLst>
        </xdr:cNvPr>
        <xdr:cNvSpPr/>
      </xdr:nvSpPr>
      <xdr:spPr>
        <a:xfrm>
          <a:off x="6921500" y="1470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12267</xdr:rowOff>
    </xdr:from>
    <xdr:to>
      <xdr:col>41</xdr:col>
      <xdr:colOff>50800</xdr:colOff>
      <xdr:row>86</xdr:row>
      <xdr:rowOff>12771</xdr:rowOff>
    </xdr:to>
    <xdr:cxnSp macro="">
      <xdr:nvCxnSpPr>
        <xdr:cNvPr id="368" name="直線コネクタ 367">
          <a:extLst>
            <a:ext uri="{FF2B5EF4-FFF2-40B4-BE49-F238E27FC236}">
              <a16:creationId xmlns:a16="http://schemas.microsoft.com/office/drawing/2014/main" id="{2270C0F9-AEEF-4D61-95A6-80EF111287C5}"/>
            </a:ext>
          </a:extLst>
        </xdr:cNvPr>
        <xdr:cNvCxnSpPr/>
      </xdr:nvCxnSpPr>
      <xdr:spPr>
        <a:xfrm flipV="1">
          <a:off x="6972300" y="14756967"/>
          <a:ext cx="889000" cy="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47179</xdr:rowOff>
    </xdr:from>
    <xdr:ext cx="469744" cy="259045"/>
    <xdr:sp macro="" textlink="">
      <xdr:nvSpPr>
        <xdr:cNvPr id="369" name="n_1aveValue【公営住宅】&#10;一人当たり面積">
          <a:extLst>
            <a:ext uri="{FF2B5EF4-FFF2-40B4-BE49-F238E27FC236}">
              <a16:creationId xmlns:a16="http://schemas.microsoft.com/office/drawing/2014/main" id="{803B1450-CCDF-4918-9BE0-0538163114CF}"/>
            </a:ext>
          </a:extLst>
        </xdr:cNvPr>
        <xdr:cNvSpPr txBox="1"/>
      </xdr:nvSpPr>
      <xdr:spPr>
        <a:xfrm>
          <a:off x="9391727" y="1444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47454</xdr:rowOff>
    </xdr:from>
    <xdr:ext cx="469744" cy="259045"/>
    <xdr:sp macro="" textlink="">
      <xdr:nvSpPr>
        <xdr:cNvPr id="370" name="n_2aveValue【公営住宅】&#10;一人当たり面積">
          <a:extLst>
            <a:ext uri="{FF2B5EF4-FFF2-40B4-BE49-F238E27FC236}">
              <a16:creationId xmlns:a16="http://schemas.microsoft.com/office/drawing/2014/main" id="{FFAF76F8-F418-4186-85EC-BAAE57A5EDD0}"/>
            </a:ext>
          </a:extLst>
        </xdr:cNvPr>
        <xdr:cNvSpPr txBox="1"/>
      </xdr:nvSpPr>
      <xdr:spPr>
        <a:xfrm>
          <a:off x="8515427" y="1444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48643</xdr:rowOff>
    </xdr:from>
    <xdr:ext cx="469744" cy="259045"/>
    <xdr:sp macro="" textlink="">
      <xdr:nvSpPr>
        <xdr:cNvPr id="371" name="n_3aveValue【公営住宅】&#10;一人当たり面積">
          <a:extLst>
            <a:ext uri="{FF2B5EF4-FFF2-40B4-BE49-F238E27FC236}">
              <a16:creationId xmlns:a16="http://schemas.microsoft.com/office/drawing/2014/main" id="{3C6627AF-F83B-4F4F-A106-754E8E513EBB}"/>
            </a:ext>
          </a:extLst>
        </xdr:cNvPr>
        <xdr:cNvSpPr txBox="1"/>
      </xdr:nvSpPr>
      <xdr:spPr>
        <a:xfrm>
          <a:off x="7626427" y="14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47134</xdr:rowOff>
    </xdr:from>
    <xdr:ext cx="469744" cy="259045"/>
    <xdr:sp macro="" textlink="">
      <xdr:nvSpPr>
        <xdr:cNvPr id="372" name="n_4aveValue【公営住宅】&#10;一人当たり面積">
          <a:extLst>
            <a:ext uri="{FF2B5EF4-FFF2-40B4-BE49-F238E27FC236}">
              <a16:creationId xmlns:a16="http://schemas.microsoft.com/office/drawing/2014/main" id="{4B1F841C-D59C-44C3-B733-06FD1EE6AEB3}"/>
            </a:ext>
          </a:extLst>
        </xdr:cNvPr>
        <xdr:cNvSpPr txBox="1"/>
      </xdr:nvSpPr>
      <xdr:spPr>
        <a:xfrm>
          <a:off x="6737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53739</xdr:rowOff>
    </xdr:from>
    <xdr:ext cx="469744" cy="259045"/>
    <xdr:sp macro="" textlink="">
      <xdr:nvSpPr>
        <xdr:cNvPr id="373" name="n_1mainValue【公営住宅】&#10;一人当たり面積">
          <a:extLst>
            <a:ext uri="{FF2B5EF4-FFF2-40B4-BE49-F238E27FC236}">
              <a16:creationId xmlns:a16="http://schemas.microsoft.com/office/drawing/2014/main" id="{6E0C8204-1A56-438E-90A3-58E8FD76CE87}"/>
            </a:ext>
          </a:extLst>
        </xdr:cNvPr>
        <xdr:cNvSpPr txBox="1"/>
      </xdr:nvSpPr>
      <xdr:spPr>
        <a:xfrm>
          <a:off x="9391727" y="1479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54377</xdr:rowOff>
    </xdr:from>
    <xdr:ext cx="469744" cy="259045"/>
    <xdr:sp macro="" textlink="">
      <xdr:nvSpPr>
        <xdr:cNvPr id="374" name="n_2mainValue【公営住宅】&#10;一人当たり面積">
          <a:extLst>
            <a:ext uri="{FF2B5EF4-FFF2-40B4-BE49-F238E27FC236}">
              <a16:creationId xmlns:a16="http://schemas.microsoft.com/office/drawing/2014/main" id="{0628DA8E-D5A1-4E41-991E-B0ABB3D2CEB0}"/>
            </a:ext>
          </a:extLst>
        </xdr:cNvPr>
        <xdr:cNvSpPr txBox="1"/>
      </xdr:nvSpPr>
      <xdr:spPr>
        <a:xfrm>
          <a:off x="8515427" y="1479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54194</xdr:rowOff>
    </xdr:from>
    <xdr:ext cx="469744" cy="259045"/>
    <xdr:sp macro="" textlink="">
      <xdr:nvSpPr>
        <xdr:cNvPr id="375" name="n_3mainValue【公営住宅】&#10;一人当たり面積">
          <a:extLst>
            <a:ext uri="{FF2B5EF4-FFF2-40B4-BE49-F238E27FC236}">
              <a16:creationId xmlns:a16="http://schemas.microsoft.com/office/drawing/2014/main" id="{26BA9B01-D218-42CD-8CB9-C759D72D8840}"/>
            </a:ext>
          </a:extLst>
        </xdr:cNvPr>
        <xdr:cNvSpPr txBox="1"/>
      </xdr:nvSpPr>
      <xdr:spPr>
        <a:xfrm>
          <a:off x="7626427" y="1479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54698</xdr:rowOff>
    </xdr:from>
    <xdr:ext cx="469744" cy="259045"/>
    <xdr:sp macro="" textlink="">
      <xdr:nvSpPr>
        <xdr:cNvPr id="376" name="n_4mainValue【公営住宅】&#10;一人当たり面積">
          <a:extLst>
            <a:ext uri="{FF2B5EF4-FFF2-40B4-BE49-F238E27FC236}">
              <a16:creationId xmlns:a16="http://schemas.microsoft.com/office/drawing/2014/main" id="{ED317426-4216-4E01-A479-3ABDC17B3857}"/>
            </a:ext>
          </a:extLst>
        </xdr:cNvPr>
        <xdr:cNvSpPr txBox="1"/>
      </xdr:nvSpPr>
      <xdr:spPr>
        <a:xfrm>
          <a:off x="6737427" y="1479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A60D403A-79E5-4625-B0C4-3629FB71DBD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F9E60237-D2EA-4CAB-AA1D-D7E9CAD54E6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2D85B204-A3B7-42D2-BF04-47C10651FF5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E3263CCF-922D-49DA-AC68-FF4B8DEDB1D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13DBB38F-963A-403B-8FF4-62C6452D7B9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E91B263A-ECE1-4608-A0D5-72F42D17B3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6F5FFE1-0416-4191-900D-5928A3F653D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1C26662A-51B3-4430-9F93-64B87911BF0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CCC799BE-7439-416A-B173-7A5CF0E2E10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7859FDD8-0383-472D-A7DE-6325203D93F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A8317A32-9AEB-4CC7-9A02-FDB982C35AC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A4AA7459-C6D6-4D97-BFAD-B9420D056A94}"/>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9A525940-8E39-47AF-B99F-0C479533EFEB}"/>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9E60B636-CCA2-41CF-88BE-43B062A770C1}"/>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AA91ABA2-8A30-4195-A063-2ECE17187E95}"/>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DE34135D-0554-4D93-BD81-2B675864D662}"/>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04597519-73BD-4C57-AFA7-EFAC7310BCAF}"/>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2BA18837-8CBE-471A-A524-50E7A4DB2CD9}"/>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DC3D3F02-6AF2-4978-A263-9E8D685662DA}"/>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6AE55350-B7A3-4514-8A1C-C34A715DA708}"/>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E85371A3-C7B9-4253-B677-40CEC86C4BA2}"/>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D0D14F29-65B6-4856-B675-93879FEE3C99}"/>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1996755A-F208-4CBD-B23D-CBE189C9C9CF}"/>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D91BA906-116B-4311-B24D-5EA43291588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69DED9FB-6E9A-4643-8B79-E1DBB182C47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109</xdr:row>
      <xdr:rowOff>9252</xdr:rowOff>
    </xdr:to>
    <xdr:cxnSp macro="">
      <xdr:nvCxnSpPr>
        <xdr:cNvPr id="402" name="直線コネクタ 401">
          <a:extLst>
            <a:ext uri="{FF2B5EF4-FFF2-40B4-BE49-F238E27FC236}">
              <a16:creationId xmlns:a16="http://schemas.microsoft.com/office/drawing/2014/main" id="{85705708-2313-4F09-BF8C-652AB83C0DC2}"/>
            </a:ext>
          </a:extLst>
        </xdr:cNvPr>
        <xdr:cNvCxnSpPr/>
      </xdr:nvCxnSpPr>
      <xdr:spPr>
        <a:xfrm flipV="1">
          <a:off x="4634865" y="17142823"/>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13079</xdr:rowOff>
    </xdr:from>
    <xdr:ext cx="405111" cy="259045"/>
    <xdr:sp macro="" textlink="">
      <xdr:nvSpPr>
        <xdr:cNvPr id="403" name="【港湾・漁港】&#10;有形固定資産減価償却率最小値テキスト">
          <a:extLst>
            <a:ext uri="{FF2B5EF4-FFF2-40B4-BE49-F238E27FC236}">
              <a16:creationId xmlns:a16="http://schemas.microsoft.com/office/drawing/2014/main" id="{A79BFBC8-40A4-4E29-8E4F-5E364AC2AD29}"/>
            </a:ext>
          </a:extLst>
        </xdr:cNvPr>
        <xdr:cNvSpPr txBox="1"/>
      </xdr:nvSpPr>
      <xdr:spPr>
        <a:xfrm>
          <a:off x="4673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9252</xdr:rowOff>
    </xdr:from>
    <xdr:to>
      <xdr:col>24</xdr:col>
      <xdr:colOff>152400</xdr:colOff>
      <xdr:row>109</xdr:row>
      <xdr:rowOff>9252</xdr:rowOff>
    </xdr:to>
    <xdr:cxnSp macro="">
      <xdr:nvCxnSpPr>
        <xdr:cNvPr id="404" name="直線コネクタ 403">
          <a:extLst>
            <a:ext uri="{FF2B5EF4-FFF2-40B4-BE49-F238E27FC236}">
              <a16:creationId xmlns:a16="http://schemas.microsoft.com/office/drawing/2014/main" id="{5F470CD5-DB0B-4218-A3D0-46CAB02F3395}"/>
            </a:ext>
          </a:extLst>
        </xdr:cNvPr>
        <xdr:cNvCxnSpPr/>
      </xdr:nvCxnSpPr>
      <xdr:spPr>
        <a:xfrm>
          <a:off x="4546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340478" cy="259045"/>
    <xdr:sp macro="" textlink="">
      <xdr:nvSpPr>
        <xdr:cNvPr id="405" name="【港湾・漁港】&#10;有形固定資産減価償却率最大値テキスト">
          <a:extLst>
            <a:ext uri="{FF2B5EF4-FFF2-40B4-BE49-F238E27FC236}">
              <a16:creationId xmlns:a16="http://schemas.microsoft.com/office/drawing/2014/main" id="{D3F73EC9-3EC9-454E-8150-5290C7F6FAEE}"/>
            </a:ext>
          </a:extLst>
        </xdr:cNvPr>
        <xdr:cNvSpPr txBox="1"/>
      </xdr:nvSpPr>
      <xdr:spPr>
        <a:xfrm>
          <a:off x="4673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406" name="直線コネクタ 405">
          <a:extLst>
            <a:ext uri="{FF2B5EF4-FFF2-40B4-BE49-F238E27FC236}">
              <a16:creationId xmlns:a16="http://schemas.microsoft.com/office/drawing/2014/main" id="{82B83968-B011-4109-9D44-0260423D8C53}"/>
            </a:ext>
          </a:extLst>
        </xdr:cNvPr>
        <xdr:cNvCxnSpPr/>
      </xdr:nvCxnSpPr>
      <xdr:spPr>
        <a:xfrm>
          <a:off x="4546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142983</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AAE60EEC-9D2A-41DD-AE01-C9C9B89171FB}"/>
            </a:ext>
          </a:extLst>
        </xdr:cNvPr>
        <xdr:cNvSpPr txBox="1"/>
      </xdr:nvSpPr>
      <xdr:spPr>
        <a:xfrm>
          <a:off x="4673600" y="17973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120106</xdr:rowOff>
    </xdr:from>
    <xdr:to>
      <xdr:col>24</xdr:col>
      <xdr:colOff>114300</xdr:colOff>
      <xdr:row>106</xdr:row>
      <xdr:rowOff>50256</xdr:rowOff>
    </xdr:to>
    <xdr:sp macro="" textlink="">
      <xdr:nvSpPr>
        <xdr:cNvPr id="408" name="フローチャート: 判断 407">
          <a:extLst>
            <a:ext uri="{FF2B5EF4-FFF2-40B4-BE49-F238E27FC236}">
              <a16:creationId xmlns:a16="http://schemas.microsoft.com/office/drawing/2014/main" id="{F55A069D-9E26-4ACD-B043-FB906A16E555}"/>
            </a:ext>
          </a:extLst>
        </xdr:cNvPr>
        <xdr:cNvSpPr/>
      </xdr:nvSpPr>
      <xdr:spPr>
        <a:xfrm>
          <a:off x="4584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409" name="フローチャート: 判断 408">
          <a:extLst>
            <a:ext uri="{FF2B5EF4-FFF2-40B4-BE49-F238E27FC236}">
              <a16:creationId xmlns:a16="http://schemas.microsoft.com/office/drawing/2014/main" id="{60CB2488-B0D9-409C-83C0-BB40AD0B9458}"/>
            </a:ext>
          </a:extLst>
        </xdr:cNvPr>
        <xdr:cNvSpPr/>
      </xdr:nvSpPr>
      <xdr:spPr>
        <a:xfrm>
          <a:off x="3746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36830</xdr:rowOff>
    </xdr:from>
    <xdr:to>
      <xdr:col>15</xdr:col>
      <xdr:colOff>101600</xdr:colOff>
      <xdr:row>105</xdr:row>
      <xdr:rowOff>138430</xdr:rowOff>
    </xdr:to>
    <xdr:sp macro="" textlink="">
      <xdr:nvSpPr>
        <xdr:cNvPr id="410" name="フローチャート: 判断 409">
          <a:extLst>
            <a:ext uri="{FF2B5EF4-FFF2-40B4-BE49-F238E27FC236}">
              <a16:creationId xmlns:a16="http://schemas.microsoft.com/office/drawing/2014/main" id="{999C39A3-FEDE-42D1-BCA2-80739BFF39DB}"/>
            </a:ext>
          </a:extLst>
        </xdr:cNvPr>
        <xdr:cNvSpPr/>
      </xdr:nvSpPr>
      <xdr:spPr>
        <a:xfrm>
          <a:off x="2857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152763</xdr:rowOff>
    </xdr:from>
    <xdr:to>
      <xdr:col>10</xdr:col>
      <xdr:colOff>165100</xdr:colOff>
      <xdr:row>105</xdr:row>
      <xdr:rowOff>82913</xdr:rowOff>
    </xdr:to>
    <xdr:sp macro="" textlink="">
      <xdr:nvSpPr>
        <xdr:cNvPr id="411" name="フローチャート: 判断 410">
          <a:extLst>
            <a:ext uri="{FF2B5EF4-FFF2-40B4-BE49-F238E27FC236}">
              <a16:creationId xmlns:a16="http://schemas.microsoft.com/office/drawing/2014/main" id="{A76A2BA7-5D12-4037-B644-4EAE246CF5F9}"/>
            </a:ext>
          </a:extLst>
        </xdr:cNvPr>
        <xdr:cNvSpPr/>
      </xdr:nvSpPr>
      <xdr:spPr>
        <a:xfrm>
          <a:off x="1968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121738</xdr:rowOff>
    </xdr:from>
    <xdr:to>
      <xdr:col>6</xdr:col>
      <xdr:colOff>38100</xdr:colOff>
      <xdr:row>105</xdr:row>
      <xdr:rowOff>51888</xdr:rowOff>
    </xdr:to>
    <xdr:sp macro="" textlink="">
      <xdr:nvSpPr>
        <xdr:cNvPr id="412" name="フローチャート: 判断 411">
          <a:extLst>
            <a:ext uri="{FF2B5EF4-FFF2-40B4-BE49-F238E27FC236}">
              <a16:creationId xmlns:a16="http://schemas.microsoft.com/office/drawing/2014/main" id="{106D9D59-0F1C-49C3-A1F4-77E4CB38BD96}"/>
            </a:ext>
          </a:extLst>
        </xdr:cNvPr>
        <xdr:cNvSpPr/>
      </xdr:nvSpPr>
      <xdr:spPr>
        <a:xfrm>
          <a:off x="1079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8A7B9D84-F465-4722-8682-8D059075BFC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74F96D13-A063-4C65-938C-A5417CB8F68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8AB37680-A6CF-448C-8D7D-6BA258850F2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418D0144-E7E4-4ACE-A4DB-B76069D55B7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F8C02C1B-B4B1-4D6D-AAE9-BB4D71E0823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44994</xdr:rowOff>
    </xdr:from>
    <xdr:to>
      <xdr:col>24</xdr:col>
      <xdr:colOff>114300</xdr:colOff>
      <xdr:row>106</xdr:row>
      <xdr:rowOff>146594</xdr:rowOff>
    </xdr:to>
    <xdr:sp macro="" textlink="">
      <xdr:nvSpPr>
        <xdr:cNvPr id="418" name="楕円 417">
          <a:extLst>
            <a:ext uri="{FF2B5EF4-FFF2-40B4-BE49-F238E27FC236}">
              <a16:creationId xmlns:a16="http://schemas.microsoft.com/office/drawing/2014/main" id="{B1F6747A-8D79-4251-A30C-810DE0252AAD}"/>
            </a:ext>
          </a:extLst>
        </xdr:cNvPr>
        <xdr:cNvSpPr/>
      </xdr:nvSpPr>
      <xdr:spPr>
        <a:xfrm>
          <a:off x="4584700" y="182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23421</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9E39B745-79CF-4F08-BBDF-B7CF444DCBD6}"/>
            </a:ext>
          </a:extLst>
        </xdr:cNvPr>
        <xdr:cNvSpPr txBox="1"/>
      </xdr:nvSpPr>
      <xdr:spPr>
        <a:xfrm>
          <a:off x="4673600" y="1819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27032</xdr:rowOff>
    </xdr:from>
    <xdr:to>
      <xdr:col>20</xdr:col>
      <xdr:colOff>38100</xdr:colOff>
      <xdr:row>106</xdr:row>
      <xdr:rowOff>128632</xdr:rowOff>
    </xdr:to>
    <xdr:sp macro="" textlink="">
      <xdr:nvSpPr>
        <xdr:cNvPr id="420" name="楕円 419">
          <a:extLst>
            <a:ext uri="{FF2B5EF4-FFF2-40B4-BE49-F238E27FC236}">
              <a16:creationId xmlns:a16="http://schemas.microsoft.com/office/drawing/2014/main" id="{A82FB8AC-8C9C-4A62-B6BD-480E623C8FC6}"/>
            </a:ext>
          </a:extLst>
        </xdr:cNvPr>
        <xdr:cNvSpPr/>
      </xdr:nvSpPr>
      <xdr:spPr>
        <a:xfrm>
          <a:off x="3746500" y="1820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77832</xdr:rowOff>
    </xdr:from>
    <xdr:to>
      <xdr:col>24</xdr:col>
      <xdr:colOff>63500</xdr:colOff>
      <xdr:row>106</xdr:row>
      <xdr:rowOff>95794</xdr:rowOff>
    </xdr:to>
    <xdr:cxnSp macro="">
      <xdr:nvCxnSpPr>
        <xdr:cNvPr id="421" name="直線コネクタ 420">
          <a:extLst>
            <a:ext uri="{FF2B5EF4-FFF2-40B4-BE49-F238E27FC236}">
              <a16:creationId xmlns:a16="http://schemas.microsoft.com/office/drawing/2014/main" id="{60097E1F-A668-4C28-80AE-7AA2C16A0A7E}"/>
            </a:ext>
          </a:extLst>
        </xdr:cNvPr>
        <xdr:cNvCxnSpPr/>
      </xdr:nvCxnSpPr>
      <xdr:spPr>
        <a:xfrm>
          <a:off x="3797300" y="18251532"/>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907</xdr:rowOff>
    </xdr:from>
    <xdr:to>
      <xdr:col>15</xdr:col>
      <xdr:colOff>101600</xdr:colOff>
      <xdr:row>106</xdr:row>
      <xdr:rowOff>102507</xdr:rowOff>
    </xdr:to>
    <xdr:sp macro="" textlink="">
      <xdr:nvSpPr>
        <xdr:cNvPr id="422" name="楕円 421">
          <a:extLst>
            <a:ext uri="{FF2B5EF4-FFF2-40B4-BE49-F238E27FC236}">
              <a16:creationId xmlns:a16="http://schemas.microsoft.com/office/drawing/2014/main" id="{D2DE965A-3AE1-4B7A-AD0F-C6D87D1A7BE9}"/>
            </a:ext>
          </a:extLst>
        </xdr:cNvPr>
        <xdr:cNvSpPr/>
      </xdr:nvSpPr>
      <xdr:spPr>
        <a:xfrm>
          <a:off x="2857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51707</xdr:rowOff>
    </xdr:from>
    <xdr:to>
      <xdr:col>19</xdr:col>
      <xdr:colOff>177800</xdr:colOff>
      <xdr:row>106</xdr:row>
      <xdr:rowOff>77832</xdr:rowOff>
    </xdr:to>
    <xdr:cxnSp macro="">
      <xdr:nvCxnSpPr>
        <xdr:cNvPr id="423" name="直線コネクタ 422">
          <a:extLst>
            <a:ext uri="{FF2B5EF4-FFF2-40B4-BE49-F238E27FC236}">
              <a16:creationId xmlns:a16="http://schemas.microsoft.com/office/drawing/2014/main" id="{BB803FA2-3DDE-45D9-9391-C6DA5E949C48}"/>
            </a:ext>
          </a:extLst>
        </xdr:cNvPr>
        <xdr:cNvCxnSpPr/>
      </xdr:nvCxnSpPr>
      <xdr:spPr>
        <a:xfrm>
          <a:off x="2908300" y="18225407"/>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160927</xdr:rowOff>
    </xdr:from>
    <xdr:to>
      <xdr:col>10</xdr:col>
      <xdr:colOff>165100</xdr:colOff>
      <xdr:row>106</xdr:row>
      <xdr:rowOff>91077</xdr:rowOff>
    </xdr:to>
    <xdr:sp macro="" textlink="">
      <xdr:nvSpPr>
        <xdr:cNvPr id="424" name="楕円 423">
          <a:extLst>
            <a:ext uri="{FF2B5EF4-FFF2-40B4-BE49-F238E27FC236}">
              <a16:creationId xmlns:a16="http://schemas.microsoft.com/office/drawing/2014/main" id="{5E40516D-2378-468E-9F39-14F70F179B97}"/>
            </a:ext>
          </a:extLst>
        </xdr:cNvPr>
        <xdr:cNvSpPr/>
      </xdr:nvSpPr>
      <xdr:spPr>
        <a:xfrm>
          <a:off x="196850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40277</xdr:rowOff>
    </xdr:from>
    <xdr:to>
      <xdr:col>15</xdr:col>
      <xdr:colOff>50800</xdr:colOff>
      <xdr:row>106</xdr:row>
      <xdr:rowOff>51707</xdr:rowOff>
    </xdr:to>
    <xdr:cxnSp macro="">
      <xdr:nvCxnSpPr>
        <xdr:cNvPr id="425" name="直線コネクタ 424">
          <a:extLst>
            <a:ext uri="{FF2B5EF4-FFF2-40B4-BE49-F238E27FC236}">
              <a16:creationId xmlns:a16="http://schemas.microsoft.com/office/drawing/2014/main" id="{ED97CE8B-0912-4CB9-957A-9717EC541DBB}"/>
            </a:ext>
          </a:extLst>
        </xdr:cNvPr>
        <xdr:cNvCxnSpPr/>
      </xdr:nvCxnSpPr>
      <xdr:spPr>
        <a:xfrm>
          <a:off x="2019300" y="1821397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133169</xdr:rowOff>
    </xdr:from>
    <xdr:to>
      <xdr:col>6</xdr:col>
      <xdr:colOff>38100</xdr:colOff>
      <xdr:row>106</xdr:row>
      <xdr:rowOff>63319</xdr:rowOff>
    </xdr:to>
    <xdr:sp macro="" textlink="">
      <xdr:nvSpPr>
        <xdr:cNvPr id="426" name="楕円 425">
          <a:extLst>
            <a:ext uri="{FF2B5EF4-FFF2-40B4-BE49-F238E27FC236}">
              <a16:creationId xmlns:a16="http://schemas.microsoft.com/office/drawing/2014/main" id="{2470E677-ED1B-4E63-AFBB-14FDAF26CEFA}"/>
            </a:ext>
          </a:extLst>
        </xdr:cNvPr>
        <xdr:cNvSpPr/>
      </xdr:nvSpPr>
      <xdr:spPr>
        <a:xfrm>
          <a:off x="107950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12519</xdr:rowOff>
    </xdr:from>
    <xdr:to>
      <xdr:col>10</xdr:col>
      <xdr:colOff>114300</xdr:colOff>
      <xdr:row>106</xdr:row>
      <xdr:rowOff>40277</xdr:rowOff>
    </xdr:to>
    <xdr:cxnSp macro="">
      <xdr:nvCxnSpPr>
        <xdr:cNvPr id="427" name="直線コネクタ 426">
          <a:extLst>
            <a:ext uri="{FF2B5EF4-FFF2-40B4-BE49-F238E27FC236}">
              <a16:creationId xmlns:a16="http://schemas.microsoft.com/office/drawing/2014/main" id="{5670F647-5B5D-4462-BCEC-7265954A9712}"/>
            </a:ext>
          </a:extLst>
        </xdr:cNvPr>
        <xdr:cNvCxnSpPr/>
      </xdr:nvCxnSpPr>
      <xdr:spPr>
        <a:xfrm>
          <a:off x="1130300" y="1818621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32493</xdr:rowOff>
    </xdr:from>
    <xdr:ext cx="405111" cy="259045"/>
    <xdr:sp macro="" textlink="">
      <xdr:nvSpPr>
        <xdr:cNvPr id="428" name="n_1aveValue【港湾・漁港】&#10;有形固定資産減価償却率">
          <a:extLst>
            <a:ext uri="{FF2B5EF4-FFF2-40B4-BE49-F238E27FC236}">
              <a16:creationId xmlns:a16="http://schemas.microsoft.com/office/drawing/2014/main" id="{58FC4775-FD3C-4059-ADF0-924FF2CD81AE}"/>
            </a:ext>
          </a:extLst>
        </xdr:cNvPr>
        <xdr:cNvSpPr txBox="1"/>
      </xdr:nvSpPr>
      <xdr:spPr>
        <a:xfrm>
          <a:off x="3582044" y="1786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154957</xdr:rowOff>
    </xdr:from>
    <xdr:ext cx="405111" cy="259045"/>
    <xdr:sp macro="" textlink="">
      <xdr:nvSpPr>
        <xdr:cNvPr id="429" name="n_2aveValue【港湾・漁港】&#10;有形固定資産減価償却率">
          <a:extLst>
            <a:ext uri="{FF2B5EF4-FFF2-40B4-BE49-F238E27FC236}">
              <a16:creationId xmlns:a16="http://schemas.microsoft.com/office/drawing/2014/main" id="{5524D9DC-E48D-4640-8C3A-360D95F87981}"/>
            </a:ext>
          </a:extLst>
        </xdr:cNvPr>
        <xdr:cNvSpPr txBox="1"/>
      </xdr:nvSpPr>
      <xdr:spPr>
        <a:xfrm>
          <a:off x="27057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99440</xdr:rowOff>
    </xdr:from>
    <xdr:ext cx="405111" cy="259045"/>
    <xdr:sp macro="" textlink="">
      <xdr:nvSpPr>
        <xdr:cNvPr id="430" name="n_3aveValue【港湾・漁港】&#10;有形固定資産減価償却率">
          <a:extLst>
            <a:ext uri="{FF2B5EF4-FFF2-40B4-BE49-F238E27FC236}">
              <a16:creationId xmlns:a16="http://schemas.microsoft.com/office/drawing/2014/main" id="{C8B23C66-F9B5-4B35-A0A0-F41C56B1C5C7}"/>
            </a:ext>
          </a:extLst>
        </xdr:cNvPr>
        <xdr:cNvSpPr txBox="1"/>
      </xdr:nvSpPr>
      <xdr:spPr>
        <a:xfrm>
          <a:off x="18167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68415</xdr:rowOff>
    </xdr:from>
    <xdr:ext cx="405111" cy="259045"/>
    <xdr:sp macro="" textlink="">
      <xdr:nvSpPr>
        <xdr:cNvPr id="431" name="n_4aveValue【港湾・漁港】&#10;有形固定資産減価償却率">
          <a:extLst>
            <a:ext uri="{FF2B5EF4-FFF2-40B4-BE49-F238E27FC236}">
              <a16:creationId xmlns:a16="http://schemas.microsoft.com/office/drawing/2014/main" id="{361BE206-C280-4C80-9781-589152F2820A}"/>
            </a:ext>
          </a:extLst>
        </xdr:cNvPr>
        <xdr:cNvSpPr txBox="1"/>
      </xdr:nvSpPr>
      <xdr:spPr>
        <a:xfrm>
          <a:off x="927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119759</xdr:rowOff>
    </xdr:from>
    <xdr:ext cx="405111" cy="259045"/>
    <xdr:sp macro="" textlink="">
      <xdr:nvSpPr>
        <xdr:cNvPr id="432" name="n_1mainValue【港湾・漁港】&#10;有形固定資産減価償却率">
          <a:extLst>
            <a:ext uri="{FF2B5EF4-FFF2-40B4-BE49-F238E27FC236}">
              <a16:creationId xmlns:a16="http://schemas.microsoft.com/office/drawing/2014/main" id="{8FB3D59B-67E3-4AC0-AA7B-89D39C89753C}"/>
            </a:ext>
          </a:extLst>
        </xdr:cNvPr>
        <xdr:cNvSpPr txBox="1"/>
      </xdr:nvSpPr>
      <xdr:spPr>
        <a:xfrm>
          <a:off x="3582044" y="1829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93634</xdr:rowOff>
    </xdr:from>
    <xdr:ext cx="405111" cy="259045"/>
    <xdr:sp macro="" textlink="">
      <xdr:nvSpPr>
        <xdr:cNvPr id="433" name="n_2mainValue【港湾・漁港】&#10;有形固定資産減価償却率">
          <a:extLst>
            <a:ext uri="{FF2B5EF4-FFF2-40B4-BE49-F238E27FC236}">
              <a16:creationId xmlns:a16="http://schemas.microsoft.com/office/drawing/2014/main" id="{379D32D1-4128-40FE-9D6F-0F75EFF2DAFD}"/>
            </a:ext>
          </a:extLst>
        </xdr:cNvPr>
        <xdr:cNvSpPr txBox="1"/>
      </xdr:nvSpPr>
      <xdr:spPr>
        <a:xfrm>
          <a:off x="2705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82204</xdr:rowOff>
    </xdr:from>
    <xdr:ext cx="405111" cy="259045"/>
    <xdr:sp macro="" textlink="">
      <xdr:nvSpPr>
        <xdr:cNvPr id="434" name="n_3mainValue【港湾・漁港】&#10;有形固定資産減価償却率">
          <a:extLst>
            <a:ext uri="{FF2B5EF4-FFF2-40B4-BE49-F238E27FC236}">
              <a16:creationId xmlns:a16="http://schemas.microsoft.com/office/drawing/2014/main" id="{EE358834-406D-41BD-9B07-F0A164C68619}"/>
            </a:ext>
          </a:extLst>
        </xdr:cNvPr>
        <xdr:cNvSpPr txBox="1"/>
      </xdr:nvSpPr>
      <xdr:spPr>
        <a:xfrm>
          <a:off x="1816744"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54446</xdr:rowOff>
    </xdr:from>
    <xdr:ext cx="405111" cy="259045"/>
    <xdr:sp macro="" textlink="">
      <xdr:nvSpPr>
        <xdr:cNvPr id="435" name="n_4mainValue【港湾・漁港】&#10;有形固定資産減価償却率">
          <a:extLst>
            <a:ext uri="{FF2B5EF4-FFF2-40B4-BE49-F238E27FC236}">
              <a16:creationId xmlns:a16="http://schemas.microsoft.com/office/drawing/2014/main" id="{1A0FAD7D-B0B8-45AC-A6F4-BCD061FB25AF}"/>
            </a:ext>
          </a:extLst>
        </xdr:cNvPr>
        <xdr:cNvSpPr txBox="1"/>
      </xdr:nvSpPr>
      <xdr:spPr>
        <a:xfrm>
          <a:off x="927744" y="1822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5E4BC4A2-2A7D-475C-94C4-4AB35957919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55C5B9AC-E09F-4B2C-962C-195C64316A4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CD76C12E-7AE0-4CB9-B84C-4C2497DCEAE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402025F6-59C3-469F-8FC2-5334DF647BB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D9869718-2245-4226-B571-5EF9F51B41D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CD9E024C-D9F2-42C8-8B4A-7B6D346B911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C4D93396-9D77-407D-8E8D-F8C67FB79BC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DCA87E00-04A4-41B4-92A2-B5C75142B54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7F8D0452-DDE6-4B1E-BA4B-4D009135391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C3385333-3DBE-4C56-8A73-CFD04277F28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a:extLst>
            <a:ext uri="{FF2B5EF4-FFF2-40B4-BE49-F238E27FC236}">
              <a16:creationId xmlns:a16="http://schemas.microsoft.com/office/drawing/2014/main" id="{B38F8DD1-C9FC-4A2F-9CF3-99F89FD20949}"/>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a:extLst>
            <a:ext uri="{FF2B5EF4-FFF2-40B4-BE49-F238E27FC236}">
              <a16:creationId xmlns:a16="http://schemas.microsoft.com/office/drawing/2014/main" id="{8E9C76F7-A1C3-43C6-BD11-E9EABBE2438A}"/>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a:extLst>
            <a:ext uri="{FF2B5EF4-FFF2-40B4-BE49-F238E27FC236}">
              <a16:creationId xmlns:a16="http://schemas.microsoft.com/office/drawing/2014/main" id="{BB48D578-D2A1-4C1B-9E28-FD6563C0534B}"/>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a:extLst>
            <a:ext uri="{FF2B5EF4-FFF2-40B4-BE49-F238E27FC236}">
              <a16:creationId xmlns:a16="http://schemas.microsoft.com/office/drawing/2014/main" id="{11014973-D16F-48ED-9C85-EBF9F860CA58}"/>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a:extLst>
            <a:ext uri="{FF2B5EF4-FFF2-40B4-BE49-F238E27FC236}">
              <a16:creationId xmlns:a16="http://schemas.microsoft.com/office/drawing/2014/main" id="{5C69FBC5-0EA5-4506-B29E-5E497BD09548}"/>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a:extLst>
            <a:ext uri="{FF2B5EF4-FFF2-40B4-BE49-F238E27FC236}">
              <a16:creationId xmlns:a16="http://schemas.microsoft.com/office/drawing/2014/main" id="{BE99EDFF-8E26-4870-A81A-D52EE3473AF3}"/>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a:extLst>
            <a:ext uri="{FF2B5EF4-FFF2-40B4-BE49-F238E27FC236}">
              <a16:creationId xmlns:a16="http://schemas.microsoft.com/office/drawing/2014/main" id="{95BBE303-1229-4310-9F11-19036409E369}"/>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a:extLst>
            <a:ext uri="{FF2B5EF4-FFF2-40B4-BE49-F238E27FC236}">
              <a16:creationId xmlns:a16="http://schemas.microsoft.com/office/drawing/2014/main" id="{AE7DD919-C9D8-4358-9D28-66CCDD57AD0C}"/>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6141955D-D7FF-451A-A0D7-777AFD63A73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a:extLst>
            <a:ext uri="{FF2B5EF4-FFF2-40B4-BE49-F238E27FC236}">
              <a16:creationId xmlns:a16="http://schemas.microsoft.com/office/drawing/2014/main" id="{11811047-1FEA-45C2-91D7-C6F574ABF676}"/>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3DBC7E81-F9A1-46EA-8B6E-A7AB523BA55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9206</xdr:rowOff>
    </xdr:from>
    <xdr:to>
      <xdr:col>54</xdr:col>
      <xdr:colOff>189865</xdr:colOff>
      <xdr:row>108</xdr:row>
      <xdr:rowOff>76166</xdr:rowOff>
    </xdr:to>
    <xdr:cxnSp macro="">
      <xdr:nvCxnSpPr>
        <xdr:cNvPr id="457" name="直線コネクタ 456">
          <a:extLst>
            <a:ext uri="{FF2B5EF4-FFF2-40B4-BE49-F238E27FC236}">
              <a16:creationId xmlns:a16="http://schemas.microsoft.com/office/drawing/2014/main" id="{5AABDCCB-0E3A-485D-B2C7-50EA490B8E7F}"/>
            </a:ext>
          </a:extLst>
        </xdr:cNvPr>
        <xdr:cNvCxnSpPr/>
      </xdr:nvCxnSpPr>
      <xdr:spPr>
        <a:xfrm flipV="1">
          <a:off x="10476865" y="17154206"/>
          <a:ext cx="0" cy="1438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a:extLst>
            <a:ext uri="{FF2B5EF4-FFF2-40B4-BE49-F238E27FC236}">
              <a16:creationId xmlns:a16="http://schemas.microsoft.com/office/drawing/2014/main" id="{28CE9AD4-F829-4393-8DB6-F5724362D0A7}"/>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a:extLst>
            <a:ext uri="{FF2B5EF4-FFF2-40B4-BE49-F238E27FC236}">
              <a16:creationId xmlns:a16="http://schemas.microsoft.com/office/drawing/2014/main" id="{3F1216A7-7E35-487B-AC98-2DE1EDEBB43E}"/>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127333</xdr:rowOff>
    </xdr:from>
    <xdr:ext cx="690189" cy="259045"/>
    <xdr:sp macro="" textlink="">
      <xdr:nvSpPr>
        <xdr:cNvPr id="460" name="【港湾・漁港】&#10;一人当たり有形固定資産（償却資産）額最大値テキスト">
          <a:extLst>
            <a:ext uri="{FF2B5EF4-FFF2-40B4-BE49-F238E27FC236}">
              <a16:creationId xmlns:a16="http://schemas.microsoft.com/office/drawing/2014/main" id="{E3257EAA-886A-42B1-BBCE-B8AD5A80261D}"/>
            </a:ext>
          </a:extLst>
        </xdr:cNvPr>
        <xdr:cNvSpPr txBox="1"/>
      </xdr:nvSpPr>
      <xdr:spPr>
        <a:xfrm>
          <a:off x="10515600" y="169294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9206</xdr:rowOff>
    </xdr:from>
    <xdr:to>
      <xdr:col>55</xdr:col>
      <xdr:colOff>88900</xdr:colOff>
      <xdr:row>100</xdr:row>
      <xdr:rowOff>9206</xdr:rowOff>
    </xdr:to>
    <xdr:cxnSp macro="">
      <xdr:nvCxnSpPr>
        <xdr:cNvPr id="461" name="直線コネクタ 460">
          <a:extLst>
            <a:ext uri="{FF2B5EF4-FFF2-40B4-BE49-F238E27FC236}">
              <a16:creationId xmlns:a16="http://schemas.microsoft.com/office/drawing/2014/main" id="{878639FE-2FED-4308-88A7-AFF04D0024DD}"/>
            </a:ext>
          </a:extLst>
        </xdr:cNvPr>
        <xdr:cNvCxnSpPr/>
      </xdr:nvCxnSpPr>
      <xdr:spPr>
        <a:xfrm>
          <a:off x="10388600" y="1715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142177</xdr:rowOff>
    </xdr:from>
    <xdr:ext cx="599010" cy="259045"/>
    <xdr:sp macro="" textlink="">
      <xdr:nvSpPr>
        <xdr:cNvPr id="462" name="【港湾・漁港】&#10;一人当たり有形固定資産（償却資産）額平均値テキスト">
          <a:extLst>
            <a:ext uri="{FF2B5EF4-FFF2-40B4-BE49-F238E27FC236}">
              <a16:creationId xmlns:a16="http://schemas.microsoft.com/office/drawing/2014/main" id="{2179FD71-4C5D-4B6C-96A9-48A10B61180E}"/>
            </a:ext>
          </a:extLst>
        </xdr:cNvPr>
        <xdr:cNvSpPr txBox="1"/>
      </xdr:nvSpPr>
      <xdr:spPr>
        <a:xfrm>
          <a:off x="10515600" y="183158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163750</xdr:rowOff>
    </xdr:from>
    <xdr:to>
      <xdr:col>55</xdr:col>
      <xdr:colOff>50800</xdr:colOff>
      <xdr:row>107</xdr:row>
      <xdr:rowOff>93900</xdr:rowOff>
    </xdr:to>
    <xdr:sp macro="" textlink="">
      <xdr:nvSpPr>
        <xdr:cNvPr id="463" name="フローチャート: 判断 462">
          <a:extLst>
            <a:ext uri="{FF2B5EF4-FFF2-40B4-BE49-F238E27FC236}">
              <a16:creationId xmlns:a16="http://schemas.microsoft.com/office/drawing/2014/main" id="{20FBE609-15FB-4F07-80DD-AA1099AE3AA0}"/>
            </a:ext>
          </a:extLst>
        </xdr:cNvPr>
        <xdr:cNvSpPr/>
      </xdr:nvSpPr>
      <xdr:spPr>
        <a:xfrm>
          <a:off x="10426700" y="183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5096</xdr:rowOff>
    </xdr:from>
    <xdr:to>
      <xdr:col>50</xdr:col>
      <xdr:colOff>165100</xdr:colOff>
      <xdr:row>107</xdr:row>
      <xdr:rowOff>106696</xdr:rowOff>
    </xdr:to>
    <xdr:sp macro="" textlink="">
      <xdr:nvSpPr>
        <xdr:cNvPr id="464" name="フローチャート: 判断 463">
          <a:extLst>
            <a:ext uri="{FF2B5EF4-FFF2-40B4-BE49-F238E27FC236}">
              <a16:creationId xmlns:a16="http://schemas.microsoft.com/office/drawing/2014/main" id="{385290F8-1D9B-4AB8-BA10-0D09C787292C}"/>
            </a:ext>
          </a:extLst>
        </xdr:cNvPr>
        <xdr:cNvSpPr/>
      </xdr:nvSpPr>
      <xdr:spPr>
        <a:xfrm>
          <a:off x="9588500" y="1835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6423</xdr:rowOff>
    </xdr:from>
    <xdr:to>
      <xdr:col>46</xdr:col>
      <xdr:colOff>38100</xdr:colOff>
      <xdr:row>107</xdr:row>
      <xdr:rowOff>108023</xdr:rowOff>
    </xdr:to>
    <xdr:sp macro="" textlink="">
      <xdr:nvSpPr>
        <xdr:cNvPr id="465" name="フローチャート: 判断 464">
          <a:extLst>
            <a:ext uri="{FF2B5EF4-FFF2-40B4-BE49-F238E27FC236}">
              <a16:creationId xmlns:a16="http://schemas.microsoft.com/office/drawing/2014/main" id="{1395909F-A2A6-44C8-8E84-66EAC3CA4439}"/>
            </a:ext>
          </a:extLst>
        </xdr:cNvPr>
        <xdr:cNvSpPr/>
      </xdr:nvSpPr>
      <xdr:spPr>
        <a:xfrm>
          <a:off x="8699500" y="1835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43836</xdr:rowOff>
    </xdr:from>
    <xdr:to>
      <xdr:col>41</xdr:col>
      <xdr:colOff>101600</xdr:colOff>
      <xdr:row>107</xdr:row>
      <xdr:rowOff>145436</xdr:rowOff>
    </xdr:to>
    <xdr:sp macro="" textlink="">
      <xdr:nvSpPr>
        <xdr:cNvPr id="466" name="フローチャート: 判断 465">
          <a:extLst>
            <a:ext uri="{FF2B5EF4-FFF2-40B4-BE49-F238E27FC236}">
              <a16:creationId xmlns:a16="http://schemas.microsoft.com/office/drawing/2014/main" id="{5038AC5C-BD59-4B56-8CBE-519B8DD22E8F}"/>
            </a:ext>
          </a:extLst>
        </xdr:cNvPr>
        <xdr:cNvSpPr/>
      </xdr:nvSpPr>
      <xdr:spPr>
        <a:xfrm>
          <a:off x="7810500" y="1838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47740</xdr:rowOff>
    </xdr:from>
    <xdr:to>
      <xdr:col>36</xdr:col>
      <xdr:colOff>165100</xdr:colOff>
      <xdr:row>107</xdr:row>
      <xdr:rowOff>149340</xdr:rowOff>
    </xdr:to>
    <xdr:sp macro="" textlink="">
      <xdr:nvSpPr>
        <xdr:cNvPr id="467" name="フローチャート: 判断 466">
          <a:extLst>
            <a:ext uri="{FF2B5EF4-FFF2-40B4-BE49-F238E27FC236}">
              <a16:creationId xmlns:a16="http://schemas.microsoft.com/office/drawing/2014/main" id="{61A9B41A-869B-4450-9458-B325AC80BD2C}"/>
            </a:ext>
          </a:extLst>
        </xdr:cNvPr>
        <xdr:cNvSpPr/>
      </xdr:nvSpPr>
      <xdr:spPr>
        <a:xfrm>
          <a:off x="6921500" y="1839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DAD219AF-2D89-4A4E-A7AF-77BD9701899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9CCC3A4F-A30B-4032-A366-9BB876C8199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B7107303-B238-4F49-B25D-CC69F5849C5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81125C34-9DC6-438C-A724-C2AC28EF222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4F35656D-B289-4447-9FB7-F78EBA2B1B1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146345</xdr:rowOff>
    </xdr:from>
    <xdr:to>
      <xdr:col>55</xdr:col>
      <xdr:colOff>50800</xdr:colOff>
      <xdr:row>102</xdr:row>
      <xdr:rowOff>76495</xdr:rowOff>
    </xdr:to>
    <xdr:sp macro="" textlink="">
      <xdr:nvSpPr>
        <xdr:cNvPr id="473" name="楕円 472">
          <a:extLst>
            <a:ext uri="{FF2B5EF4-FFF2-40B4-BE49-F238E27FC236}">
              <a16:creationId xmlns:a16="http://schemas.microsoft.com/office/drawing/2014/main" id="{FB54187A-7929-4CF7-9E3E-E96C4BA2B47D}"/>
            </a:ext>
          </a:extLst>
        </xdr:cNvPr>
        <xdr:cNvSpPr/>
      </xdr:nvSpPr>
      <xdr:spPr>
        <a:xfrm>
          <a:off x="10426700" y="1746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169222</xdr:rowOff>
    </xdr:from>
    <xdr:ext cx="690189" cy="259045"/>
    <xdr:sp macro="" textlink="">
      <xdr:nvSpPr>
        <xdr:cNvPr id="474" name="【港湾・漁港】&#10;一人当たり有形固定資産（償却資産）額該当値テキスト">
          <a:extLst>
            <a:ext uri="{FF2B5EF4-FFF2-40B4-BE49-F238E27FC236}">
              <a16:creationId xmlns:a16="http://schemas.microsoft.com/office/drawing/2014/main" id="{9D658DF3-EAE8-4FAB-A2B5-16B1CDCCB7D0}"/>
            </a:ext>
          </a:extLst>
        </xdr:cNvPr>
        <xdr:cNvSpPr txBox="1"/>
      </xdr:nvSpPr>
      <xdr:spPr>
        <a:xfrm>
          <a:off x="10515600" y="173142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13990</xdr:rowOff>
    </xdr:from>
    <xdr:to>
      <xdr:col>50</xdr:col>
      <xdr:colOff>165100</xdr:colOff>
      <xdr:row>102</xdr:row>
      <xdr:rowOff>115590</xdr:rowOff>
    </xdr:to>
    <xdr:sp macro="" textlink="">
      <xdr:nvSpPr>
        <xdr:cNvPr id="475" name="楕円 474">
          <a:extLst>
            <a:ext uri="{FF2B5EF4-FFF2-40B4-BE49-F238E27FC236}">
              <a16:creationId xmlns:a16="http://schemas.microsoft.com/office/drawing/2014/main" id="{3968A53E-6A87-4702-83ED-00BAC78F0B28}"/>
            </a:ext>
          </a:extLst>
        </xdr:cNvPr>
        <xdr:cNvSpPr/>
      </xdr:nvSpPr>
      <xdr:spPr>
        <a:xfrm>
          <a:off x="9588500" y="1750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25695</xdr:rowOff>
    </xdr:from>
    <xdr:to>
      <xdr:col>55</xdr:col>
      <xdr:colOff>0</xdr:colOff>
      <xdr:row>102</xdr:row>
      <xdr:rowOff>64790</xdr:rowOff>
    </xdr:to>
    <xdr:cxnSp macro="">
      <xdr:nvCxnSpPr>
        <xdr:cNvPr id="476" name="直線コネクタ 475">
          <a:extLst>
            <a:ext uri="{FF2B5EF4-FFF2-40B4-BE49-F238E27FC236}">
              <a16:creationId xmlns:a16="http://schemas.microsoft.com/office/drawing/2014/main" id="{A5F519A9-5385-40F2-B57A-54FCC1381F86}"/>
            </a:ext>
          </a:extLst>
        </xdr:cNvPr>
        <xdr:cNvCxnSpPr/>
      </xdr:nvCxnSpPr>
      <xdr:spPr>
        <a:xfrm flipV="1">
          <a:off x="9639300" y="17513595"/>
          <a:ext cx="838200" cy="3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37083</xdr:rowOff>
    </xdr:from>
    <xdr:to>
      <xdr:col>46</xdr:col>
      <xdr:colOff>38100</xdr:colOff>
      <xdr:row>102</xdr:row>
      <xdr:rowOff>138683</xdr:rowOff>
    </xdr:to>
    <xdr:sp macro="" textlink="">
      <xdr:nvSpPr>
        <xdr:cNvPr id="477" name="楕円 476">
          <a:extLst>
            <a:ext uri="{FF2B5EF4-FFF2-40B4-BE49-F238E27FC236}">
              <a16:creationId xmlns:a16="http://schemas.microsoft.com/office/drawing/2014/main" id="{1ECB8A76-9324-4A92-8B15-C2286E6E3F24}"/>
            </a:ext>
          </a:extLst>
        </xdr:cNvPr>
        <xdr:cNvSpPr/>
      </xdr:nvSpPr>
      <xdr:spPr>
        <a:xfrm>
          <a:off x="8699500" y="1752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64790</xdr:rowOff>
    </xdr:from>
    <xdr:to>
      <xdr:col>50</xdr:col>
      <xdr:colOff>114300</xdr:colOff>
      <xdr:row>102</xdr:row>
      <xdr:rowOff>87883</xdr:rowOff>
    </xdr:to>
    <xdr:cxnSp macro="">
      <xdr:nvCxnSpPr>
        <xdr:cNvPr id="478" name="直線コネクタ 477">
          <a:extLst>
            <a:ext uri="{FF2B5EF4-FFF2-40B4-BE49-F238E27FC236}">
              <a16:creationId xmlns:a16="http://schemas.microsoft.com/office/drawing/2014/main" id="{52B9735A-F62A-4B75-BF98-F62E7061872D}"/>
            </a:ext>
          </a:extLst>
        </xdr:cNvPr>
        <xdr:cNvCxnSpPr/>
      </xdr:nvCxnSpPr>
      <xdr:spPr>
        <a:xfrm flipV="1">
          <a:off x="8750300" y="17552690"/>
          <a:ext cx="889000" cy="2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78403</xdr:rowOff>
    </xdr:from>
    <xdr:to>
      <xdr:col>41</xdr:col>
      <xdr:colOff>101600</xdr:colOff>
      <xdr:row>103</xdr:row>
      <xdr:rowOff>8553</xdr:rowOff>
    </xdr:to>
    <xdr:sp macro="" textlink="">
      <xdr:nvSpPr>
        <xdr:cNvPr id="479" name="楕円 478">
          <a:extLst>
            <a:ext uri="{FF2B5EF4-FFF2-40B4-BE49-F238E27FC236}">
              <a16:creationId xmlns:a16="http://schemas.microsoft.com/office/drawing/2014/main" id="{A29F9221-1F56-4A7B-9F9B-45EBF3328F21}"/>
            </a:ext>
          </a:extLst>
        </xdr:cNvPr>
        <xdr:cNvSpPr/>
      </xdr:nvSpPr>
      <xdr:spPr>
        <a:xfrm>
          <a:off x="7810500" y="1756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87883</xdr:rowOff>
    </xdr:from>
    <xdr:to>
      <xdr:col>45</xdr:col>
      <xdr:colOff>177800</xdr:colOff>
      <xdr:row>102</xdr:row>
      <xdr:rowOff>129203</xdr:rowOff>
    </xdr:to>
    <xdr:cxnSp macro="">
      <xdr:nvCxnSpPr>
        <xdr:cNvPr id="480" name="直線コネクタ 479">
          <a:extLst>
            <a:ext uri="{FF2B5EF4-FFF2-40B4-BE49-F238E27FC236}">
              <a16:creationId xmlns:a16="http://schemas.microsoft.com/office/drawing/2014/main" id="{306A682D-02CA-4369-8697-D987FFFC7B4B}"/>
            </a:ext>
          </a:extLst>
        </xdr:cNvPr>
        <xdr:cNvCxnSpPr/>
      </xdr:nvCxnSpPr>
      <xdr:spPr>
        <a:xfrm flipV="1">
          <a:off x="7861300" y="17575783"/>
          <a:ext cx="889000" cy="4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97405</xdr:rowOff>
    </xdr:from>
    <xdr:to>
      <xdr:col>36</xdr:col>
      <xdr:colOff>165100</xdr:colOff>
      <xdr:row>103</xdr:row>
      <xdr:rowOff>27555</xdr:rowOff>
    </xdr:to>
    <xdr:sp macro="" textlink="">
      <xdr:nvSpPr>
        <xdr:cNvPr id="481" name="楕円 480">
          <a:extLst>
            <a:ext uri="{FF2B5EF4-FFF2-40B4-BE49-F238E27FC236}">
              <a16:creationId xmlns:a16="http://schemas.microsoft.com/office/drawing/2014/main" id="{F6AE975E-E051-4023-9CFA-640258076E31}"/>
            </a:ext>
          </a:extLst>
        </xdr:cNvPr>
        <xdr:cNvSpPr/>
      </xdr:nvSpPr>
      <xdr:spPr>
        <a:xfrm>
          <a:off x="6921500" y="175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129203</xdr:rowOff>
    </xdr:from>
    <xdr:to>
      <xdr:col>41</xdr:col>
      <xdr:colOff>50800</xdr:colOff>
      <xdr:row>102</xdr:row>
      <xdr:rowOff>148205</xdr:rowOff>
    </xdr:to>
    <xdr:cxnSp macro="">
      <xdr:nvCxnSpPr>
        <xdr:cNvPr id="482" name="直線コネクタ 481">
          <a:extLst>
            <a:ext uri="{FF2B5EF4-FFF2-40B4-BE49-F238E27FC236}">
              <a16:creationId xmlns:a16="http://schemas.microsoft.com/office/drawing/2014/main" id="{B8DC089C-B3C2-47A2-B524-E6FE20446030}"/>
            </a:ext>
          </a:extLst>
        </xdr:cNvPr>
        <xdr:cNvCxnSpPr/>
      </xdr:nvCxnSpPr>
      <xdr:spPr>
        <a:xfrm flipV="1">
          <a:off x="6972300" y="17617103"/>
          <a:ext cx="889000" cy="1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97823</xdr:rowOff>
    </xdr:from>
    <xdr:ext cx="599010" cy="259045"/>
    <xdr:sp macro="" textlink="">
      <xdr:nvSpPr>
        <xdr:cNvPr id="483" name="n_1aveValue【港湾・漁港】&#10;一人当たり有形固定資産（償却資産）額">
          <a:extLst>
            <a:ext uri="{FF2B5EF4-FFF2-40B4-BE49-F238E27FC236}">
              <a16:creationId xmlns:a16="http://schemas.microsoft.com/office/drawing/2014/main" id="{6C992371-3157-494C-8C4A-E1C4C75EB029}"/>
            </a:ext>
          </a:extLst>
        </xdr:cNvPr>
        <xdr:cNvSpPr txBox="1"/>
      </xdr:nvSpPr>
      <xdr:spPr>
        <a:xfrm>
          <a:off x="9327095" y="1844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99150</xdr:rowOff>
    </xdr:from>
    <xdr:ext cx="599010" cy="259045"/>
    <xdr:sp macro="" textlink="">
      <xdr:nvSpPr>
        <xdr:cNvPr id="484" name="n_2aveValue【港湾・漁港】&#10;一人当たり有形固定資産（償却資産）額">
          <a:extLst>
            <a:ext uri="{FF2B5EF4-FFF2-40B4-BE49-F238E27FC236}">
              <a16:creationId xmlns:a16="http://schemas.microsoft.com/office/drawing/2014/main" id="{AF48E46A-135A-468B-A9EC-C6C40ED920F3}"/>
            </a:ext>
          </a:extLst>
        </xdr:cNvPr>
        <xdr:cNvSpPr txBox="1"/>
      </xdr:nvSpPr>
      <xdr:spPr>
        <a:xfrm>
          <a:off x="8450795" y="1844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136563</xdr:rowOff>
    </xdr:from>
    <xdr:ext cx="599010" cy="259045"/>
    <xdr:sp macro="" textlink="">
      <xdr:nvSpPr>
        <xdr:cNvPr id="485" name="n_3aveValue【港湾・漁港】&#10;一人当たり有形固定資産（償却資産）額">
          <a:extLst>
            <a:ext uri="{FF2B5EF4-FFF2-40B4-BE49-F238E27FC236}">
              <a16:creationId xmlns:a16="http://schemas.microsoft.com/office/drawing/2014/main" id="{B4FC8D96-1E20-40A2-8224-FFF17210F5E1}"/>
            </a:ext>
          </a:extLst>
        </xdr:cNvPr>
        <xdr:cNvSpPr txBox="1"/>
      </xdr:nvSpPr>
      <xdr:spPr>
        <a:xfrm>
          <a:off x="7561795" y="1848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140467</xdr:rowOff>
    </xdr:from>
    <xdr:ext cx="599010" cy="259045"/>
    <xdr:sp macro="" textlink="">
      <xdr:nvSpPr>
        <xdr:cNvPr id="486" name="n_4aveValue【港湾・漁港】&#10;一人当たり有形固定資産（償却資産）額">
          <a:extLst>
            <a:ext uri="{FF2B5EF4-FFF2-40B4-BE49-F238E27FC236}">
              <a16:creationId xmlns:a16="http://schemas.microsoft.com/office/drawing/2014/main" id="{07ED2BEA-43A5-483D-9E56-DF5517B8A0DF}"/>
            </a:ext>
          </a:extLst>
        </xdr:cNvPr>
        <xdr:cNvSpPr txBox="1"/>
      </xdr:nvSpPr>
      <xdr:spPr>
        <a:xfrm>
          <a:off x="6672795" y="18485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100</xdr:row>
      <xdr:rowOff>132117</xdr:rowOff>
    </xdr:from>
    <xdr:ext cx="690189" cy="259045"/>
    <xdr:sp macro="" textlink="">
      <xdr:nvSpPr>
        <xdr:cNvPr id="487" name="n_1mainValue【港湾・漁港】&#10;一人当たり有形固定資産（償却資産）額">
          <a:extLst>
            <a:ext uri="{FF2B5EF4-FFF2-40B4-BE49-F238E27FC236}">
              <a16:creationId xmlns:a16="http://schemas.microsoft.com/office/drawing/2014/main" id="{00B2AD8F-165F-4338-8A3F-319D98B538DE}"/>
            </a:ext>
          </a:extLst>
        </xdr:cNvPr>
        <xdr:cNvSpPr txBox="1"/>
      </xdr:nvSpPr>
      <xdr:spPr>
        <a:xfrm>
          <a:off x="9281505" y="172771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100</xdr:row>
      <xdr:rowOff>155210</xdr:rowOff>
    </xdr:from>
    <xdr:ext cx="690189" cy="259045"/>
    <xdr:sp macro="" textlink="">
      <xdr:nvSpPr>
        <xdr:cNvPr id="488" name="n_2mainValue【港湾・漁港】&#10;一人当たり有形固定資産（償却資産）額">
          <a:extLst>
            <a:ext uri="{FF2B5EF4-FFF2-40B4-BE49-F238E27FC236}">
              <a16:creationId xmlns:a16="http://schemas.microsoft.com/office/drawing/2014/main" id="{86E70956-8BBE-45B7-8297-3526F98AE5E2}"/>
            </a:ext>
          </a:extLst>
        </xdr:cNvPr>
        <xdr:cNvSpPr txBox="1"/>
      </xdr:nvSpPr>
      <xdr:spPr>
        <a:xfrm>
          <a:off x="8405205" y="173002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101</xdr:row>
      <xdr:rowOff>25080</xdr:rowOff>
    </xdr:from>
    <xdr:ext cx="690189" cy="259045"/>
    <xdr:sp macro="" textlink="">
      <xdr:nvSpPr>
        <xdr:cNvPr id="489" name="n_3mainValue【港湾・漁港】&#10;一人当たり有形固定資産（償却資産）額">
          <a:extLst>
            <a:ext uri="{FF2B5EF4-FFF2-40B4-BE49-F238E27FC236}">
              <a16:creationId xmlns:a16="http://schemas.microsoft.com/office/drawing/2014/main" id="{0FF08787-EA2E-41BA-A610-0C4D159F103D}"/>
            </a:ext>
          </a:extLst>
        </xdr:cNvPr>
        <xdr:cNvSpPr txBox="1"/>
      </xdr:nvSpPr>
      <xdr:spPr>
        <a:xfrm>
          <a:off x="7516205" y="173415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101</xdr:row>
      <xdr:rowOff>44082</xdr:rowOff>
    </xdr:from>
    <xdr:ext cx="690189" cy="259045"/>
    <xdr:sp macro="" textlink="">
      <xdr:nvSpPr>
        <xdr:cNvPr id="490" name="n_4mainValue【港湾・漁港】&#10;一人当たり有形固定資産（償却資産）額">
          <a:extLst>
            <a:ext uri="{FF2B5EF4-FFF2-40B4-BE49-F238E27FC236}">
              <a16:creationId xmlns:a16="http://schemas.microsoft.com/office/drawing/2014/main" id="{F3082256-635C-452A-9A21-1585223052FA}"/>
            </a:ext>
          </a:extLst>
        </xdr:cNvPr>
        <xdr:cNvSpPr txBox="1"/>
      </xdr:nvSpPr>
      <xdr:spPr>
        <a:xfrm>
          <a:off x="6627205" y="173605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7C64E6CD-A1B4-4AE5-82A7-D716F2736F6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E2E3FB72-820C-4A20-B238-7C999AC1E26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2721CC87-F4B1-4ECC-AB20-BA4EC737E6A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7D29F2D4-4EF9-4951-9393-2A82F357FD2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36B6F148-8107-4CFA-9CC4-CAF303643A2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1F6045F5-94A6-4CED-8582-E750635F664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ED8E3F82-4AD9-4A04-8689-D6C0EB19164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982F7067-B77F-474A-8E6A-6FF43AE3166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BE6BE436-A4CA-4CC0-846F-7A69A8F5194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EEAB4E84-DF89-43BC-8951-EB929C6C30E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5C1B7634-A995-4822-BB10-D03F371474A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70340E9F-1391-4CD2-8F7F-0AEC1D04819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id="{7CCBE63D-7DE0-4119-89B4-2580141C33DA}"/>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02A62FE1-D600-48B6-B9D1-0600CDE9801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2377A343-4CBA-4E99-9DEB-6934BBBF2E5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185C9F0C-7F94-49C0-9D94-7890FB9C06C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8898CC6C-DE2D-44A1-850F-9E57398333BF}"/>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02E78AAB-8B9E-4580-BECF-90B0A44AC85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ABE23DBE-B47D-476D-8F5B-51CE66E4208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28A7007C-B4A7-4ADE-94EF-C92EC78CB03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5BCC1118-1397-45A5-A3D9-D55529FBD582}"/>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7AF06926-319B-48F3-B91C-2AECF31AD6B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id="{5CD867C2-C11D-4592-975C-2A907DD9929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7C72E900-01F2-408E-B7DF-501C3071F56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8D85EB97-2D8B-4BA6-B54E-9F6ED4B5136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516" name="直線コネクタ 515">
          <a:extLst>
            <a:ext uri="{FF2B5EF4-FFF2-40B4-BE49-F238E27FC236}">
              <a16:creationId xmlns:a16="http://schemas.microsoft.com/office/drawing/2014/main" id="{3CB02740-779B-47F2-A7BA-826A87DAA87C}"/>
            </a:ext>
          </a:extLst>
        </xdr:cNvPr>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a:extLst>
            <a:ext uri="{FF2B5EF4-FFF2-40B4-BE49-F238E27FC236}">
              <a16:creationId xmlns:a16="http://schemas.microsoft.com/office/drawing/2014/main" id="{03C6943C-536C-403C-9414-1F911597567A}"/>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a:extLst>
            <a:ext uri="{FF2B5EF4-FFF2-40B4-BE49-F238E27FC236}">
              <a16:creationId xmlns:a16="http://schemas.microsoft.com/office/drawing/2014/main" id="{7399B463-FD52-4277-9DBF-0376C503242E}"/>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519" name="【認定こども園・幼稚園・保育所】&#10;有形固定資産減価償却率最大値テキスト">
          <a:extLst>
            <a:ext uri="{FF2B5EF4-FFF2-40B4-BE49-F238E27FC236}">
              <a16:creationId xmlns:a16="http://schemas.microsoft.com/office/drawing/2014/main" id="{AE8C3CD1-1736-48C3-AEE2-0E3F53F6DF8B}"/>
            </a:ext>
          </a:extLst>
        </xdr:cNvPr>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520" name="直線コネクタ 519">
          <a:extLst>
            <a:ext uri="{FF2B5EF4-FFF2-40B4-BE49-F238E27FC236}">
              <a16:creationId xmlns:a16="http://schemas.microsoft.com/office/drawing/2014/main" id="{325BF0F8-ED21-4C64-865E-1D26659273B5}"/>
            </a:ext>
          </a:extLst>
        </xdr:cNvPr>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26687</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D252BA30-149F-4510-94C1-2E3D7BB904E7}"/>
            </a:ext>
          </a:extLst>
        </xdr:cNvPr>
        <xdr:cNvSpPr txBox="1"/>
      </xdr:nvSpPr>
      <xdr:spPr>
        <a:xfrm>
          <a:off x="16357600" y="654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22" name="フローチャート: 判断 521">
          <a:extLst>
            <a:ext uri="{FF2B5EF4-FFF2-40B4-BE49-F238E27FC236}">
              <a16:creationId xmlns:a16="http://schemas.microsoft.com/office/drawing/2014/main" id="{178B96DB-52CC-47E6-9346-E73EF6FED371}"/>
            </a:ext>
          </a:extLst>
        </xdr:cNvPr>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523" name="フローチャート: 判断 522">
          <a:extLst>
            <a:ext uri="{FF2B5EF4-FFF2-40B4-BE49-F238E27FC236}">
              <a16:creationId xmlns:a16="http://schemas.microsoft.com/office/drawing/2014/main" id="{A391D895-E18E-4A7B-A5AA-D8CDB1A0E05C}"/>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524" name="フローチャート: 判断 523">
          <a:extLst>
            <a:ext uri="{FF2B5EF4-FFF2-40B4-BE49-F238E27FC236}">
              <a16:creationId xmlns:a16="http://schemas.microsoft.com/office/drawing/2014/main" id="{26D872CD-0EAD-433A-9DD2-6586A55ED861}"/>
            </a:ext>
          </a:extLst>
        </xdr:cNvPr>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525" name="フローチャート: 判断 524">
          <a:extLst>
            <a:ext uri="{FF2B5EF4-FFF2-40B4-BE49-F238E27FC236}">
              <a16:creationId xmlns:a16="http://schemas.microsoft.com/office/drawing/2014/main" id="{B3DF870C-1F15-4DBD-A4D6-AAE9C78711F0}"/>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526" name="フローチャート: 判断 525">
          <a:extLst>
            <a:ext uri="{FF2B5EF4-FFF2-40B4-BE49-F238E27FC236}">
              <a16:creationId xmlns:a16="http://schemas.microsoft.com/office/drawing/2014/main" id="{34FE6081-E7EB-45D1-B6F0-1C57BF7CCAAB}"/>
            </a:ext>
          </a:extLst>
        </xdr:cNvPr>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FD649697-696A-4C67-979B-A771DE74F3C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FD0825B0-B89C-49CA-9048-5B4579686FC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EE794D02-9CD9-499F-AF9F-B96287AA0A6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37D46906-BDCE-4E77-957F-9FE00D751EA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576C4100-7BF4-495A-B2E4-C13F71100AB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113574</xdr:rowOff>
    </xdr:from>
    <xdr:to>
      <xdr:col>85</xdr:col>
      <xdr:colOff>177800</xdr:colOff>
      <xdr:row>38</xdr:row>
      <xdr:rowOff>43724</xdr:rowOff>
    </xdr:to>
    <xdr:sp macro="" textlink="">
      <xdr:nvSpPr>
        <xdr:cNvPr id="532" name="楕円 531">
          <a:extLst>
            <a:ext uri="{FF2B5EF4-FFF2-40B4-BE49-F238E27FC236}">
              <a16:creationId xmlns:a16="http://schemas.microsoft.com/office/drawing/2014/main" id="{CA157C65-8610-4661-8F57-2D9673775762}"/>
            </a:ext>
          </a:extLst>
        </xdr:cNvPr>
        <xdr:cNvSpPr/>
      </xdr:nvSpPr>
      <xdr:spPr>
        <a:xfrm>
          <a:off x="16268700" y="645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136451</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07A506A9-6442-402E-BBF3-14248CFB2935}"/>
            </a:ext>
          </a:extLst>
        </xdr:cNvPr>
        <xdr:cNvSpPr txBox="1"/>
      </xdr:nvSpPr>
      <xdr:spPr>
        <a:xfrm>
          <a:off x="16357600" y="6308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103777</xdr:rowOff>
    </xdr:from>
    <xdr:to>
      <xdr:col>81</xdr:col>
      <xdr:colOff>101600</xdr:colOff>
      <xdr:row>38</xdr:row>
      <xdr:rowOff>33927</xdr:rowOff>
    </xdr:to>
    <xdr:sp macro="" textlink="">
      <xdr:nvSpPr>
        <xdr:cNvPr id="534" name="楕円 533">
          <a:extLst>
            <a:ext uri="{FF2B5EF4-FFF2-40B4-BE49-F238E27FC236}">
              <a16:creationId xmlns:a16="http://schemas.microsoft.com/office/drawing/2014/main" id="{CD5C53C3-52D8-4EBF-A9CA-329E9548E672}"/>
            </a:ext>
          </a:extLst>
        </xdr:cNvPr>
        <xdr:cNvSpPr/>
      </xdr:nvSpPr>
      <xdr:spPr>
        <a:xfrm>
          <a:off x="15430500" y="644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154577</xdr:rowOff>
    </xdr:from>
    <xdr:to>
      <xdr:col>85</xdr:col>
      <xdr:colOff>127000</xdr:colOff>
      <xdr:row>37</xdr:row>
      <xdr:rowOff>164374</xdr:rowOff>
    </xdr:to>
    <xdr:cxnSp macro="">
      <xdr:nvCxnSpPr>
        <xdr:cNvPr id="535" name="直線コネクタ 534">
          <a:extLst>
            <a:ext uri="{FF2B5EF4-FFF2-40B4-BE49-F238E27FC236}">
              <a16:creationId xmlns:a16="http://schemas.microsoft.com/office/drawing/2014/main" id="{FC32E9AE-7B55-4BA4-9EAA-B0544756C52B}"/>
            </a:ext>
          </a:extLst>
        </xdr:cNvPr>
        <xdr:cNvCxnSpPr/>
      </xdr:nvCxnSpPr>
      <xdr:spPr>
        <a:xfrm>
          <a:off x="15481300" y="6498227"/>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58057</xdr:rowOff>
    </xdr:from>
    <xdr:to>
      <xdr:col>76</xdr:col>
      <xdr:colOff>165100</xdr:colOff>
      <xdr:row>37</xdr:row>
      <xdr:rowOff>159657</xdr:rowOff>
    </xdr:to>
    <xdr:sp macro="" textlink="">
      <xdr:nvSpPr>
        <xdr:cNvPr id="536" name="楕円 535">
          <a:extLst>
            <a:ext uri="{FF2B5EF4-FFF2-40B4-BE49-F238E27FC236}">
              <a16:creationId xmlns:a16="http://schemas.microsoft.com/office/drawing/2014/main" id="{93054AB9-CEFA-4DE9-B0EC-050189A5D8E9}"/>
            </a:ext>
          </a:extLst>
        </xdr:cNvPr>
        <xdr:cNvSpPr/>
      </xdr:nvSpPr>
      <xdr:spPr>
        <a:xfrm>
          <a:off x="14541500" y="640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108857</xdr:rowOff>
    </xdr:from>
    <xdr:to>
      <xdr:col>81</xdr:col>
      <xdr:colOff>50800</xdr:colOff>
      <xdr:row>37</xdr:row>
      <xdr:rowOff>154577</xdr:rowOff>
    </xdr:to>
    <xdr:cxnSp macro="">
      <xdr:nvCxnSpPr>
        <xdr:cNvPr id="537" name="直線コネクタ 536">
          <a:extLst>
            <a:ext uri="{FF2B5EF4-FFF2-40B4-BE49-F238E27FC236}">
              <a16:creationId xmlns:a16="http://schemas.microsoft.com/office/drawing/2014/main" id="{65EB38C9-4CC4-4F3C-AC91-F8535085B2AD}"/>
            </a:ext>
          </a:extLst>
        </xdr:cNvPr>
        <xdr:cNvCxnSpPr/>
      </xdr:nvCxnSpPr>
      <xdr:spPr>
        <a:xfrm>
          <a:off x="14592300" y="645250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170724</xdr:rowOff>
    </xdr:from>
    <xdr:to>
      <xdr:col>72</xdr:col>
      <xdr:colOff>38100</xdr:colOff>
      <xdr:row>37</xdr:row>
      <xdr:rowOff>100874</xdr:rowOff>
    </xdr:to>
    <xdr:sp macro="" textlink="">
      <xdr:nvSpPr>
        <xdr:cNvPr id="538" name="楕円 537">
          <a:extLst>
            <a:ext uri="{FF2B5EF4-FFF2-40B4-BE49-F238E27FC236}">
              <a16:creationId xmlns:a16="http://schemas.microsoft.com/office/drawing/2014/main" id="{88C307CA-2D12-4722-8FD5-D315B205BE88}"/>
            </a:ext>
          </a:extLst>
        </xdr:cNvPr>
        <xdr:cNvSpPr/>
      </xdr:nvSpPr>
      <xdr:spPr>
        <a:xfrm>
          <a:off x="13652500" y="634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50074</xdr:rowOff>
    </xdr:from>
    <xdr:to>
      <xdr:col>76</xdr:col>
      <xdr:colOff>114300</xdr:colOff>
      <xdr:row>37</xdr:row>
      <xdr:rowOff>108857</xdr:rowOff>
    </xdr:to>
    <xdr:cxnSp macro="">
      <xdr:nvCxnSpPr>
        <xdr:cNvPr id="539" name="直線コネクタ 538">
          <a:extLst>
            <a:ext uri="{FF2B5EF4-FFF2-40B4-BE49-F238E27FC236}">
              <a16:creationId xmlns:a16="http://schemas.microsoft.com/office/drawing/2014/main" id="{EEEA06D5-9ED1-48ED-8437-2BA75574CEC2}"/>
            </a:ext>
          </a:extLst>
        </xdr:cNvPr>
        <xdr:cNvCxnSpPr/>
      </xdr:nvCxnSpPr>
      <xdr:spPr>
        <a:xfrm>
          <a:off x="13703300" y="639372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129903</xdr:rowOff>
    </xdr:from>
    <xdr:to>
      <xdr:col>67</xdr:col>
      <xdr:colOff>101600</xdr:colOff>
      <xdr:row>37</xdr:row>
      <xdr:rowOff>60053</xdr:rowOff>
    </xdr:to>
    <xdr:sp macro="" textlink="">
      <xdr:nvSpPr>
        <xdr:cNvPr id="540" name="楕円 539">
          <a:extLst>
            <a:ext uri="{FF2B5EF4-FFF2-40B4-BE49-F238E27FC236}">
              <a16:creationId xmlns:a16="http://schemas.microsoft.com/office/drawing/2014/main" id="{18E42E39-06E4-4403-921D-4F32C4D6044A}"/>
            </a:ext>
          </a:extLst>
        </xdr:cNvPr>
        <xdr:cNvSpPr/>
      </xdr:nvSpPr>
      <xdr:spPr>
        <a:xfrm>
          <a:off x="12763500" y="630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9253</xdr:rowOff>
    </xdr:from>
    <xdr:to>
      <xdr:col>71</xdr:col>
      <xdr:colOff>177800</xdr:colOff>
      <xdr:row>37</xdr:row>
      <xdr:rowOff>50074</xdr:rowOff>
    </xdr:to>
    <xdr:cxnSp macro="">
      <xdr:nvCxnSpPr>
        <xdr:cNvPr id="541" name="直線コネクタ 540">
          <a:extLst>
            <a:ext uri="{FF2B5EF4-FFF2-40B4-BE49-F238E27FC236}">
              <a16:creationId xmlns:a16="http://schemas.microsoft.com/office/drawing/2014/main" id="{BDBD32C6-57E0-482D-84DE-86ACB99D7E6C}"/>
            </a:ext>
          </a:extLst>
        </xdr:cNvPr>
        <xdr:cNvCxnSpPr/>
      </xdr:nvCxnSpPr>
      <xdr:spPr>
        <a:xfrm>
          <a:off x="12814300" y="635290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A353EF4C-3671-4F8F-A71E-EEABB1C9E162}"/>
            </a:ext>
          </a:extLst>
        </xdr:cNvPr>
        <xdr:cNvSpPr txBox="1"/>
      </xdr:nvSpPr>
      <xdr:spPr>
        <a:xfrm>
          <a:off x="15266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98533</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2F216B1B-9B8B-4389-A194-C07CFB87F583}"/>
            </a:ext>
          </a:extLst>
        </xdr:cNvPr>
        <xdr:cNvSpPr txBox="1"/>
      </xdr:nvSpPr>
      <xdr:spPr>
        <a:xfrm>
          <a:off x="14389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142620</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2C151A29-A67A-41B6-9FC5-F6C38D6DEED1}"/>
            </a:ext>
          </a:extLst>
        </xdr:cNvPr>
        <xdr:cNvSpPr txBox="1"/>
      </xdr:nvSpPr>
      <xdr:spPr>
        <a:xfrm>
          <a:off x="13500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139354</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49201FDD-5BDA-4B83-9065-8A11E93FC3A0}"/>
            </a:ext>
          </a:extLst>
        </xdr:cNvPr>
        <xdr:cNvSpPr txBox="1"/>
      </xdr:nvSpPr>
      <xdr:spPr>
        <a:xfrm>
          <a:off x="126117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50454</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4A46BE6A-161F-4010-A5CF-A55371EFF4AC}"/>
            </a:ext>
          </a:extLst>
        </xdr:cNvPr>
        <xdr:cNvSpPr txBox="1"/>
      </xdr:nvSpPr>
      <xdr:spPr>
        <a:xfrm>
          <a:off x="152660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4734</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555F1DEF-4715-44C7-976C-79385DC52396}"/>
            </a:ext>
          </a:extLst>
        </xdr:cNvPr>
        <xdr:cNvSpPr txBox="1"/>
      </xdr:nvSpPr>
      <xdr:spPr>
        <a:xfrm>
          <a:off x="143897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117401</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3D9C53BD-19FE-415B-ADD4-78D7FAB4A99C}"/>
            </a:ext>
          </a:extLst>
        </xdr:cNvPr>
        <xdr:cNvSpPr txBox="1"/>
      </xdr:nvSpPr>
      <xdr:spPr>
        <a:xfrm>
          <a:off x="13500744" y="611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76580</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99882858-6F77-46DB-B3F7-574CB04E743B}"/>
            </a:ext>
          </a:extLst>
        </xdr:cNvPr>
        <xdr:cNvSpPr txBox="1"/>
      </xdr:nvSpPr>
      <xdr:spPr>
        <a:xfrm>
          <a:off x="12611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AC8BD5A6-E074-4602-A1E3-0B6851E4522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1478FADD-FE5F-4AC3-AA2B-76110D3A14A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9EC045F0-64F9-4AE6-AFE2-F92EFD02C51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7408B56A-E1C9-403B-AFA5-24B887BDE22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85564C8A-5E09-45AD-8B18-53650C9748B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876202E5-CA56-437F-96AB-AFBACE69429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E63524FB-1D7A-4A4F-A75D-2423E0ACB62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9980198C-3E1B-4584-93BE-EB9BA281436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B57B1B06-4F24-4E53-8C24-DEF9EE1E09C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BEC5F094-CA7A-4D3D-8F5A-A6689DD6790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a:extLst>
            <a:ext uri="{FF2B5EF4-FFF2-40B4-BE49-F238E27FC236}">
              <a16:creationId xmlns:a16="http://schemas.microsoft.com/office/drawing/2014/main" id="{D7C592C8-2FD5-46F2-A8E9-5661B3DABC5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1" name="テキスト ボックス 560">
          <a:extLst>
            <a:ext uri="{FF2B5EF4-FFF2-40B4-BE49-F238E27FC236}">
              <a16:creationId xmlns:a16="http://schemas.microsoft.com/office/drawing/2014/main" id="{54F368CA-9F88-493B-B73A-8E9E431EB3AE}"/>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a:extLst>
            <a:ext uri="{FF2B5EF4-FFF2-40B4-BE49-F238E27FC236}">
              <a16:creationId xmlns:a16="http://schemas.microsoft.com/office/drawing/2014/main" id="{91ED0C2A-10F0-40A1-994B-F1514377E287}"/>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3" name="テキスト ボックス 562">
          <a:extLst>
            <a:ext uri="{FF2B5EF4-FFF2-40B4-BE49-F238E27FC236}">
              <a16:creationId xmlns:a16="http://schemas.microsoft.com/office/drawing/2014/main" id="{B7D48DE3-86FF-48EB-A0CA-09E62223F6DF}"/>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a:extLst>
            <a:ext uri="{FF2B5EF4-FFF2-40B4-BE49-F238E27FC236}">
              <a16:creationId xmlns:a16="http://schemas.microsoft.com/office/drawing/2014/main" id="{A129FAD6-1DAA-474F-87F9-11F08F6F954B}"/>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5" name="テキスト ボックス 564">
          <a:extLst>
            <a:ext uri="{FF2B5EF4-FFF2-40B4-BE49-F238E27FC236}">
              <a16:creationId xmlns:a16="http://schemas.microsoft.com/office/drawing/2014/main" id="{BB3BF436-A18B-4F62-8CFD-9AAB3497A99E}"/>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a:extLst>
            <a:ext uri="{FF2B5EF4-FFF2-40B4-BE49-F238E27FC236}">
              <a16:creationId xmlns:a16="http://schemas.microsoft.com/office/drawing/2014/main" id="{CCF423BD-8DD6-42BE-9A9C-E841C91D8F4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7" name="テキスト ボックス 566">
          <a:extLst>
            <a:ext uri="{FF2B5EF4-FFF2-40B4-BE49-F238E27FC236}">
              <a16:creationId xmlns:a16="http://schemas.microsoft.com/office/drawing/2014/main" id="{F2BD818A-8770-4B54-9836-7DA1BEF9573A}"/>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A22CA58E-B5CD-4389-A9C7-412E86FAC51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B87F9DEA-6616-4FCF-9478-9B41E9FD699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C4490613-91D0-4C5C-9FD9-D40BEE5B3DA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571" name="直線コネクタ 570">
          <a:extLst>
            <a:ext uri="{FF2B5EF4-FFF2-40B4-BE49-F238E27FC236}">
              <a16:creationId xmlns:a16="http://schemas.microsoft.com/office/drawing/2014/main" id="{3FECD22B-2F92-4ADB-941C-D6382086A196}"/>
            </a:ext>
          </a:extLst>
        </xdr:cNvPr>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A793CCDB-20BE-48BA-A0B2-354C0223A706}"/>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73" name="直線コネクタ 572">
          <a:extLst>
            <a:ext uri="{FF2B5EF4-FFF2-40B4-BE49-F238E27FC236}">
              <a16:creationId xmlns:a16="http://schemas.microsoft.com/office/drawing/2014/main" id="{8A116D29-8AD6-449E-B5BA-07EE7CF6E77C}"/>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893F4DE8-3C4F-4FAA-A1C9-4D953FD4023A}"/>
            </a:ext>
          </a:extLst>
        </xdr:cNvPr>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575" name="直線コネクタ 574">
          <a:extLst>
            <a:ext uri="{FF2B5EF4-FFF2-40B4-BE49-F238E27FC236}">
              <a16:creationId xmlns:a16="http://schemas.microsoft.com/office/drawing/2014/main" id="{A01F860F-FA00-489E-A140-77E69C9189E0}"/>
            </a:ext>
          </a:extLst>
        </xdr:cNvPr>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167149</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FFBD296E-1DD3-4947-A42E-939943E4C640}"/>
            </a:ext>
          </a:extLst>
        </xdr:cNvPr>
        <xdr:cNvSpPr txBox="1"/>
      </xdr:nvSpPr>
      <xdr:spPr>
        <a:xfrm>
          <a:off x="22199600" y="6510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577" name="フローチャート: 判断 576">
          <a:extLst>
            <a:ext uri="{FF2B5EF4-FFF2-40B4-BE49-F238E27FC236}">
              <a16:creationId xmlns:a16="http://schemas.microsoft.com/office/drawing/2014/main" id="{AC857139-41B9-4BE4-8DA4-0335B1B06903}"/>
            </a:ext>
          </a:extLst>
        </xdr:cNvPr>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578" name="フローチャート: 判断 577">
          <a:extLst>
            <a:ext uri="{FF2B5EF4-FFF2-40B4-BE49-F238E27FC236}">
              <a16:creationId xmlns:a16="http://schemas.microsoft.com/office/drawing/2014/main" id="{A8626559-55DA-4B5F-8A90-1F5A37284FE3}"/>
            </a:ext>
          </a:extLst>
        </xdr:cNvPr>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579" name="フローチャート: 判断 578">
          <a:extLst>
            <a:ext uri="{FF2B5EF4-FFF2-40B4-BE49-F238E27FC236}">
              <a16:creationId xmlns:a16="http://schemas.microsoft.com/office/drawing/2014/main" id="{92371A2C-3AA9-4FD1-9ADE-95192EB9EA8A}"/>
            </a:ext>
          </a:extLst>
        </xdr:cNvPr>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580" name="フローチャート: 判断 579">
          <a:extLst>
            <a:ext uri="{FF2B5EF4-FFF2-40B4-BE49-F238E27FC236}">
              <a16:creationId xmlns:a16="http://schemas.microsoft.com/office/drawing/2014/main" id="{777EDE6A-6F44-4213-B4DD-CF0269C41741}"/>
            </a:ext>
          </a:extLst>
        </xdr:cNvPr>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581" name="フローチャート: 判断 580">
          <a:extLst>
            <a:ext uri="{FF2B5EF4-FFF2-40B4-BE49-F238E27FC236}">
              <a16:creationId xmlns:a16="http://schemas.microsoft.com/office/drawing/2014/main" id="{B65583A0-0CC9-4C29-8298-E69A37C4F5B5}"/>
            </a:ext>
          </a:extLst>
        </xdr:cNvPr>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3EAA32DA-27FE-43D5-A6A9-677F79833D4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8AE0B734-2F1F-4330-94C9-8AEAB421B0C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CDD06A18-9D54-4CAF-9FF1-CE895B13EFF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A73F4B72-7B32-4D95-A4E5-310EFDE6950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3B5CD7CF-0BE9-4D32-BF7A-8EA79BE4539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11684</xdr:rowOff>
    </xdr:from>
    <xdr:to>
      <xdr:col>116</xdr:col>
      <xdr:colOff>114300</xdr:colOff>
      <xdr:row>39</xdr:row>
      <xdr:rowOff>113284</xdr:rowOff>
    </xdr:to>
    <xdr:sp macro="" textlink="">
      <xdr:nvSpPr>
        <xdr:cNvPr id="587" name="楕円 586">
          <a:extLst>
            <a:ext uri="{FF2B5EF4-FFF2-40B4-BE49-F238E27FC236}">
              <a16:creationId xmlns:a16="http://schemas.microsoft.com/office/drawing/2014/main" id="{3D74407F-F438-415C-8DDF-B2796F2CDD67}"/>
            </a:ext>
          </a:extLst>
        </xdr:cNvPr>
        <xdr:cNvSpPr/>
      </xdr:nvSpPr>
      <xdr:spPr>
        <a:xfrm>
          <a:off x="22110700" y="669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161561</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DF04A5AE-2E15-42C2-A570-E70891F90EFD}"/>
            </a:ext>
          </a:extLst>
        </xdr:cNvPr>
        <xdr:cNvSpPr txBox="1"/>
      </xdr:nvSpPr>
      <xdr:spPr>
        <a:xfrm>
          <a:off x="22199600" y="6676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160274</xdr:rowOff>
    </xdr:from>
    <xdr:to>
      <xdr:col>112</xdr:col>
      <xdr:colOff>38100</xdr:colOff>
      <xdr:row>39</xdr:row>
      <xdr:rowOff>90424</xdr:rowOff>
    </xdr:to>
    <xdr:sp macro="" textlink="">
      <xdr:nvSpPr>
        <xdr:cNvPr id="589" name="楕円 588">
          <a:extLst>
            <a:ext uri="{FF2B5EF4-FFF2-40B4-BE49-F238E27FC236}">
              <a16:creationId xmlns:a16="http://schemas.microsoft.com/office/drawing/2014/main" id="{969483C5-EE93-48F7-9558-780AB68F4C07}"/>
            </a:ext>
          </a:extLst>
        </xdr:cNvPr>
        <xdr:cNvSpPr/>
      </xdr:nvSpPr>
      <xdr:spPr>
        <a:xfrm>
          <a:off x="21272500" y="667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39624</xdr:rowOff>
    </xdr:from>
    <xdr:to>
      <xdr:col>116</xdr:col>
      <xdr:colOff>63500</xdr:colOff>
      <xdr:row>39</xdr:row>
      <xdr:rowOff>62484</xdr:rowOff>
    </xdr:to>
    <xdr:cxnSp macro="">
      <xdr:nvCxnSpPr>
        <xdr:cNvPr id="590" name="直線コネクタ 589">
          <a:extLst>
            <a:ext uri="{FF2B5EF4-FFF2-40B4-BE49-F238E27FC236}">
              <a16:creationId xmlns:a16="http://schemas.microsoft.com/office/drawing/2014/main" id="{A24207FF-5D28-48FD-92DA-48BAE0533900}"/>
            </a:ext>
          </a:extLst>
        </xdr:cNvPr>
        <xdr:cNvCxnSpPr/>
      </xdr:nvCxnSpPr>
      <xdr:spPr>
        <a:xfrm>
          <a:off x="21323300" y="672617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254</xdr:rowOff>
    </xdr:from>
    <xdr:to>
      <xdr:col>107</xdr:col>
      <xdr:colOff>101600</xdr:colOff>
      <xdr:row>39</xdr:row>
      <xdr:rowOff>101854</xdr:rowOff>
    </xdr:to>
    <xdr:sp macro="" textlink="">
      <xdr:nvSpPr>
        <xdr:cNvPr id="591" name="楕円 590">
          <a:extLst>
            <a:ext uri="{FF2B5EF4-FFF2-40B4-BE49-F238E27FC236}">
              <a16:creationId xmlns:a16="http://schemas.microsoft.com/office/drawing/2014/main" id="{C8DADDC9-5B15-4F69-A53A-1AEA69F39D8D}"/>
            </a:ext>
          </a:extLst>
        </xdr:cNvPr>
        <xdr:cNvSpPr/>
      </xdr:nvSpPr>
      <xdr:spPr>
        <a:xfrm>
          <a:off x="20383500" y="668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39624</xdr:rowOff>
    </xdr:from>
    <xdr:to>
      <xdr:col>111</xdr:col>
      <xdr:colOff>177800</xdr:colOff>
      <xdr:row>39</xdr:row>
      <xdr:rowOff>51054</xdr:rowOff>
    </xdr:to>
    <xdr:cxnSp macro="">
      <xdr:nvCxnSpPr>
        <xdr:cNvPr id="592" name="直線コネクタ 591">
          <a:extLst>
            <a:ext uri="{FF2B5EF4-FFF2-40B4-BE49-F238E27FC236}">
              <a16:creationId xmlns:a16="http://schemas.microsoft.com/office/drawing/2014/main" id="{BFACC9D1-C387-413C-B79E-64475B642AD5}"/>
            </a:ext>
          </a:extLst>
        </xdr:cNvPr>
        <xdr:cNvCxnSpPr/>
      </xdr:nvCxnSpPr>
      <xdr:spPr>
        <a:xfrm flipV="1">
          <a:off x="20434300" y="672617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36830</xdr:rowOff>
    </xdr:from>
    <xdr:to>
      <xdr:col>102</xdr:col>
      <xdr:colOff>165100</xdr:colOff>
      <xdr:row>39</xdr:row>
      <xdr:rowOff>138430</xdr:rowOff>
    </xdr:to>
    <xdr:sp macro="" textlink="">
      <xdr:nvSpPr>
        <xdr:cNvPr id="593" name="楕円 592">
          <a:extLst>
            <a:ext uri="{FF2B5EF4-FFF2-40B4-BE49-F238E27FC236}">
              <a16:creationId xmlns:a16="http://schemas.microsoft.com/office/drawing/2014/main" id="{92A7AA25-2759-4864-A1C7-39A9FDB8390B}"/>
            </a:ext>
          </a:extLst>
        </xdr:cNvPr>
        <xdr:cNvSpPr/>
      </xdr:nvSpPr>
      <xdr:spPr>
        <a:xfrm>
          <a:off x="19494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51054</xdr:rowOff>
    </xdr:from>
    <xdr:to>
      <xdr:col>107</xdr:col>
      <xdr:colOff>50800</xdr:colOff>
      <xdr:row>39</xdr:row>
      <xdr:rowOff>87630</xdr:rowOff>
    </xdr:to>
    <xdr:cxnSp macro="">
      <xdr:nvCxnSpPr>
        <xdr:cNvPr id="594" name="直線コネクタ 593">
          <a:extLst>
            <a:ext uri="{FF2B5EF4-FFF2-40B4-BE49-F238E27FC236}">
              <a16:creationId xmlns:a16="http://schemas.microsoft.com/office/drawing/2014/main" id="{DEAD926B-AF03-4506-9360-3403E1D9DFF4}"/>
            </a:ext>
          </a:extLst>
        </xdr:cNvPr>
        <xdr:cNvCxnSpPr/>
      </xdr:nvCxnSpPr>
      <xdr:spPr>
        <a:xfrm flipV="1">
          <a:off x="19545300" y="67376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43688</xdr:rowOff>
    </xdr:from>
    <xdr:to>
      <xdr:col>98</xdr:col>
      <xdr:colOff>38100</xdr:colOff>
      <xdr:row>39</xdr:row>
      <xdr:rowOff>145288</xdr:rowOff>
    </xdr:to>
    <xdr:sp macro="" textlink="">
      <xdr:nvSpPr>
        <xdr:cNvPr id="595" name="楕円 594">
          <a:extLst>
            <a:ext uri="{FF2B5EF4-FFF2-40B4-BE49-F238E27FC236}">
              <a16:creationId xmlns:a16="http://schemas.microsoft.com/office/drawing/2014/main" id="{B99D3716-4322-4A6D-ADAD-3E2AAB61BAAB}"/>
            </a:ext>
          </a:extLst>
        </xdr:cNvPr>
        <xdr:cNvSpPr/>
      </xdr:nvSpPr>
      <xdr:spPr>
        <a:xfrm>
          <a:off x="18605500" y="673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87630</xdr:rowOff>
    </xdr:from>
    <xdr:to>
      <xdr:col>102</xdr:col>
      <xdr:colOff>114300</xdr:colOff>
      <xdr:row>39</xdr:row>
      <xdr:rowOff>94488</xdr:rowOff>
    </xdr:to>
    <xdr:cxnSp macro="">
      <xdr:nvCxnSpPr>
        <xdr:cNvPr id="596" name="直線コネクタ 595">
          <a:extLst>
            <a:ext uri="{FF2B5EF4-FFF2-40B4-BE49-F238E27FC236}">
              <a16:creationId xmlns:a16="http://schemas.microsoft.com/office/drawing/2014/main" id="{31883456-3E01-4221-9C40-FB80113F62B3}"/>
            </a:ext>
          </a:extLst>
        </xdr:cNvPr>
        <xdr:cNvCxnSpPr/>
      </xdr:nvCxnSpPr>
      <xdr:spPr>
        <a:xfrm flipV="1">
          <a:off x="18656300" y="677418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81551</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D97BA1E2-426B-428A-AC54-785DB09EA483}"/>
            </a:ext>
          </a:extLst>
        </xdr:cNvPr>
        <xdr:cNvSpPr txBox="1"/>
      </xdr:nvSpPr>
      <xdr:spPr>
        <a:xfrm>
          <a:off x="21075727" y="676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102379</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0E315FC4-3989-49A3-AD90-F0F53FFE6B10}"/>
            </a:ext>
          </a:extLst>
        </xdr:cNvPr>
        <xdr:cNvSpPr txBox="1"/>
      </xdr:nvSpPr>
      <xdr:spPr>
        <a:xfrm>
          <a:off x="20199427" y="644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118381</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DDD5DB5F-D9A4-4EA7-A1FF-1DDAC17931A1}"/>
            </a:ext>
          </a:extLst>
        </xdr:cNvPr>
        <xdr:cNvSpPr txBox="1"/>
      </xdr:nvSpPr>
      <xdr:spPr>
        <a:xfrm>
          <a:off x="193104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129811</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2B1DED4F-BE9F-45E4-B503-EDB7709CECA3}"/>
            </a:ext>
          </a:extLst>
        </xdr:cNvPr>
        <xdr:cNvSpPr txBox="1"/>
      </xdr:nvSpPr>
      <xdr:spPr>
        <a:xfrm>
          <a:off x="18421427" y="64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106951</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C8303EC4-D108-4D6C-BDAF-021F212B9223}"/>
            </a:ext>
          </a:extLst>
        </xdr:cNvPr>
        <xdr:cNvSpPr txBox="1"/>
      </xdr:nvSpPr>
      <xdr:spPr>
        <a:xfrm>
          <a:off x="21075727" y="645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92981</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AD2C8CDF-0219-432D-BBB4-4DDFEEDAD690}"/>
            </a:ext>
          </a:extLst>
        </xdr:cNvPr>
        <xdr:cNvSpPr txBox="1"/>
      </xdr:nvSpPr>
      <xdr:spPr>
        <a:xfrm>
          <a:off x="201994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129557</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41EF1821-0894-404B-A157-DFEFE4211F4E}"/>
            </a:ext>
          </a:extLst>
        </xdr:cNvPr>
        <xdr:cNvSpPr txBox="1"/>
      </xdr:nvSpPr>
      <xdr:spPr>
        <a:xfrm>
          <a:off x="19310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136415</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F564BC63-006E-4A58-974A-27FA93704FA7}"/>
            </a:ext>
          </a:extLst>
        </xdr:cNvPr>
        <xdr:cNvSpPr txBox="1"/>
      </xdr:nvSpPr>
      <xdr:spPr>
        <a:xfrm>
          <a:off x="18421427" y="682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BA540791-5570-4777-AA1A-EE4286A7683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770D21FE-A556-44A1-8FEB-DCAC7CE47FD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54D107D1-E06D-4190-A3AC-5B793A41423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F841BAA7-2FE7-4EE4-A36A-EA64CC61138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F80BC40E-02A2-439D-A139-30183E2CD04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23001C72-807F-4685-A43C-E8FAE865AED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15751E87-88D4-4723-AFE1-1181EB1B678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7FBA447C-D0DD-4B4C-B4CF-3E4E89A23FD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A91E2A02-F4F5-4EE7-A964-2EA73150C5F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606DDBA1-C06D-4128-A8E7-4FFC13E56F0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7A76AD83-CA3F-4DE8-AF97-A86ECFA3E75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a:extLst>
            <a:ext uri="{FF2B5EF4-FFF2-40B4-BE49-F238E27FC236}">
              <a16:creationId xmlns:a16="http://schemas.microsoft.com/office/drawing/2014/main" id="{B6EDBB23-318A-45E1-A62B-07E38B8B90B6}"/>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7" name="テキスト ボックス 616">
          <a:extLst>
            <a:ext uri="{FF2B5EF4-FFF2-40B4-BE49-F238E27FC236}">
              <a16:creationId xmlns:a16="http://schemas.microsoft.com/office/drawing/2014/main" id="{164C0155-8F84-4B3A-8308-2AD6448D02E1}"/>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a:extLst>
            <a:ext uri="{FF2B5EF4-FFF2-40B4-BE49-F238E27FC236}">
              <a16:creationId xmlns:a16="http://schemas.microsoft.com/office/drawing/2014/main" id="{15FAB07D-934C-4114-A52B-39B6DF881C6C}"/>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a:extLst>
            <a:ext uri="{FF2B5EF4-FFF2-40B4-BE49-F238E27FC236}">
              <a16:creationId xmlns:a16="http://schemas.microsoft.com/office/drawing/2014/main" id="{70E64F75-2714-42F2-8587-9FDAE7B2EAE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a:extLst>
            <a:ext uri="{FF2B5EF4-FFF2-40B4-BE49-F238E27FC236}">
              <a16:creationId xmlns:a16="http://schemas.microsoft.com/office/drawing/2014/main" id="{D8F6A855-91AC-49DB-BB37-474D88C13DE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a:extLst>
            <a:ext uri="{FF2B5EF4-FFF2-40B4-BE49-F238E27FC236}">
              <a16:creationId xmlns:a16="http://schemas.microsoft.com/office/drawing/2014/main" id="{C26E09ED-C0CF-4F75-81EA-188723A7FBA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a:extLst>
            <a:ext uri="{FF2B5EF4-FFF2-40B4-BE49-F238E27FC236}">
              <a16:creationId xmlns:a16="http://schemas.microsoft.com/office/drawing/2014/main" id="{DF0D2CCA-3D45-4C96-878F-16C91C68C671}"/>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a:extLst>
            <a:ext uri="{FF2B5EF4-FFF2-40B4-BE49-F238E27FC236}">
              <a16:creationId xmlns:a16="http://schemas.microsoft.com/office/drawing/2014/main" id="{E4B20E24-8A62-400B-B48A-15DBB30717C3}"/>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a:extLst>
            <a:ext uri="{FF2B5EF4-FFF2-40B4-BE49-F238E27FC236}">
              <a16:creationId xmlns:a16="http://schemas.microsoft.com/office/drawing/2014/main" id="{B07DA8B4-5F85-495A-9149-52DB475475D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a:extLst>
            <a:ext uri="{FF2B5EF4-FFF2-40B4-BE49-F238E27FC236}">
              <a16:creationId xmlns:a16="http://schemas.microsoft.com/office/drawing/2014/main" id="{B5A3C566-3688-4BDB-836D-3990E73D42B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a:extLst>
            <a:ext uri="{FF2B5EF4-FFF2-40B4-BE49-F238E27FC236}">
              <a16:creationId xmlns:a16="http://schemas.microsoft.com/office/drawing/2014/main" id="{502D374F-5909-4E93-8112-CF7F756AB5F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7" name="テキスト ボックス 626">
          <a:extLst>
            <a:ext uri="{FF2B5EF4-FFF2-40B4-BE49-F238E27FC236}">
              <a16:creationId xmlns:a16="http://schemas.microsoft.com/office/drawing/2014/main" id="{934056EA-D1D6-49FE-BE25-AE107BF144EA}"/>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7E368B8F-CD01-4641-B818-A8A3BF308D1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a:extLst>
            <a:ext uri="{FF2B5EF4-FFF2-40B4-BE49-F238E27FC236}">
              <a16:creationId xmlns:a16="http://schemas.microsoft.com/office/drawing/2014/main" id="{809B352B-283B-4203-A84F-B33B53A60549}"/>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F7316866-3FE1-47B1-8A60-0A5CEE0924E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631" name="直線コネクタ 630">
          <a:extLst>
            <a:ext uri="{FF2B5EF4-FFF2-40B4-BE49-F238E27FC236}">
              <a16:creationId xmlns:a16="http://schemas.microsoft.com/office/drawing/2014/main" id="{480E2856-8572-4CB4-BE6B-10CFB4960C92}"/>
            </a:ext>
          </a:extLst>
        </xdr:cNvPr>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C20615FD-F91C-405B-99C2-3E3107226211}"/>
            </a:ext>
          </a:extLst>
        </xdr:cNvPr>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633" name="直線コネクタ 632">
          <a:extLst>
            <a:ext uri="{FF2B5EF4-FFF2-40B4-BE49-F238E27FC236}">
              <a16:creationId xmlns:a16="http://schemas.microsoft.com/office/drawing/2014/main" id="{CABE2EB0-134A-425F-8ED9-A94EC1919D01}"/>
            </a:ext>
          </a:extLst>
        </xdr:cNvPr>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A0DC36DA-F347-4D2F-A66A-B2095DE11713}"/>
            </a:ext>
          </a:extLst>
        </xdr:cNvPr>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635" name="直線コネクタ 634">
          <a:extLst>
            <a:ext uri="{FF2B5EF4-FFF2-40B4-BE49-F238E27FC236}">
              <a16:creationId xmlns:a16="http://schemas.microsoft.com/office/drawing/2014/main" id="{F3945E6C-5C3B-44FC-902F-BFEEBCD1484C}"/>
            </a:ext>
          </a:extLst>
        </xdr:cNvPr>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D1596D66-1B01-456F-9287-F6A1477A124A}"/>
            </a:ext>
          </a:extLst>
        </xdr:cNvPr>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37" name="フローチャート: 判断 636">
          <a:extLst>
            <a:ext uri="{FF2B5EF4-FFF2-40B4-BE49-F238E27FC236}">
              <a16:creationId xmlns:a16="http://schemas.microsoft.com/office/drawing/2014/main" id="{58A86818-ED51-4874-8F7B-423DA6F8D0AB}"/>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638" name="フローチャート: 判断 637">
          <a:extLst>
            <a:ext uri="{FF2B5EF4-FFF2-40B4-BE49-F238E27FC236}">
              <a16:creationId xmlns:a16="http://schemas.microsoft.com/office/drawing/2014/main" id="{ED504599-C5BD-468A-914F-6DD0E58E8F93}"/>
            </a:ext>
          </a:extLst>
        </xdr:cNvPr>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639" name="フローチャート: 判断 638">
          <a:extLst>
            <a:ext uri="{FF2B5EF4-FFF2-40B4-BE49-F238E27FC236}">
              <a16:creationId xmlns:a16="http://schemas.microsoft.com/office/drawing/2014/main" id="{501948E6-F9D4-4861-AC6B-9807898D34F8}"/>
            </a:ext>
          </a:extLst>
        </xdr:cNvPr>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40" name="フローチャート: 判断 639">
          <a:extLst>
            <a:ext uri="{FF2B5EF4-FFF2-40B4-BE49-F238E27FC236}">
              <a16:creationId xmlns:a16="http://schemas.microsoft.com/office/drawing/2014/main" id="{3455A53B-2C83-465B-8D6B-FCF0729F239F}"/>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641" name="フローチャート: 判断 640">
          <a:extLst>
            <a:ext uri="{FF2B5EF4-FFF2-40B4-BE49-F238E27FC236}">
              <a16:creationId xmlns:a16="http://schemas.microsoft.com/office/drawing/2014/main" id="{B56EE4C4-4001-461B-844C-5D90AFA2FE9E}"/>
            </a:ext>
          </a:extLst>
        </xdr:cNvPr>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3DE91C54-F051-4DD8-AF03-EFD8D4EFE87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FCF96C72-C25D-4361-952B-C15C8BF71FF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51C3A96D-C85B-40D0-A3CC-1F05A8279BB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C3284A96-ABA7-4182-9462-469B21335CC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304DF8FB-3E70-43F3-AFE0-4E19D528E0B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78196</xdr:rowOff>
    </xdr:from>
    <xdr:to>
      <xdr:col>85</xdr:col>
      <xdr:colOff>177800</xdr:colOff>
      <xdr:row>62</xdr:row>
      <xdr:rowOff>8346</xdr:rowOff>
    </xdr:to>
    <xdr:sp macro="" textlink="">
      <xdr:nvSpPr>
        <xdr:cNvPr id="647" name="楕円 646">
          <a:extLst>
            <a:ext uri="{FF2B5EF4-FFF2-40B4-BE49-F238E27FC236}">
              <a16:creationId xmlns:a16="http://schemas.microsoft.com/office/drawing/2014/main" id="{D483F09F-AE5F-4738-82F9-1777F1C56498}"/>
            </a:ext>
          </a:extLst>
        </xdr:cNvPr>
        <xdr:cNvSpPr/>
      </xdr:nvSpPr>
      <xdr:spPr>
        <a:xfrm>
          <a:off x="162687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56623</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34FA7DE4-48D2-43A7-BEDF-C5FDE1549529}"/>
            </a:ext>
          </a:extLst>
        </xdr:cNvPr>
        <xdr:cNvSpPr txBox="1"/>
      </xdr:nvSpPr>
      <xdr:spPr>
        <a:xfrm>
          <a:off x="16357600"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68399</xdr:rowOff>
    </xdr:from>
    <xdr:to>
      <xdr:col>81</xdr:col>
      <xdr:colOff>101600</xdr:colOff>
      <xdr:row>61</xdr:row>
      <xdr:rowOff>169999</xdr:rowOff>
    </xdr:to>
    <xdr:sp macro="" textlink="">
      <xdr:nvSpPr>
        <xdr:cNvPr id="649" name="楕円 648">
          <a:extLst>
            <a:ext uri="{FF2B5EF4-FFF2-40B4-BE49-F238E27FC236}">
              <a16:creationId xmlns:a16="http://schemas.microsoft.com/office/drawing/2014/main" id="{BFBFA6B9-821C-4AFC-B4B6-3288325E8DD8}"/>
            </a:ext>
          </a:extLst>
        </xdr:cNvPr>
        <xdr:cNvSpPr/>
      </xdr:nvSpPr>
      <xdr:spPr>
        <a:xfrm>
          <a:off x="154305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119199</xdr:rowOff>
    </xdr:from>
    <xdr:to>
      <xdr:col>85</xdr:col>
      <xdr:colOff>127000</xdr:colOff>
      <xdr:row>61</xdr:row>
      <xdr:rowOff>128996</xdr:rowOff>
    </xdr:to>
    <xdr:cxnSp macro="">
      <xdr:nvCxnSpPr>
        <xdr:cNvPr id="650" name="直線コネクタ 649">
          <a:extLst>
            <a:ext uri="{FF2B5EF4-FFF2-40B4-BE49-F238E27FC236}">
              <a16:creationId xmlns:a16="http://schemas.microsoft.com/office/drawing/2014/main" id="{49BF8830-F9B1-4591-8FE3-84BECEF6F90E}"/>
            </a:ext>
          </a:extLst>
        </xdr:cNvPr>
        <xdr:cNvCxnSpPr/>
      </xdr:nvCxnSpPr>
      <xdr:spPr>
        <a:xfrm>
          <a:off x="15481300" y="10577649"/>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78196</xdr:rowOff>
    </xdr:from>
    <xdr:to>
      <xdr:col>76</xdr:col>
      <xdr:colOff>165100</xdr:colOff>
      <xdr:row>62</xdr:row>
      <xdr:rowOff>8346</xdr:rowOff>
    </xdr:to>
    <xdr:sp macro="" textlink="">
      <xdr:nvSpPr>
        <xdr:cNvPr id="651" name="楕円 650">
          <a:extLst>
            <a:ext uri="{FF2B5EF4-FFF2-40B4-BE49-F238E27FC236}">
              <a16:creationId xmlns:a16="http://schemas.microsoft.com/office/drawing/2014/main" id="{E8526867-6CD0-4B55-8FBD-DE5B93EA272E}"/>
            </a:ext>
          </a:extLst>
        </xdr:cNvPr>
        <xdr:cNvSpPr/>
      </xdr:nvSpPr>
      <xdr:spPr>
        <a:xfrm>
          <a:off x="145415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119199</xdr:rowOff>
    </xdr:from>
    <xdr:to>
      <xdr:col>81</xdr:col>
      <xdr:colOff>50800</xdr:colOff>
      <xdr:row>61</xdr:row>
      <xdr:rowOff>128996</xdr:rowOff>
    </xdr:to>
    <xdr:cxnSp macro="">
      <xdr:nvCxnSpPr>
        <xdr:cNvPr id="652" name="直線コネクタ 651">
          <a:extLst>
            <a:ext uri="{FF2B5EF4-FFF2-40B4-BE49-F238E27FC236}">
              <a16:creationId xmlns:a16="http://schemas.microsoft.com/office/drawing/2014/main" id="{0B1A0719-E9B1-46FB-A07E-59BC898FE5D6}"/>
            </a:ext>
          </a:extLst>
        </xdr:cNvPr>
        <xdr:cNvCxnSpPr/>
      </xdr:nvCxnSpPr>
      <xdr:spPr>
        <a:xfrm flipV="1">
          <a:off x="14592300" y="1057764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166370</xdr:rowOff>
    </xdr:from>
    <xdr:to>
      <xdr:col>72</xdr:col>
      <xdr:colOff>38100</xdr:colOff>
      <xdr:row>62</xdr:row>
      <xdr:rowOff>96520</xdr:rowOff>
    </xdr:to>
    <xdr:sp macro="" textlink="">
      <xdr:nvSpPr>
        <xdr:cNvPr id="653" name="楕円 652">
          <a:extLst>
            <a:ext uri="{FF2B5EF4-FFF2-40B4-BE49-F238E27FC236}">
              <a16:creationId xmlns:a16="http://schemas.microsoft.com/office/drawing/2014/main" id="{C969AA66-55CC-4341-BC4F-35B5B43B0299}"/>
            </a:ext>
          </a:extLst>
        </xdr:cNvPr>
        <xdr:cNvSpPr/>
      </xdr:nvSpPr>
      <xdr:spPr>
        <a:xfrm>
          <a:off x="13652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128996</xdr:rowOff>
    </xdr:from>
    <xdr:to>
      <xdr:col>76</xdr:col>
      <xdr:colOff>114300</xdr:colOff>
      <xdr:row>62</xdr:row>
      <xdr:rowOff>45720</xdr:rowOff>
    </xdr:to>
    <xdr:cxnSp macro="">
      <xdr:nvCxnSpPr>
        <xdr:cNvPr id="654" name="直線コネクタ 653">
          <a:extLst>
            <a:ext uri="{FF2B5EF4-FFF2-40B4-BE49-F238E27FC236}">
              <a16:creationId xmlns:a16="http://schemas.microsoft.com/office/drawing/2014/main" id="{5B441429-32CE-489A-BE2D-971BE3F63903}"/>
            </a:ext>
          </a:extLst>
        </xdr:cNvPr>
        <xdr:cNvCxnSpPr/>
      </xdr:nvCxnSpPr>
      <xdr:spPr>
        <a:xfrm flipV="1">
          <a:off x="13703300" y="10587446"/>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136978</xdr:rowOff>
    </xdr:from>
    <xdr:to>
      <xdr:col>67</xdr:col>
      <xdr:colOff>101600</xdr:colOff>
      <xdr:row>62</xdr:row>
      <xdr:rowOff>67128</xdr:rowOff>
    </xdr:to>
    <xdr:sp macro="" textlink="">
      <xdr:nvSpPr>
        <xdr:cNvPr id="655" name="楕円 654">
          <a:extLst>
            <a:ext uri="{FF2B5EF4-FFF2-40B4-BE49-F238E27FC236}">
              <a16:creationId xmlns:a16="http://schemas.microsoft.com/office/drawing/2014/main" id="{97751A9C-5ED6-4E70-914E-31980EA2D243}"/>
            </a:ext>
          </a:extLst>
        </xdr:cNvPr>
        <xdr:cNvSpPr/>
      </xdr:nvSpPr>
      <xdr:spPr>
        <a:xfrm>
          <a:off x="127635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16328</xdr:rowOff>
    </xdr:from>
    <xdr:to>
      <xdr:col>71</xdr:col>
      <xdr:colOff>177800</xdr:colOff>
      <xdr:row>62</xdr:row>
      <xdr:rowOff>45720</xdr:rowOff>
    </xdr:to>
    <xdr:cxnSp macro="">
      <xdr:nvCxnSpPr>
        <xdr:cNvPr id="656" name="直線コネクタ 655">
          <a:extLst>
            <a:ext uri="{FF2B5EF4-FFF2-40B4-BE49-F238E27FC236}">
              <a16:creationId xmlns:a16="http://schemas.microsoft.com/office/drawing/2014/main" id="{71E0D7FD-AD34-4B85-8CDE-3DE5D7A2A9BA}"/>
            </a:ext>
          </a:extLst>
        </xdr:cNvPr>
        <xdr:cNvCxnSpPr/>
      </xdr:nvCxnSpPr>
      <xdr:spPr>
        <a:xfrm>
          <a:off x="12814300" y="1064622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657" name="n_1aveValue【学校施設】&#10;有形固定資産減価償却率">
          <a:extLst>
            <a:ext uri="{FF2B5EF4-FFF2-40B4-BE49-F238E27FC236}">
              <a16:creationId xmlns:a16="http://schemas.microsoft.com/office/drawing/2014/main" id="{3F9984CC-6260-4E1B-9ACC-EAFB4751F544}"/>
            </a:ext>
          </a:extLst>
        </xdr:cNvPr>
        <xdr:cNvSpPr txBox="1"/>
      </xdr:nvSpPr>
      <xdr:spPr>
        <a:xfrm>
          <a:off x="152660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658" name="n_2aveValue【学校施設】&#10;有形固定資産減価償却率">
          <a:extLst>
            <a:ext uri="{FF2B5EF4-FFF2-40B4-BE49-F238E27FC236}">
              <a16:creationId xmlns:a16="http://schemas.microsoft.com/office/drawing/2014/main" id="{25FD1AA9-DA0F-47D6-A519-942E8BE3B998}"/>
            </a:ext>
          </a:extLst>
        </xdr:cNvPr>
        <xdr:cNvSpPr txBox="1"/>
      </xdr:nvSpPr>
      <xdr:spPr>
        <a:xfrm>
          <a:off x="14389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659" name="n_3aveValue【学校施設】&#10;有形固定資産減価償却率">
          <a:extLst>
            <a:ext uri="{FF2B5EF4-FFF2-40B4-BE49-F238E27FC236}">
              <a16:creationId xmlns:a16="http://schemas.microsoft.com/office/drawing/2014/main" id="{F860F610-3EEB-48B5-B1E5-D3B3BD346FBD}"/>
            </a:ext>
          </a:extLst>
        </xdr:cNvPr>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660" name="n_4aveValue【学校施設】&#10;有形固定資産減価償却率">
          <a:extLst>
            <a:ext uri="{FF2B5EF4-FFF2-40B4-BE49-F238E27FC236}">
              <a16:creationId xmlns:a16="http://schemas.microsoft.com/office/drawing/2014/main" id="{37DB3643-2DA1-43CC-973B-1022C670C99A}"/>
            </a:ext>
          </a:extLst>
        </xdr:cNvPr>
        <xdr:cNvSpPr txBox="1"/>
      </xdr:nvSpPr>
      <xdr:spPr>
        <a:xfrm>
          <a:off x="12611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161126</xdr:rowOff>
    </xdr:from>
    <xdr:ext cx="405111" cy="259045"/>
    <xdr:sp macro="" textlink="">
      <xdr:nvSpPr>
        <xdr:cNvPr id="661" name="n_1mainValue【学校施設】&#10;有形固定資産減価償却率">
          <a:extLst>
            <a:ext uri="{FF2B5EF4-FFF2-40B4-BE49-F238E27FC236}">
              <a16:creationId xmlns:a16="http://schemas.microsoft.com/office/drawing/2014/main" id="{3A63A4B1-0F8E-4EB9-8B40-5A91748848F6}"/>
            </a:ext>
          </a:extLst>
        </xdr:cNvPr>
        <xdr:cNvSpPr txBox="1"/>
      </xdr:nvSpPr>
      <xdr:spPr>
        <a:xfrm>
          <a:off x="152660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170923</xdr:rowOff>
    </xdr:from>
    <xdr:ext cx="405111" cy="259045"/>
    <xdr:sp macro="" textlink="">
      <xdr:nvSpPr>
        <xdr:cNvPr id="662" name="n_2mainValue【学校施設】&#10;有形固定資産減価償却率">
          <a:extLst>
            <a:ext uri="{FF2B5EF4-FFF2-40B4-BE49-F238E27FC236}">
              <a16:creationId xmlns:a16="http://schemas.microsoft.com/office/drawing/2014/main" id="{03538C80-095E-4F82-A068-2FA3E89E3F3D}"/>
            </a:ext>
          </a:extLst>
        </xdr:cNvPr>
        <xdr:cNvSpPr txBox="1"/>
      </xdr:nvSpPr>
      <xdr:spPr>
        <a:xfrm>
          <a:off x="14389744" y="1062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87647</xdr:rowOff>
    </xdr:from>
    <xdr:ext cx="405111" cy="259045"/>
    <xdr:sp macro="" textlink="">
      <xdr:nvSpPr>
        <xdr:cNvPr id="663" name="n_3mainValue【学校施設】&#10;有形固定資産減価償却率">
          <a:extLst>
            <a:ext uri="{FF2B5EF4-FFF2-40B4-BE49-F238E27FC236}">
              <a16:creationId xmlns:a16="http://schemas.microsoft.com/office/drawing/2014/main" id="{51DED07C-C69E-4587-A06A-4C4FDD2C8E92}"/>
            </a:ext>
          </a:extLst>
        </xdr:cNvPr>
        <xdr:cNvSpPr txBox="1"/>
      </xdr:nvSpPr>
      <xdr:spPr>
        <a:xfrm>
          <a:off x="135007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58255</xdr:rowOff>
    </xdr:from>
    <xdr:ext cx="405111" cy="259045"/>
    <xdr:sp macro="" textlink="">
      <xdr:nvSpPr>
        <xdr:cNvPr id="664" name="n_4mainValue【学校施設】&#10;有形固定資産減価償却率">
          <a:extLst>
            <a:ext uri="{FF2B5EF4-FFF2-40B4-BE49-F238E27FC236}">
              <a16:creationId xmlns:a16="http://schemas.microsoft.com/office/drawing/2014/main" id="{1ABBB1A1-74C6-4254-8B39-D755E716D457}"/>
            </a:ext>
          </a:extLst>
        </xdr:cNvPr>
        <xdr:cNvSpPr txBox="1"/>
      </xdr:nvSpPr>
      <xdr:spPr>
        <a:xfrm>
          <a:off x="1261174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C26F6F8A-AEC8-42A0-B60D-881E3CC2D41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4112707B-E7DC-4F85-A1D8-A41AE759189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EF460C22-9578-41A3-8F78-ADD91C2E262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017539BF-363A-49A9-A5F7-A597F4EB344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BC60400D-D203-4B14-8975-4B4B9A2C17B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C39B6482-F643-4F13-903B-4EF21762454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A667D640-C1ED-4FCE-B199-133157DEBE5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41710B5A-096B-4755-9C14-6B0954F8F79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4F4FA51A-FA4F-4C63-953A-04F9E346735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3A5582FA-5CB8-4472-9DAE-E9CA5B2D4ED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32B70CAB-E976-4774-83DE-2FFAE08DDAD6}"/>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5F60E012-1B9B-4200-9398-5C4346E5ACF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65B6FCE5-2226-4248-9B14-F459E3DFEC45}"/>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88446F29-1366-4DE1-9AC0-C35E86E1480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C406E41E-FF13-447F-9770-13E06767194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7CE762DE-9D2C-4481-96CF-49E6F1A6CDF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9C522EFD-CCA1-461B-BFE5-1794E193ED7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21CE369A-61F2-4B5E-8F60-8132654CF69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16F3AC4E-1E82-4BEB-868C-D1E4F460C73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A1DD59A9-6BD9-4B28-9025-6F29C9BF23DE}"/>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CAA94C95-A7AC-45C3-A964-505AF0CC889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6" name="テキスト ボックス 685">
          <a:extLst>
            <a:ext uri="{FF2B5EF4-FFF2-40B4-BE49-F238E27FC236}">
              <a16:creationId xmlns:a16="http://schemas.microsoft.com/office/drawing/2014/main" id="{1D50629D-3EF9-44CB-8047-53063C356D33}"/>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6928599D-F40D-4FC1-8B40-1E919DEC80A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688" name="直線コネクタ 687">
          <a:extLst>
            <a:ext uri="{FF2B5EF4-FFF2-40B4-BE49-F238E27FC236}">
              <a16:creationId xmlns:a16="http://schemas.microsoft.com/office/drawing/2014/main" id="{551ABDD8-6CE7-46CF-B607-FB73AF9E5FCA}"/>
            </a:ext>
          </a:extLst>
        </xdr:cNvPr>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689" name="【学校施設】&#10;一人当たり面積最小値テキスト">
          <a:extLst>
            <a:ext uri="{FF2B5EF4-FFF2-40B4-BE49-F238E27FC236}">
              <a16:creationId xmlns:a16="http://schemas.microsoft.com/office/drawing/2014/main" id="{604D8EFE-DF49-49E1-900D-94DE5F4A81D7}"/>
            </a:ext>
          </a:extLst>
        </xdr:cNvPr>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690" name="直線コネクタ 689">
          <a:extLst>
            <a:ext uri="{FF2B5EF4-FFF2-40B4-BE49-F238E27FC236}">
              <a16:creationId xmlns:a16="http://schemas.microsoft.com/office/drawing/2014/main" id="{FB42EB98-F311-4928-BB8A-1349737DF0C6}"/>
            </a:ext>
          </a:extLst>
        </xdr:cNvPr>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91" name="【学校施設】&#10;一人当たり面積最大値テキスト">
          <a:extLst>
            <a:ext uri="{FF2B5EF4-FFF2-40B4-BE49-F238E27FC236}">
              <a16:creationId xmlns:a16="http://schemas.microsoft.com/office/drawing/2014/main" id="{48569202-270B-47D7-8CF1-651BF784C273}"/>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92" name="直線コネクタ 691">
          <a:extLst>
            <a:ext uri="{FF2B5EF4-FFF2-40B4-BE49-F238E27FC236}">
              <a16:creationId xmlns:a16="http://schemas.microsoft.com/office/drawing/2014/main" id="{DB1EB763-B96E-4C31-8CF3-BBA87E37D278}"/>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693" name="【学校施設】&#10;一人当たり面積平均値テキスト">
          <a:extLst>
            <a:ext uri="{FF2B5EF4-FFF2-40B4-BE49-F238E27FC236}">
              <a16:creationId xmlns:a16="http://schemas.microsoft.com/office/drawing/2014/main" id="{A6D642BD-A6CA-4AB8-9CD8-4E9CFBD06998}"/>
            </a:ext>
          </a:extLst>
        </xdr:cNvPr>
        <xdr:cNvSpPr txBox="1"/>
      </xdr:nvSpPr>
      <xdr:spPr>
        <a:xfrm>
          <a:off x="22199600" y="10527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694" name="フローチャート: 判断 693">
          <a:extLst>
            <a:ext uri="{FF2B5EF4-FFF2-40B4-BE49-F238E27FC236}">
              <a16:creationId xmlns:a16="http://schemas.microsoft.com/office/drawing/2014/main" id="{F8F905A0-D60B-4B83-B733-92E2A437E3BB}"/>
            </a:ext>
          </a:extLst>
        </xdr:cNvPr>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695" name="フローチャート: 判断 694">
          <a:extLst>
            <a:ext uri="{FF2B5EF4-FFF2-40B4-BE49-F238E27FC236}">
              <a16:creationId xmlns:a16="http://schemas.microsoft.com/office/drawing/2014/main" id="{193BC996-3D70-419B-8B1F-7084352BBB26}"/>
            </a:ext>
          </a:extLst>
        </xdr:cNvPr>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696" name="フローチャート: 判断 695">
          <a:extLst>
            <a:ext uri="{FF2B5EF4-FFF2-40B4-BE49-F238E27FC236}">
              <a16:creationId xmlns:a16="http://schemas.microsoft.com/office/drawing/2014/main" id="{66644B02-EF4C-49A5-9C2F-714233BF5B22}"/>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697" name="フローチャート: 判断 696">
          <a:extLst>
            <a:ext uri="{FF2B5EF4-FFF2-40B4-BE49-F238E27FC236}">
              <a16:creationId xmlns:a16="http://schemas.microsoft.com/office/drawing/2014/main" id="{562D0F31-3889-45AE-ABFA-0C2881F0F481}"/>
            </a:ext>
          </a:extLst>
        </xdr:cNvPr>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98" name="フローチャート: 判断 697">
          <a:extLst>
            <a:ext uri="{FF2B5EF4-FFF2-40B4-BE49-F238E27FC236}">
              <a16:creationId xmlns:a16="http://schemas.microsoft.com/office/drawing/2014/main" id="{F37BD75F-7C09-418F-BF8E-09264AF09395}"/>
            </a:ext>
          </a:extLst>
        </xdr:cNvPr>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F2EB7AA-2B4E-49D9-9ABF-A1824659254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F9D82A6F-C232-4055-BD0E-E534C978CA0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F94BA3A2-E7F1-46D7-87C0-80663EB67B8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5C0D6586-296B-4656-B527-9191AF8AB79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91919DE2-1D6C-47E9-9370-7254B7B0F5F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65024</xdr:rowOff>
    </xdr:from>
    <xdr:to>
      <xdr:col>116</xdr:col>
      <xdr:colOff>114300</xdr:colOff>
      <xdr:row>60</xdr:row>
      <xdr:rowOff>166624</xdr:rowOff>
    </xdr:to>
    <xdr:sp macro="" textlink="">
      <xdr:nvSpPr>
        <xdr:cNvPr id="704" name="楕円 703">
          <a:extLst>
            <a:ext uri="{FF2B5EF4-FFF2-40B4-BE49-F238E27FC236}">
              <a16:creationId xmlns:a16="http://schemas.microsoft.com/office/drawing/2014/main" id="{66F19A4C-9F6B-4AAD-AFC9-C03F84CE0EBF}"/>
            </a:ext>
          </a:extLst>
        </xdr:cNvPr>
        <xdr:cNvSpPr/>
      </xdr:nvSpPr>
      <xdr:spPr>
        <a:xfrm>
          <a:off x="22110700" y="1035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87901</xdr:rowOff>
    </xdr:from>
    <xdr:ext cx="469744" cy="259045"/>
    <xdr:sp macro="" textlink="">
      <xdr:nvSpPr>
        <xdr:cNvPr id="705" name="【学校施設】&#10;一人当たり面積該当値テキスト">
          <a:extLst>
            <a:ext uri="{FF2B5EF4-FFF2-40B4-BE49-F238E27FC236}">
              <a16:creationId xmlns:a16="http://schemas.microsoft.com/office/drawing/2014/main" id="{C184217B-3057-4025-94BD-F8A386917DB4}"/>
            </a:ext>
          </a:extLst>
        </xdr:cNvPr>
        <xdr:cNvSpPr txBox="1"/>
      </xdr:nvSpPr>
      <xdr:spPr>
        <a:xfrm>
          <a:off x="22199600" y="1020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80835</xdr:rowOff>
    </xdr:from>
    <xdr:to>
      <xdr:col>112</xdr:col>
      <xdr:colOff>38100</xdr:colOff>
      <xdr:row>61</xdr:row>
      <xdr:rowOff>10985</xdr:rowOff>
    </xdr:to>
    <xdr:sp macro="" textlink="">
      <xdr:nvSpPr>
        <xdr:cNvPr id="706" name="楕円 705">
          <a:extLst>
            <a:ext uri="{FF2B5EF4-FFF2-40B4-BE49-F238E27FC236}">
              <a16:creationId xmlns:a16="http://schemas.microsoft.com/office/drawing/2014/main" id="{C8FD309F-B824-4D4B-944A-0C713FD0F0DB}"/>
            </a:ext>
          </a:extLst>
        </xdr:cNvPr>
        <xdr:cNvSpPr/>
      </xdr:nvSpPr>
      <xdr:spPr>
        <a:xfrm>
          <a:off x="21272500" y="1036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115824</xdr:rowOff>
    </xdr:from>
    <xdr:to>
      <xdr:col>116</xdr:col>
      <xdr:colOff>63500</xdr:colOff>
      <xdr:row>60</xdr:row>
      <xdr:rowOff>131635</xdr:rowOff>
    </xdr:to>
    <xdr:cxnSp macro="">
      <xdr:nvCxnSpPr>
        <xdr:cNvPr id="707" name="直線コネクタ 706">
          <a:extLst>
            <a:ext uri="{FF2B5EF4-FFF2-40B4-BE49-F238E27FC236}">
              <a16:creationId xmlns:a16="http://schemas.microsoft.com/office/drawing/2014/main" id="{8E67EA9F-BCEC-48FA-A69D-98AF6EA084F6}"/>
            </a:ext>
          </a:extLst>
        </xdr:cNvPr>
        <xdr:cNvCxnSpPr/>
      </xdr:nvCxnSpPr>
      <xdr:spPr>
        <a:xfrm flipV="1">
          <a:off x="21323300" y="10402824"/>
          <a:ext cx="838200" cy="1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97219</xdr:rowOff>
    </xdr:from>
    <xdr:to>
      <xdr:col>107</xdr:col>
      <xdr:colOff>101600</xdr:colOff>
      <xdr:row>61</xdr:row>
      <xdr:rowOff>27369</xdr:rowOff>
    </xdr:to>
    <xdr:sp macro="" textlink="">
      <xdr:nvSpPr>
        <xdr:cNvPr id="708" name="楕円 707">
          <a:extLst>
            <a:ext uri="{FF2B5EF4-FFF2-40B4-BE49-F238E27FC236}">
              <a16:creationId xmlns:a16="http://schemas.microsoft.com/office/drawing/2014/main" id="{36B3CB23-7BDE-448D-8517-D147DD8EF232}"/>
            </a:ext>
          </a:extLst>
        </xdr:cNvPr>
        <xdr:cNvSpPr/>
      </xdr:nvSpPr>
      <xdr:spPr>
        <a:xfrm>
          <a:off x="20383500" y="1038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131635</xdr:rowOff>
    </xdr:from>
    <xdr:to>
      <xdr:col>111</xdr:col>
      <xdr:colOff>177800</xdr:colOff>
      <xdr:row>60</xdr:row>
      <xdr:rowOff>148019</xdr:rowOff>
    </xdr:to>
    <xdr:cxnSp macro="">
      <xdr:nvCxnSpPr>
        <xdr:cNvPr id="709" name="直線コネクタ 708">
          <a:extLst>
            <a:ext uri="{FF2B5EF4-FFF2-40B4-BE49-F238E27FC236}">
              <a16:creationId xmlns:a16="http://schemas.microsoft.com/office/drawing/2014/main" id="{DD90B079-056E-4CAA-B68B-B98DF7D31FD5}"/>
            </a:ext>
          </a:extLst>
        </xdr:cNvPr>
        <xdr:cNvCxnSpPr/>
      </xdr:nvCxnSpPr>
      <xdr:spPr>
        <a:xfrm flipV="1">
          <a:off x="20434300" y="10418635"/>
          <a:ext cx="889000" cy="1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109410</xdr:rowOff>
    </xdr:from>
    <xdr:to>
      <xdr:col>102</xdr:col>
      <xdr:colOff>165100</xdr:colOff>
      <xdr:row>61</xdr:row>
      <xdr:rowOff>39560</xdr:rowOff>
    </xdr:to>
    <xdr:sp macro="" textlink="">
      <xdr:nvSpPr>
        <xdr:cNvPr id="710" name="楕円 709">
          <a:extLst>
            <a:ext uri="{FF2B5EF4-FFF2-40B4-BE49-F238E27FC236}">
              <a16:creationId xmlns:a16="http://schemas.microsoft.com/office/drawing/2014/main" id="{15A43442-1814-4308-B77F-3A0724F5BF15}"/>
            </a:ext>
          </a:extLst>
        </xdr:cNvPr>
        <xdr:cNvSpPr/>
      </xdr:nvSpPr>
      <xdr:spPr>
        <a:xfrm>
          <a:off x="19494500" y="1039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148019</xdr:rowOff>
    </xdr:from>
    <xdr:to>
      <xdr:col>107</xdr:col>
      <xdr:colOff>50800</xdr:colOff>
      <xdr:row>60</xdr:row>
      <xdr:rowOff>160210</xdr:rowOff>
    </xdr:to>
    <xdr:cxnSp macro="">
      <xdr:nvCxnSpPr>
        <xdr:cNvPr id="711" name="直線コネクタ 710">
          <a:extLst>
            <a:ext uri="{FF2B5EF4-FFF2-40B4-BE49-F238E27FC236}">
              <a16:creationId xmlns:a16="http://schemas.microsoft.com/office/drawing/2014/main" id="{6EC79CC3-2436-4EC2-838D-3CE5D81CA968}"/>
            </a:ext>
          </a:extLst>
        </xdr:cNvPr>
        <xdr:cNvCxnSpPr/>
      </xdr:nvCxnSpPr>
      <xdr:spPr>
        <a:xfrm flipV="1">
          <a:off x="19545300" y="10435019"/>
          <a:ext cx="889000" cy="1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120841</xdr:rowOff>
    </xdr:from>
    <xdr:to>
      <xdr:col>98</xdr:col>
      <xdr:colOff>38100</xdr:colOff>
      <xdr:row>61</xdr:row>
      <xdr:rowOff>50991</xdr:rowOff>
    </xdr:to>
    <xdr:sp macro="" textlink="">
      <xdr:nvSpPr>
        <xdr:cNvPr id="712" name="楕円 711">
          <a:extLst>
            <a:ext uri="{FF2B5EF4-FFF2-40B4-BE49-F238E27FC236}">
              <a16:creationId xmlns:a16="http://schemas.microsoft.com/office/drawing/2014/main" id="{9A9A2ECE-B5CE-47AC-AC1F-964C4EF38765}"/>
            </a:ext>
          </a:extLst>
        </xdr:cNvPr>
        <xdr:cNvSpPr/>
      </xdr:nvSpPr>
      <xdr:spPr>
        <a:xfrm>
          <a:off x="18605500" y="1040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160210</xdr:rowOff>
    </xdr:from>
    <xdr:to>
      <xdr:col>102</xdr:col>
      <xdr:colOff>114300</xdr:colOff>
      <xdr:row>61</xdr:row>
      <xdr:rowOff>191</xdr:rowOff>
    </xdr:to>
    <xdr:cxnSp macro="">
      <xdr:nvCxnSpPr>
        <xdr:cNvPr id="713" name="直線コネクタ 712">
          <a:extLst>
            <a:ext uri="{FF2B5EF4-FFF2-40B4-BE49-F238E27FC236}">
              <a16:creationId xmlns:a16="http://schemas.microsoft.com/office/drawing/2014/main" id="{E1247E45-D2DC-448C-A195-CA8399253A8C}"/>
            </a:ext>
          </a:extLst>
        </xdr:cNvPr>
        <xdr:cNvCxnSpPr/>
      </xdr:nvCxnSpPr>
      <xdr:spPr>
        <a:xfrm flipV="1">
          <a:off x="18656300" y="1044721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20400</xdr:rowOff>
    </xdr:from>
    <xdr:ext cx="469744" cy="259045"/>
    <xdr:sp macro="" textlink="">
      <xdr:nvSpPr>
        <xdr:cNvPr id="714" name="n_1aveValue【学校施設】&#10;一人当たり面積">
          <a:extLst>
            <a:ext uri="{FF2B5EF4-FFF2-40B4-BE49-F238E27FC236}">
              <a16:creationId xmlns:a16="http://schemas.microsoft.com/office/drawing/2014/main" id="{A28D6E5E-6CF8-4EEE-92B1-5ED45522D927}"/>
            </a:ext>
          </a:extLst>
        </xdr:cNvPr>
        <xdr:cNvSpPr txBox="1"/>
      </xdr:nvSpPr>
      <xdr:spPr>
        <a:xfrm>
          <a:off x="21075727" y="1065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20972</xdr:rowOff>
    </xdr:from>
    <xdr:ext cx="469744" cy="259045"/>
    <xdr:sp macro="" textlink="">
      <xdr:nvSpPr>
        <xdr:cNvPr id="715" name="n_2aveValue【学校施設】&#10;一人当たり面積">
          <a:extLst>
            <a:ext uri="{FF2B5EF4-FFF2-40B4-BE49-F238E27FC236}">
              <a16:creationId xmlns:a16="http://schemas.microsoft.com/office/drawing/2014/main" id="{A1A38034-E274-4B76-9180-FD80105A3171}"/>
            </a:ext>
          </a:extLst>
        </xdr:cNvPr>
        <xdr:cNvSpPr txBox="1"/>
      </xdr:nvSpPr>
      <xdr:spPr>
        <a:xfrm>
          <a:off x="20199427" y="106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20591</xdr:rowOff>
    </xdr:from>
    <xdr:ext cx="469744" cy="259045"/>
    <xdr:sp macro="" textlink="">
      <xdr:nvSpPr>
        <xdr:cNvPr id="716" name="n_3aveValue【学校施設】&#10;一人当たり面積">
          <a:extLst>
            <a:ext uri="{FF2B5EF4-FFF2-40B4-BE49-F238E27FC236}">
              <a16:creationId xmlns:a16="http://schemas.microsoft.com/office/drawing/2014/main" id="{4CBF49BE-01F1-4356-A09B-8DE15FF22DAF}"/>
            </a:ext>
          </a:extLst>
        </xdr:cNvPr>
        <xdr:cNvSpPr txBox="1"/>
      </xdr:nvSpPr>
      <xdr:spPr>
        <a:xfrm>
          <a:off x="19310427" y="1065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27830</xdr:rowOff>
    </xdr:from>
    <xdr:ext cx="469744" cy="259045"/>
    <xdr:sp macro="" textlink="">
      <xdr:nvSpPr>
        <xdr:cNvPr id="717" name="n_4aveValue【学校施設】&#10;一人当たり面積">
          <a:extLst>
            <a:ext uri="{FF2B5EF4-FFF2-40B4-BE49-F238E27FC236}">
              <a16:creationId xmlns:a16="http://schemas.microsoft.com/office/drawing/2014/main" id="{227333CC-A00A-4ABC-B13E-EC28078AACA6}"/>
            </a:ext>
          </a:extLst>
        </xdr:cNvPr>
        <xdr:cNvSpPr txBox="1"/>
      </xdr:nvSpPr>
      <xdr:spPr>
        <a:xfrm>
          <a:off x="18421427" y="1065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27512</xdr:rowOff>
    </xdr:from>
    <xdr:ext cx="469744" cy="259045"/>
    <xdr:sp macro="" textlink="">
      <xdr:nvSpPr>
        <xdr:cNvPr id="718" name="n_1mainValue【学校施設】&#10;一人当たり面積">
          <a:extLst>
            <a:ext uri="{FF2B5EF4-FFF2-40B4-BE49-F238E27FC236}">
              <a16:creationId xmlns:a16="http://schemas.microsoft.com/office/drawing/2014/main" id="{DB61A387-69E9-466E-B6D1-75D591D92AD4}"/>
            </a:ext>
          </a:extLst>
        </xdr:cNvPr>
        <xdr:cNvSpPr txBox="1"/>
      </xdr:nvSpPr>
      <xdr:spPr>
        <a:xfrm>
          <a:off x="21075727" y="10143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43896</xdr:rowOff>
    </xdr:from>
    <xdr:ext cx="469744" cy="259045"/>
    <xdr:sp macro="" textlink="">
      <xdr:nvSpPr>
        <xdr:cNvPr id="719" name="n_2mainValue【学校施設】&#10;一人当たり面積">
          <a:extLst>
            <a:ext uri="{FF2B5EF4-FFF2-40B4-BE49-F238E27FC236}">
              <a16:creationId xmlns:a16="http://schemas.microsoft.com/office/drawing/2014/main" id="{0EAEC53E-A1D3-4DB5-8728-1DBBF6855251}"/>
            </a:ext>
          </a:extLst>
        </xdr:cNvPr>
        <xdr:cNvSpPr txBox="1"/>
      </xdr:nvSpPr>
      <xdr:spPr>
        <a:xfrm>
          <a:off x="20199427" y="10159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56087</xdr:rowOff>
    </xdr:from>
    <xdr:ext cx="469744" cy="259045"/>
    <xdr:sp macro="" textlink="">
      <xdr:nvSpPr>
        <xdr:cNvPr id="720" name="n_3mainValue【学校施設】&#10;一人当たり面積">
          <a:extLst>
            <a:ext uri="{FF2B5EF4-FFF2-40B4-BE49-F238E27FC236}">
              <a16:creationId xmlns:a16="http://schemas.microsoft.com/office/drawing/2014/main" id="{7C7E3400-8120-41A0-A86E-2DBC6C647328}"/>
            </a:ext>
          </a:extLst>
        </xdr:cNvPr>
        <xdr:cNvSpPr txBox="1"/>
      </xdr:nvSpPr>
      <xdr:spPr>
        <a:xfrm>
          <a:off x="19310427" y="10171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67518</xdr:rowOff>
    </xdr:from>
    <xdr:ext cx="469744" cy="259045"/>
    <xdr:sp macro="" textlink="">
      <xdr:nvSpPr>
        <xdr:cNvPr id="721" name="n_4mainValue【学校施設】&#10;一人当たり面積">
          <a:extLst>
            <a:ext uri="{FF2B5EF4-FFF2-40B4-BE49-F238E27FC236}">
              <a16:creationId xmlns:a16="http://schemas.microsoft.com/office/drawing/2014/main" id="{2BDBB7D6-182C-42BA-9BE8-AE6C4AFF4119}"/>
            </a:ext>
          </a:extLst>
        </xdr:cNvPr>
        <xdr:cNvSpPr txBox="1"/>
      </xdr:nvSpPr>
      <xdr:spPr>
        <a:xfrm>
          <a:off x="18421427" y="10183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3F4AED1C-85D3-41E0-94A6-BA642316529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4AAF46F3-2C46-4F9D-A047-23BAE11E06C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6DA32979-A518-49ED-8FA0-3CC9383FA4F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6EC4FBEF-70A6-4D24-A80A-0A4B9DB44D4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E319A2D7-E627-4B6B-8885-7C104D82A4A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C8F7521D-16E2-4ED7-90AF-83101D629A5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FEFD184B-5D95-498A-9B15-2AE75B05CF0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A574E00D-68D1-4394-950A-519DB78E01CB}"/>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0" name="正方形/長方形 729">
          <a:extLst>
            <a:ext uri="{FF2B5EF4-FFF2-40B4-BE49-F238E27FC236}">
              <a16:creationId xmlns:a16="http://schemas.microsoft.com/office/drawing/2014/main" id="{024E9571-DFFA-46E0-8DC8-53F25D66994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1" name="正方形/長方形 730">
          <a:extLst>
            <a:ext uri="{FF2B5EF4-FFF2-40B4-BE49-F238E27FC236}">
              <a16:creationId xmlns:a16="http://schemas.microsoft.com/office/drawing/2014/main" id="{96A15D3F-1ADF-4C78-AA2F-295311A289A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2" name="正方形/長方形 731">
          <a:extLst>
            <a:ext uri="{FF2B5EF4-FFF2-40B4-BE49-F238E27FC236}">
              <a16:creationId xmlns:a16="http://schemas.microsoft.com/office/drawing/2014/main" id="{C5F6AB06-4BEB-4ECD-975A-37526D1E612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3" name="正方形/長方形 732">
          <a:extLst>
            <a:ext uri="{FF2B5EF4-FFF2-40B4-BE49-F238E27FC236}">
              <a16:creationId xmlns:a16="http://schemas.microsoft.com/office/drawing/2014/main" id="{36974481-A4B0-4451-A930-12358BFF0DA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4" name="正方形/長方形 733">
          <a:extLst>
            <a:ext uri="{FF2B5EF4-FFF2-40B4-BE49-F238E27FC236}">
              <a16:creationId xmlns:a16="http://schemas.microsoft.com/office/drawing/2014/main" id="{E19FCA12-86F6-4805-8F99-2C7B8C2E746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5" name="正方形/長方形 734">
          <a:extLst>
            <a:ext uri="{FF2B5EF4-FFF2-40B4-BE49-F238E27FC236}">
              <a16:creationId xmlns:a16="http://schemas.microsoft.com/office/drawing/2014/main" id="{BE622EA5-6226-4BF6-98CF-28FE31E91CF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6" name="正方形/長方形 735">
          <a:extLst>
            <a:ext uri="{FF2B5EF4-FFF2-40B4-BE49-F238E27FC236}">
              <a16:creationId xmlns:a16="http://schemas.microsoft.com/office/drawing/2014/main" id="{D6F1184E-E778-4785-AF18-DE4DCB845EF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7" name="正方形/長方形 736">
          <a:extLst>
            <a:ext uri="{FF2B5EF4-FFF2-40B4-BE49-F238E27FC236}">
              <a16:creationId xmlns:a16="http://schemas.microsoft.com/office/drawing/2014/main" id="{6FEE3F05-BA65-4C0E-8715-9776BC2E013D}"/>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09F2A2EA-DE86-43C4-99C0-A01297CCF9B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621519C0-BE8F-4753-B8C1-13DE5DEF2B0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C47D39E2-2E48-4FD3-AC25-1013AEAF799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88926B95-00E3-4228-A17A-AEB865E23DB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724EA88D-36E6-4044-8F1B-6DDC09D2F4E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1AA20DC4-2991-42B5-B042-B24E38CB6A7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FBFAEDCF-5E2A-4B9D-9D27-0C83D3E3923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B5C38006-8D25-44FA-A96D-F016829135D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2948BD4C-56C8-4A6F-BEE4-626DBB01B71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C2EE4C82-2134-44CD-ABCE-788BD9B9BF3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005188E8-ABB5-492E-9821-079CD3291EE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9" name="直線コネクタ 748">
          <a:extLst>
            <a:ext uri="{FF2B5EF4-FFF2-40B4-BE49-F238E27FC236}">
              <a16:creationId xmlns:a16="http://schemas.microsoft.com/office/drawing/2014/main" id="{89691D60-6A4A-423F-93AF-F33CE3E88465}"/>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0" name="テキスト ボックス 749">
          <a:extLst>
            <a:ext uri="{FF2B5EF4-FFF2-40B4-BE49-F238E27FC236}">
              <a16:creationId xmlns:a16="http://schemas.microsoft.com/office/drawing/2014/main" id="{DCEE7B18-7BB0-43AB-A418-BE30CF7ADD8F}"/>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1" name="直線コネクタ 750">
          <a:extLst>
            <a:ext uri="{FF2B5EF4-FFF2-40B4-BE49-F238E27FC236}">
              <a16:creationId xmlns:a16="http://schemas.microsoft.com/office/drawing/2014/main" id="{E95541C0-00B1-4BF5-AB43-FC2DA4F87EA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2" name="テキスト ボックス 751">
          <a:extLst>
            <a:ext uri="{FF2B5EF4-FFF2-40B4-BE49-F238E27FC236}">
              <a16:creationId xmlns:a16="http://schemas.microsoft.com/office/drawing/2014/main" id="{C8DD5D34-5CBF-4E64-A401-619A49203E9A}"/>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3" name="直線コネクタ 752">
          <a:extLst>
            <a:ext uri="{FF2B5EF4-FFF2-40B4-BE49-F238E27FC236}">
              <a16:creationId xmlns:a16="http://schemas.microsoft.com/office/drawing/2014/main" id="{3C971ABE-A5BB-4CF3-8EE4-F329B50CD6E6}"/>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4" name="テキスト ボックス 753">
          <a:extLst>
            <a:ext uri="{FF2B5EF4-FFF2-40B4-BE49-F238E27FC236}">
              <a16:creationId xmlns:a16="http://schemas.microsoft.com/office/drawing/2014/main" id="{8423F3AD-2927-4C95-A5AC-F586DE004565}"/>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5" name="直線コネクタ 754">
          <a:extLst>
            <a:ext uri="{FF2B5EF4-FFF2-40B4-BE49-F238E27FC236}">
              <a16:creationId xmlns:a16="http://schemas.microsoft.com/office/drawing/2014/main" id="{C935B012-A075-4721-BF4D-0ADE0ECA8598}"/>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6" name="テキスト ボックス 755">
          <a:extLst>
            <a:ext uri="{FF2B5EF4-FFF2-40B4-BE49-F238E27FC236}">
              <a16:creationId xmlns:a16="http://schemas.microsoft.com/office/drawing/2014/main" id="{3B76034E-23CC-4EFB-900C-5AB0F75860D5}"/>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7" name="直線コネクタ 756">
          <a:extLst>
            <a:ext uri="{FF2B5EF4-FFF2-40B4-BE49-F238E27FC236}">
              <a16:creationId xmlns:a16="http://schemas.microsoft.com/office/drawing/2014/main" id="{86AE1651-4D5F-491A-A443-72FFE9B9D66F}"/>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8" name="テキスト ボックス 757">
          <a:extLst>
            <a:ext uri="{FF2B5EF4-FFF2-40B4-BE49-F238E27FC236}">
              <a16:creationId xmlns:a16="http://schemas.microsoft.com/office/drawing/2014/main" id="{33861451-8D98-4390-9801-8C35887FA15C}"/>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1B3FE2CE-96AE-43BA-B119-634306F3CC7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a:extLst>
            <a:ext uri="{FF2B5EF4-FFF2-40B4-BE49-F238E27FC236}">
              <a16:creationId xmlns:a16="http://schemas.microsoft.com/office/drawing/2014/main" id="{C67D47C3-223B-4444-8C7F-51FC90068F37}"/>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公民館】&#10;有形固定資産減価償却率グラフ枠">
          <a:extLst>
            <a:ext uri="{FF2B5EF4-FFF2-40B4-BE49-F238E27FC236}">
              <a16:creationId xmlns:a16="http://schemas.microsoft.com/office/drawing/2014/main" id="{507CF79F-9B4B-4FA9-9DD9-25A0194BB2A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762" name="直線コネクタ 761">
          <a:extLst>
            <a:ext uri="{FF2B5EF4-FFF2-40B4-BE49-F238E27FC236}">
              <a16:creationId xmlns:a16="http://schemas.microsoft.com/office/drawing/2014/main" id="{12066A22-25B0-4411-8B56-386ADA92CD45}"/>
            </a:ext>
          </a:extLst>
        </xdr:cNvPr>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3" name="【公民館】&#10;有形固定資産減価償却率最小値テキスト">
          <a:extLst>
            <a:ext uri="{FF2B5EF4-FFF2-40B4-BE49-F238E27FC236}">
              <a16:creationId xmlns:a16="http://schemas.microsoft.com/office/drawing/2014/main" id="{66EB4516-989F-4B7B-B588-C7BFD71C9ED7}"/>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4" name="直線コネクタ 763">
          <a:extLst>
            <a:ext uri="{FF2B5EF4-FFF2-40B4-BE49-F238E27FC236}">
              <a16:creationId xmlns:a16="http://schemas.microsoft.com/office/drawing/2014/main" id="{87DA47CF-CEC7-4EEA-9027-AA3F84A1CC9E}"/>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765" name="【公民館】&#10;有形固定資産減価償却率最大値テキスト">
          <a:extLst>
            <a:ext uri="{FF2B5EF4-FFF2-40B4-BE49-F238E27FC236}">
              <a16:creationId xmlns:a16="http://schemas.microsoft.com/office/drawing/2014/main" id="{7B657545-5325-43A8-A010-4E0635CD02AE}"/>
            </a:ext>
          </a:extLst>
        </xdr:cNvPr>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66" name="直線コネクタ 765">
          <a:extLst>
            <a:ext uri="{FF2B5EF4-FFF2-40B4-BE49-F238E27FC236}">
              <a16:creationId xmlns:a16="http://schemas.microsoft.com/office/drawing/2014/main" id="{A185FF37-70DE-4B1B-A73B-E17D868F836B}"/>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147338</xdr:rowOff>
    </xdr:from>
    <xdr:ext cx="405111" cy="259045"/>
    <xdr:sp macro="" textlink="">
      <xdr:nvSpPr>
        <xdr:cNvPr id="767" name="【公民館】&#10;有形固定資産減価償却率平均値テキスト">
          <a:extLst>
            <a:ext uri="{FF2B5EF4-FFF2-40B4-BE49-F238E27FC236}">
              <a16:creationId xmlns:a16="http://schemas.microsoft.com/office/drawing/2014/main" id="{79EDB508-E63C-4121-9D63-780E6C6B40AE}"/>
            </a:ext>
          </a:extLst>
        </xdr:cNvPr>
        <xdr:cNvSpPr txBox="1"/>
      </xdr:nvSpPr>
      <xdr:spPr>
        <a:xfrm>
          <a:off x="16357600" y="17806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768" name="フローチャート: 判断 767">
          <a:extLst>
            <a:ext uri="{FF2B5EF4-FFF2-40B4-BE49-F238E27FC236}">
              <a16:creationId xmlns:a16="http://schemas.microsoft.com/office/drawing/2014/main" id="{B37CE8E7-E7C7-4BA6-BF67-A46202C87AA7}"/>
            </a:ext>
          </a:extLst>
        </xdr:cNvPr>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769" name="フローチャート: 判断 768">
          <a:extLst>
            <a:ext uri="{FF2B5EF4-FFF2-40B4-BE49-F238E27FC236}">
              <a16:creationId xmlns:a16="http://schemas.microsoft.com/office/drawing/2014/main" id="{4287525A-B6E1-4863-B374-75B83A4F7FD5}"/>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770" name="フローチャート: 判断 769">
          <a:extLst>
            <a:ext uri="{FF2B5EF4-FFF2-40B4-BE49-F238E27FC236}">
              <a16:creationId xmlns:a16="http://schemas.microsoft.com/office/drawing/2014/main" id="{C31368CC-335A-4337-8E3A-A3CF6DBEA7FC}"/>
            </a:ext>
          </a:extLst>
        </xdr:cNvPr>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71" name="フローチャート: 判断 770">
          <a:extLst>
            <a:ext uri="{FF2B5EF4-FFF2-40B4-BE49-F238E27FC236}">
              <a16:creationId xmlns:a16="http://schemas.microsoft.com/office/drawing/2014/main" id="{AD17A115-A575-440B-B4E8-C7510046E8E1}"/>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772" name="フローチャート: 判断 771">
          <a:extLst>
            <a:ext uri="{FF2B5EF4-FFF2-40B4-BE49-F238E27FC236}">
              <a16:creationId xmlns:a16="http://schemas.microsoft.com/office/drawing/2014/main" id="{E1624F37-DFEE-442D-A686-EFCA5E15B535}"/>
            </a:ext>
          </a:extLst>
        </xdr:cNvPr>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9BC1588B-DBC4-4319-8D18-E7A7DD36010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78AD73A1-6569-4C92-B5C0-B334B21C3EC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904421B9-7940-49E1-87CC-B554EE9C2D9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72135CE-014B-4AE8-BDE5-CCE0600BF08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B7D58BAE-12B3-49E0-A39E-D21B5AEFD0F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101600</xdr:rowOff>
    </xdr:from>
    <xdr:to>
      <xdr:col>85</xdr:col>
      <xdr:colOff>177800</xdr:colOff>
      <xdr:row>109</xdr:row>
      <xdr:rowOff>31750</xdr:rowOff>
    </xdr:to>
    <xdr:sp macro="" textlink="">
      <xdr:nvSpPr>
        <xdr:cNvPr id="778" name="楕円 777">
          <a:extLst>
            <a:ext uri="{FF2B5EF4-FFF2-40B4-BE49-F238E27FC236}">
              <a16:creationId xmlns:a16="http://schemas.microsoft.com/office/drawing/2014/main" id="{BA234596-3827-4434-898D-0CB008B5620E}"/>
            </a:ext>
          </a:extLst>
        </xdr:cNvPr>
        <xdr:cNvSpPr/>
      </xdr:nvSpPr>
      <xdr:spPr>
        <a:xfrm>
          <a:off x="162687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16527</xdr:rowOff>
    </xdr:from>
    <xdr:ext cx="469744" cy="259045"/>
    <xdr:sp macro="" textlink="">
      <xdr:nvSpPr>
        <xdr:cNvPr id="779" name="【公民館】&#10;有形固定資産減価償却率該当値テキスト">
          <a:extLst>
            <a:ext uri="{FF2B5EF4-FFF2-40B4-BE49-F238E27FC236}">
              <a16:creationId xmlns:a16="http://schemas.microsoft.com/office/drawing/2014/main" id="{04C7D987-2FE4-49E5-9025-145A64DFBA0A}"/>
            </a:ext>
          </a:extLst>
        </xdr:cNvPr>
        <xdr:cNvSpPr txBox="1"/>
      </xdr:nvSpPr>
      <xdr:spPr>
        <a:xfrm>
          <a:off x="16357600" y="1853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101600</xdr:rowOff>
    </xdr:from>
    <xdr:to>
      <xdr:col>81</xdr:col>
      <xdr:colOff>101600</xdr:colOff>
      <xdr:row>109</xdr:row>
      <xdr:rowOff>31750</xdr:rowOff>
    </xdr:to>
    <xdr:sp macro="" textlink="">
      <xdr:nvSpPr>
        <xdr:cNvPr id="780" name="楕円 779">
          <a:extLst>
            <a:ext uri="{FF2B5EF4-FFF2-40B4-BE49-F238E27FC236}">
              <a16:creationId xmlns:a16="http://schemas.microsoft.com/office/drawing/2014/main" id="{9D35C715-336A-45BD-B88F-D1219F0D51E8}"/>
            </a:ext>
          </a:extLst>
        </xdr:cNvPr>
        <xdr:cNvSpPr/>
      </xdr:nvSpPr>
      <xdr:spPr>
        <a:xfrm>
          <a:off x="15430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152400</xdr:rowOff>
    </xdr:from>
    <xdr:to>
      <xdr:col>85</xdr:col>
      <xdr:colOff>127000</xdr:colOff>
      <xdr:row>108</xdr:row>
      <xdr:rowOff>152400</xdr:rowOff>
    </xdr:to>
    <xdr:cxnSp macro="">
      <xdr:nvCxnSpPr>
        <xdr:cNvPr id="781" name="直線コネクタ 780">
          <a:extLst>
            <a:ext uri="{FF2B5EF4-FFF2-40B4-BE49-F238E27FC236}">
              <a16:creationId xmlns:a16="http://schemas.microsoft.com/office/drawing/2014/main" id="{F00312CF-1D2F-464B-9BDC-571C98017A94}"/>
            </a:ext>
          </a:extLst>
        </xdr:cNvPr>
        <xdr:cNvCxnSpPr/>
      </xdr:nvCxnSpPr>
      <xdr:spPr>
        <a:xfrm>
          <a:off x="15481300" y="1866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101600</xdr:rowOff>
    </xdr:from>
    <xdr:to>
      <xdr:col>76</xdr:col>
      <xdr:colOff>165100</xdr:colOff>
      <xdr:row>109</xdr:row>
      <xdr:rowOff>31750</xdr:rowOff>
    </xdr:to>
    <xdr:sp macro="" textlink="">
      <xdr:nvSpPr>
        <xdr:cNvPr id="782" name="楕円 781">
          <a:extLst>
            <a:ext uri="{FF2B5EF4-FFF2-40B4-BE49-F238E27FC236}">
              <a16:creationId xmlns:a16="http://schemas.microsoft.com/office/drawing/2014/main" id="{D3B5413D-00AB-4DA9-87BC-243E05B79B44}"/>
            </a:ext>
          </a:extLst>
        </xdr:cNvPr>
        <xdr:cNvSpPr/>
      </xdr:nvSpPr>
      <xdr:spPr>
        <a:xfrm>
          <a:off x="14541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152400</xdr:rowOff>
    </xdr:from>
    <xdr:to>
      <xdr:col>81</xdr:col>
      <xdr:colOff>50800</xdr:colOff>
      <xdr:row>108</xdr:row>
      <xdr:rowOff>152400</xdr:rowOff>
    </xdr:to>
    <xdr:cxnSp macro="">
      <xdr:nvCxnSpPr>
        <xdr:cNvPr id="783" name="直線コネクタ 782">
          <a:extLst>
            <a:ext uri="{FF2B5EF4-FFF2-40B4-BE49-F238E27FC236}">
              <a16:creationId xmlns:a16="http://schemas.microsoft.com/office/drawing/2014/main" id="{96B9B09E-B7B2-46E8-9DEF-7BAA34337EA8}"/>
            </a:ext>
          </a:extLst>
        </xdr:cNvPr>
        <xdr:cNvCxnSpPr/>
      </xdr:nvCxnSpPr>
      <xdr:spPr>
        <a:xfrm>
          <a:off x="14592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101600</xdr:rowOff>
    </xdr:from>
    <xdr:to>
      <xdr:col>72</xdr:col>
      <xdr:colOff>38100</xdr:colOff>
      <xdr:row>109</xdr:row>
      <xdr:rowOff>31750</xdr:rowOff>
    </xdr:to>
    <xdr:sp macro="" textlink="">
      <xdr:nvSpPr>
        <xdr:cNvPr id="784" name="楕円 783">
          <a:extLst>
            <a:ext uri="{FF2B5EF4-FFF2-40B4-BE49-F238E27FC236}">
              <a16:creationId xmlns:a16="http://schemas.microsoft.com/office/drawing/2014/main" id="{60C755F7-A7A4-4F3A-B90C-8F427B683534}"/>
            </a:ext>
          </a:extLst>
        </xdr:cNvPr>
        <xdr:cNvSpPr/>
      </xdr:nvSpPr>
      <xdr:spPr>
        <a:xfrm>
          <a:off x="13652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152400</xdr:rowOff>
    </xdr:from>
    <xdr:to>
      <xdr:col>76</xdr:col>
      <xdr:colOff>114300</xdr:colOff>
      <xdr:row>108</xdr:row>
      <xdr:rowOff>152400</xdr:rowOff>
    </xdr:to>
    <xdr:cxnSp macro="">
      <xdr:nvCxnSpPr>
        <xdr:cNvPr id="785" name="直線コネクタ 784">
          <a:extLst>
            <a:ext uri="{FF2B5EF4-FFF2-40B4-BE49-F238E27FC236}">
              <a16:creationId xmlns:a16="http://schemas.microsoft.com/office/drawing/2014/main" id="{73CE9959-6503-4850-BB8D-75FA3636D9AF}"/>
            </a:ext>
          </a:extLst>
        </xdr:cNvPr>
        <xdr:cNvCxnSpPr/>
      </xdr:nvCxnSpPr>
      <xdr:spPr>
        <a:xfrm>
          <a:off x="13703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101600</xdr:rowOff>
    </xdr:from>
    <xdr:to>
      <xdr:col>67</xdr:col>
      <xdr:colOff>101600</xdr:colOff>
      <xdr:row>109</xdr:row>
      <xdr:rowOff>31750</xdr:rowOff>
    </xdr:to>
    <xdr:sp macro="" textlink="">
      <xdr:nvSpPr>
        <xdr:cNvPr id="786" name="楕円 785">
          <a:extLst>
            <a:ext uri="{FF2B5EF4-FFF2-40B4-BE49-F238E27FC236}">
              <a16:creationId xmlns:a16="http://schemas.microsoft.com/office/drawing/2014/main" id="{A17A9936-BDC7-4A78-BA31-6F45D43870DF}"/>
            </a:ext>
          </a:extLst>
        </xdr:cNvPr>
        <xdr:cNvSpPr/>
      </xdr:nvSpPr>
      <xdr:spPr>
        <a:xfrm>
          <a:off x="12763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152400</xdr:rowOff>
    </xdr:from>
    <xdr:to>
      <xdr:col>71</xdr:col>
      <xdr:colOff>177800</xdr:colOff>
      <xdr:row>108</xdr:row>
      <xdr:rowOff>152400</xdr:rowOff>
    </xdr:to>
    <xdr:cxnSp macro="">
      <xdr:nvCxnSpPr>
        <xdr:cNvPr id="787" name="直線コネクタ 786">
          <a:extLst>
            <a:ext uri="{FF2B5EF4-FFF2-40B4-BE49-F238E27FC236}">
              <a16:creationId xmlns:a16="http://schemas.microsoft.com/office/drawing/2014/main" id="{A69F1BED-62CD-407B-A453-1BE7B9D0A6A8}"/>
            </a:ext>
          </a:extLst>
        </xdr:cNvPr>
        <xdr:cNvCxnSpPr/>
      </xdr:nvCxnSpPr>
      <xdr:spPr>
        <a:xfrm>
          <a:off x="12814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788" name="n_1aveValue【公民館】&#10;有形固定資産減価償却率">
          <a:extLst>
            <a:ext uri="{FF2B5EF4-FFF2-40B4-BE49-F238E27FC236}">
              <a16:creationId xmlns:a16="http://schemas.microsoft.com/office/drawing/2014/main" id="{812DD117-168B-4979-9AE7-3F6BC778CBF9}"/>
            </a:ext>
          </a:extLst>
        </xdr:cNvPr>
        <xdr:cNvSpPr txBox="1"/>
      </xdr:nvSpPr>
      <xdr:spPr>
        <a:xfrm>
          <a:off x="152660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789" name="n_2aveValue【公民館】&#10;有形固定資産減価償却率">
          <a:extLst>
            <a:ext uri="{FF2B5EF4-FFF2-40B4-BE49-F238E27FC236}">
              <a16:creationId xmlns:a16="http://schemas.microsoft.com/office/drawing/2014/main" id="{FEEE4747-9F02-4D81-BA6E-5C7B31EE8686}"/>
            </a:ext>
          </a:extLst>
        </xdr:cNvPr>
        <xdr:cNvSpPr txBox="1"/>
      </xdr:nvSpPr>
      <xdr:spPr>
        <a:xfrm>
          <a:off x="14389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790" name="n_3aveValue【公民館】&#10;有形固定資産減価償却率">
          <a:extLst>
            <a:ext uri="{FF2B5EF4-FFF2-40B4-BE49-F238E27FC236}">
              <a16:creationId xmlns:a16="http://schemas.microsoft.com/office/drawing/2014/main" id="{7C126B89-1768-490D-B374-36155E31FA80}"/>
            </a:ext>
          </a:extLst>
        </xdr:cNvPr>
        <xdr:cNvSpPr txBox="1"/>
      </xdr:nvSpPr>
      <xdr:spPr>
        <a:xfrm>
          <a:off x="13500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67327</xdr:rowOff>
    </xdr:from>
    <xdr:ext cx="405111" cy="259045"/>
    <xdr:sp macro="" textlink="">
      <xdr:nvSpPr>
        <xdr:cNvPr id="791" name="n_4aveValue【公民館】&#10;有形固定資産減価償却率">
          <a:extLst>
            <a:ext uri="{FF2B5EF4-FFF2-40B4-BE49-F238E27FC236}">
              <a16:creationId xmlns:a16="http://schemas.microsoft.com/office/drawing/2014/main" id="{CFC8DE86-7359-445B-AC2C-3709F4A8597A}"/>
            </a:ext>
          </a:extLst>
        </xdr:cNvPr>
        <xdr:cNvSpPr txBox="1"/>
      </xdr:nvSpPr>
      <xdr:spPr>
        <a:xfrm>
          <a:off x="12611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22877</xdr:rowOff>
    </xdr:from>
    <xdr:ext cx="469744" cy="259045"/>
    <xdr:sp macro="" textlink="">
      <xdr:nvSpPr>
        <xdr:cNvPr id="792" name="n_1mainValue【公民館】&#10;有形固定資産減価償却率">
          <a:extLst>
            <a:ext uri="{FF2B5EF4-FFF2-40B4-BE49-F238E27FC236}">
              <a16:creationId xmlns:a16="http://schemas.microsoft.com/office/drawing/2014/main" id="{44C98397-AB83-4FC1-9C99-F8E7124ECC36}"/>
            </a:ext>
          </a:extLst>
        </xdr:cNvPr>
        <xdr:cNvSpPr txBox="1"/>
      </xdr:nvSpPr>
      <xdr:spPr>
        <a:xfrm>
          <a:off x="152337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22877</xdr:rowOff>
    </xdr:from>
    <xdr:ext cx="469744" cy="259045"/>
    <xdr:sp macro="" textlink="">
      <xdr:nvSpPr>
        <xdr:cNvPr id="793" name="n_2mainValue【公民館】&#10;有形固定資産減価償却率">
          <a:extLst>
            <a:ext uri="{FF2B5EF4-FFF2-40B4-BE49-F238E27FC236}">
              <a16:creationId xmlns:a16="http://schemas.microsoft.com/office/drawing/2014/main" id="{48BE0832-4621-4F68-A000-D2631100C8CD}"/>
            </a:ext>
          </a:extLst>
        </xdr:cNvPr>
        <xdr:cNvSpPr txBox="1"/>
      </xdr:nvSpPr>
      <xdr:spPr>
        <a:xfrm>
          <a:off x="14357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22877</xdr:rowOff>
    </xdr:from>
    <xdr:ext cx="469744" cy="259045"/>
    <xdr:sp macro="" textlink="">
      <xdr:nvSpPr>
        <xdr:cNvPr id="794" name="n_3mainValue【公民館】&#10;有形固定資産減価償却率">
          <a:extLst>
            <a:ext uri="{FF2B5EF4-FFF2-40B4-BE49-F238E27FC236}">
              <a16:creationId xmlns:a16="http://schemas.microsoft.com/office/drawing/2014/main" id="{90D7C7B0-6587-4267-AD64-3CCC294FF77B}"/>
            </a:ext>
          </a:extLst>
        </xdr:cNvPr>
        <xdr:cNvSpPr txBox="1"/>
      </xdr:nvSpPr>
      <xdr:spPr>
        <a:xfrm>
          <a:off x="13468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22877</xdr:rowOff>
    </xdr:from>
    <xdr:ext cx="469744" cy="259045"/>
    <xdr:sp macro="" textlink="">
      <xdr:nvSpPr>
        <xdr:cNvPr id="795" name="n_4mainValue【公民館】&#10;有形固定資産減価償却率">
          <a:extLst>
            <a:ext uri="{FF2B5EF4-FFF2-40B4-BE49-F238E27FC236}">
              <a16:creationId xmlns:a16="http://schemas.microsoft.com/office/drawing/2014/main" id="{39BF2D6D-4A62-48E1-8AAC-F78367F3C1D7}"/>
            </a:ext>
          </a:extLst>
        </xdr:cNvPr>
        <xdr:cNvSpPr txBox="1"/>
      </xdr:nvSpPr>
      <xdr:spPr>
        <a:xfrm>
          <a:off x="12579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F437D31A-349D-403B-821F-90F080A4873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9C7EEF4A-18A6-4472-865C-2FC80C9F38C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C1D936A4-D388-48A4-A214-07549366370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F2B0AD42-9504-47BB-8DA3-A169C9A3AA4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3010BCC9-EBB1-4129-9F0E-7132043A7C2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5DD630CC-9719-4F2C-B433-52AE2322A75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8EBFB2F7-59BC-42C1-AF83-6E68937CD57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24729027-651A-441B-AA98-0A545DE4A1E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A0D228BA-D2E8-4F1A-A208-C054EDE92E4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D320AD93-54B1-4A63-B8A9-27A00CFD3B8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6" name="直線コネクタ 805">
          <a:extLst>
            <a:ext uri="{FF2B5EF4-FFF2-40B4-BE49-F238E27FC236}">
              <a16:creationId xmlns:a16="http://schemas.microsoft.com/office/drawing/2014/main" id="{F524AF9F-142A-40B0-84EF-2A1F9EE59F27}"/>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7" name="テキスト ボックス 806">
          <a:extLst>
            <a:ext uri="{FF2B5EF4-FFF2-40B4-BE49-F238E27FC236}">
              <a16:creationId xmlns:a16="http://schemas.microsoft.com/office/drawing/2014/main" id="{606183EC-3290-4AC5-B7DA-C3DDDBBCA6B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8" name="直線コネクタ 807">
          <a:extLst>
            <a:ext uri="{FF2B5EF4-FFF2-40B4-BE49-F238E27FC236}">
              <a16:creationId xmlns:a16="http://schemas.microsoft.com/office/drawing/2014/main" id="{4AB4108D-C330-4803-A0F1-4D4FF9DCF8E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9" name="テキスト ボックス 808">
          <a:extLst>
            <a:ext uri="{FF2B5EF4-FFF2-40B4-BE49-F238E27FC236}">
              <a16:creationId xmlns:a16="http://schemas.microsoft.com/office/drawing/2014/main" id="{FD9B6744-6C75-4787-AA53-B7235AA5967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0" name="直線コネクタ 809">
          <a:extLst>
            <a:ext uri="{FF2B5EF4-FFF2-40B4-BE49-F238E27FC236}">
              <a16:creationId xmlns:a16="http://schemas.microsoft.com/office/drawing/2014/main" id="{6D6A7376-FB6F-4DB0-BAD0-7B701A99DAC5}"/>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1" name="テキスト ボックス 810">
          <a:extLst>
            <a:ext uri="{FF2B5EF4-FFF2-40B4-BE49-F238E27FC236}">
              <a16:creationId xmlns:a16="http://schemas.microsoft.com/office/drawing/2014/main" id="{D578A2AF-C440-4D9A-ABA7-D0ACB2B771A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2" name="直線コネクタ 811">
          <a:extLst>
            <a:ext uri="{FF2B5EF4-FFF2-40B4-BE49-F238E27FC236}">
              <a16:creationId xmlns:a16="http://schemas.microsoft.com/office/drawing/2014/main" id="{CB3BBDD6-024A-4A5A-A298-CF8364CB730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3" name="テキスト ボックス 812">
          <a:extLst>
            <a:ext uri="{FF2B5EF4-FFF2-40B4-BE49-F238E27FC236}">
              <a16:creationId xmlns:a16="http://schemas.microsoft.com/office/drawing/2014/main" id="{89D18EDA-B80C-4A03-A2AA-DD09A43F9CD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4" name="直線コネクタ 813">
          <a:extLst>
            <a:ext uri="{FF2B5EF4-FFF2-40B4-BE49-F238E27FC236}">
              <a16:creationId xmlns:a16="http://schemas.microsoft.com/office/drawing/2014/main" id="{772B9656-5194-4F73-80C2-40CB3E7597E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5" name="テキスト ボックス 814">
          <a:extLst>
            <a:ext uri="{FF2B5EF4-FFF2-40B4-BE49-F238E27FC236}">
              <a16:creationId xmlns:a16="http://schemas.microsoft.com/office/drawing/2014/main" id="{6A537684-265B-4110-81EE-571E444FEA88}"/>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6" name="直線コネクタ 815">
          <a:extLst>
            <a:ext uri="{FF2B5EF4-FFF2-40B4-BE49-F238E27FC236}">
              <a16:creationId xmlns:a16="http://schemas.microsoft.com/office/drawing/2014/main" id="{0520CB6C-F831-4E5A-A1BD-6D1271A8DC31}"/>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7" name="テキスト ボックス 816">
          <a:extLst>
            <a:ext uri="{FF2B5EF4-FFF2-40B4-BE49-F238E27FC236}">
              <a16:creationId xmlns:a16="http://schemas.microsoft.com/office/drawing/2014/main" id="{C35DEF69-1598-4383-A051-470229D5768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B7035EDB-3D78-4D5C-A2EE-5C7F1512C03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FB6FCA21-F7C9-4F60-B8EE-2CC680C6937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CBFF3AD8-2672-46A7-A223-063C683CBDC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821" name="直線コネクタ 820">
          <a:extLst>
            <a:ext uri="{FF2B5EF4-FFF2-40B4-BE49-F238E27FC236}">
              <a16:creationId xmlns:a16="http://schemas.microsoft.com/office/drawing/2014/main" id="{2AC92FF4-4822-4D67-B991-5F48D6190A02}"/>
            </a:ext>
          </a:extLst>
        </xdr:cNvPr>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22" name="【公民館】&#10;一人当たり面積最小値テキスト">
          <a:extLst>
            <a:ext uri="{FF2B5EF4-FFF2-40B4-BE49-F238E27FC236}">
              <a16:creationId xmlns:a16="http://schemas.microsoft.com/office/drawing/2014/main" id="{157AA6CF-6493-4B0D-9382-833629BB0708}"/>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23" name="直線コネクタ 822">
          <a:extLst>
            <a:ext uri="{FF2B5EF4-FFF2-40B4-BE49-F238E27FC236}">
              <a16:creationId xmlns:a16="http://schemas.microsoft.com/office/drawing/2014/main" id="{F3347527-41F1-4939-9A76-D402C6AB5185}"/>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824" name="【公民館】&#10;一人当たり面積最大値テキスト">
          <a:extLst>
            <a:ext uri="{FF2B5EF4-FFF2-40B4-BE49-F238E27FC236}">
              <a16:creationId xmlns:a16="http://schemas.microsoft.com/office/drawing/2014/main" id="{C2D194D8-1B44-4615-A81B-44B492AC00B3}"/>
            </a:ext>
          </a:extLst>
        </xdr:cNvPr>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825" name="直線コネクタ 824">
          <a:extLst>
            <a:ext uri="{FF2B5EF4-FFF2-40B4-BE49-F238E27FC236}">
              <a16:creationId xmlns:a16="http://schemas.microsoft.com/office/drawing/2014/main" id="{882D0443-CCF6-4CA6-A99F-7670890C74F4}"/>
            </a:ext>
          </a:extLst>
        </xdr:cNvPr>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5822</xdr:rowOff>
    </xdr:from>
    <xdr:ext cx="469744" cy="259045"/>
    <xdr:sp macro="" textlink="">
      <xdr:nvSpPr>
        <xdr:cNvPr id="826" name="【公民館】&#10;一人当たり面積平均値テキスト">
          <a:extLst>
            <a:ext uri="{FF2B5EF4-FFF2-40B4-BE49-F238E27FC236}">
              <a16:creationId xmlns:a16="http://schemas.microsoft.com/office/drawing/2014/main" id="{FCD0ADFD-2C7B-4D6C-B357-CE226C5F88EF}"/>
            </a:ext>
          </a:extLst>
        </xdr:cNvPr>
        <xdr:cNvSpPr txBox="1"/>
      </xdr:nvSpPr>
      <xdr:spPr>
        <a:xfrm>
          <a:off x="22199600" y="18179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827" name="フローチャート: 判断 826">
          <a:extLst>
            <a:ext uri="{FF2B5EF4-FFF2-40B4-BE49-F238E27FC236}">
              <a16:creationId xmlns:a16="http://schemas.microsoft.com/office/drawing/2014/main" id="{018EC581-2BE3-4FE7-9A18-31837466829B}"/>
            </a:ext>
          </a:extLst>
        </xdr:cNvPr>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828" name="フローチャート: 判断 827">
          <a:extLst>
            <a:ext uri="{FF2B5EF4-FFF2-40B4-BE49-F238E27FC236}">
              <a16:creationId xmlns:a16="http://schemas.microsoft.com/office/drawing/2014/main" id="{04BBCABF-1BB8-4C41-B067-6C9B6B6C895E}"/>
            </a:ext>
          </a:extLst>
        </xdr:cNvPr>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29" name="フローチャート: 判断 828">
          <a:extLst>
            <a:ext uri="{FF2B5EF4-FFF2-40B4-BE49-F238E27FC236}">
              <a16:creationId xmlns:a16="http://schemas.microsoft.com/office/drawing/2014/main" id="{A2876954-F450-437A-B780-0E8F96DC2AA1}"/>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830" name="フローチャート: 判断 829">
          <a:extLst>
            <a:ext uri="{FF2B5EF4-FFF2-40B4-BE49-F238E27FC236}">
              <a16:creationId xmlns:a16="http://schemas.microsoft.com/office/drawing/2014/main" id="{CA53ADD2-67B7-4D33-928F-1CEFA8BBF3D1}"/>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831" name="フローチャート: 判断 830">
          <a:extLst>
            <a:ext uri="{FF2B5EF4-FFF2-40B4-BE49-F238E27FC236}">
              <a16:creationId xmlns:a16="http://schemas.microsoft.com/office/drawing/2014/main" id="{B78E6F38-3DBC-46F3-8AA5-A17CCF3A00D6}"/>
            </a:ext>
          </a:extLst>
        </xdr:cNvPr>
        <xdr:cNvSpPr/>
      </xdr:nvSpPr>
      <xdr:spPr>
        <a:xfrm>
          <a:off x="18605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F7CE45DF-1852-4B86-B327-DCC1652C57B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563CE007-3272-4546-BE89-78D5FDB491D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2DF3FB81-0D5D-425A-B4A7-24740D2B8E9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2CB1C170-60E2-407A-B34A-6BBBE13B3F8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E1EFEC85-A6F1-4E4E-AB2A-D66C3F07A3B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20501</xdr:rowOff>
    </xdr:from>
    <xdr:to>
      <xdr:col>116</xdr:col>
      <xdr:colOff>114300</xdr:colOff>
      <xdr:row>108</xdr:row>
      <xdr:rowOff>122101</xdr:rowOff>
    </xdr:to>
    <xdr:sp macro="" textlink="">
      <xdr:nvSpPr>
        <xdr:cNvPr id="837" name="楕円 836">
          <a:extLst>
            <a:ext uri="{FF2B5EF4-FFF2-40B4-BE49-F238E27FC236}">
              <a16:creationId xmlns:a16="http://schemas.microsoft.com/office/drawing/2014/main" id="{FFDC8B51-E146-476F-8FAA-23ABFF3F88BF}"/>
            </a:ext>
          </a:extLst>
        </xdr:cNvPr>
        <xdr:cNvSpPr/>
      </xdr:nvSpPr>
      <xdr:spPr>
        <a:xfrm>
          <a:off x="22110700" y="1853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106878</xdr:rowOff>
    </xdr:from>
    <xdr:ext cx="469744" cy="259045"/>
    <xdr:sp macro="" textlink="">
      <xdr:nvSpPr>
        <xdr:cNvPr id="838" name="【公民館】&#10;一人当たり面積該当値テキスト">
          <a:extLst>
            <a:ext uri="{FF2B5EF4-FFF2-40B4-BE49-F238E27FC236}">
              <a16:creationId xmlns:a16="http://schemas.microsoft.com/office/drawing/2014/main" id="{B8761D53-821A-4D56-8817-CA30E7625446}"/>
            </a:ext>
          </a:extLst>
        </xdr:cNvPr>
        <xdr:cNvSpPr txBox="1"/>
      </xdr:nvSpPr>
      <xdr:spPr>
        <a:xfrm>
          <a:off x="22199600" y="18452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25400</xdr:rowOff>
    </xdr:from>
    <xdr:to>
      <xdr:col>112</xdr:col>
      <xdr:colOff>38100</xdr:colOff>
      <xdr:row>108</xdr:row>
      <xdr:rowOff>127000</xdr:rowOff>
    </xdr:to>
    <xdr:sp macro="" textlink="">
      <xdr:nvSpPr>
        <xdr:cNvPr id="839" name="楕円 838">
          <a:extLst>
            <a:ext uri="{FF2B5EF4-FFF2-40B4-BE49-F238E27FC236}">
              <a16:creationId xmlns:a16="http://schemas.microsoft.com/office/drawing/2014/main" id="{0CA89620-A4E3-41F9-911E-9C5966290568}"/>
            </a:ext>
          </a:extLst>
        </xdr:cNvPr>
        <xdr:cNvSpPr/>
      </xdr:nvSpPr>
      <xdr:spPr>
        <a:xfrm>
          <a:off x="21272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71301</xdr:rowOff>
    </xdr:from>
    <xdr:to>
      <xdr:col>116</xdr:col>
      <xdr:colOff>63500</xdr:colOff>
      <xdr:row>108</xdr:row>
      <xdr:rowOff>76200</xdr:rowOff>
    </xdr:to>
    <xdr:cxnSp macro="">
      <xdr:nvCxnSpPr>
        <xdr:cNvPr id="840" name="直線コネクタ 839">
          <a:extLst>
            <a:ext uri="{FF2B5EF4-FFF2-40B4-BE49-F238E27FC236}">
              <a16:creationId xmlns:a16="http://schemas.microsoft.com/office/drawing/2014/main" id="{7880D8EB-9B3B-4FA6-B725-B6F892708DC1}"/>
            </a:ext>
          </a:extLst>
        </xdr:cNvPr>
        <xdr:cNvCxnSpPr/>
      </xdr:nvCxnSpPr>
      <xdr:spPr>
        <a:xfrm flipV="1">
          <a:off x="21323300" y="18587901"/>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28666</xdr:rowOff>
    </xdr:from>
    <xdr:to>
      <xdr:col>107</xdr:col>
      <xdr:colOff>101600</xdr:colOff>
      <xdr:row>108</xdr:row>
      <xdr:rowOff>130266</xdr:rowOff>
    </xdr:to>
    <xdr:sp macro="" textlink="">
      <xdr:nvSpPr>
        <xdr:cNvPr id="841" name="楕円 840">
          <a:extLst>
            <a:ext uri="{FF2B5EF4-FFF2-40B4-BE49-F238E27FC236}">
              <a16:creationId xmlns:a16="http://schemas.microsoft.com/office/drawing/2014/main" id="{B704C413-BF88-44EC-BDFA-4625BBE7AB5E}"/>
            </a:ext>
          </a:extLst>
        </xdr:cNvPr>
        <xdr:cNvSpPr/>
      </xdr:nvSpPr>
      <xdr:spPr>
        <a:xfrm>
          <a:off x="203835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76200</xdr:rowOff>
    </xdr:from>
    <xdr:to>
      <xdr:col>111</xdr:col>
      <xdr:colOff>177800</xdr:colOff>
      <xdr:row>108</xdr:row>
      <xdr:rowOff>79466</xdr:rowOff>
    </xdr:to>
    <xdr:cxnSp macro="">
      <xdr:nvCxnSpPr>
        <xdr:cNvPr id="842" name="直線コネクタ 841">
          <a:extLst>
            <a:ext uri="{FF2B5EF4-FFF2-40B4-BE49-F238E27FC236}">
              <a16:creationId xmlns:a16="http://schemas.microsoft.com/office/drawing/2014/main" id="{DA1BD803-E68A-46B3-904C-8281629ADCB2}"/>
            </a:ext>
          </a:extLst>
        </xdr:cNvPr>
        <xdr:cNvCxnSpPr/>
      </xdr:nvCxnSpPr>
      <xdr:spPr>
        <a:xfrm flipV="1">
          <a:off x="20434300" y="185928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30299</xdr:rowOff>
    </xdr:from>
    <xdr:to>
      <xdr:col>102</xdr:col>
      <xdr:colOff>165100</xdr:colOff>
      <xdr:row>108</xdr:row>
      <xdr:rowOff>131899</xdr:rowOff>
    </xdr:to>
    <xdr:sp macro="" textlink="">
      <xdr:nvSpPr>
        <xdr:cNvPr id="843" name="楕円 842">
          <a:extLst>
            <a:ext uri="{FF2B5EF4-FFF2-40B4-BE49-F238E27FC236}">
              <a16:creationId xmlns:a16="http://schemas.microsoft.com/office/drawing/2014/main" id="{81306359-ADDC-457E-9FE9-03AC51B648D4}"/>
            </a:ext>
          </a:extLst>
        </xdr:cNvPr>
        <xdr:cNvSpPr/>
      </xdr:nvSpPr>
      <xdr:spPr>
        <a:xfrm>
          <a:off x="19494500" y="1854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79466</xdr:rowOff>
    </xdr:from>
    <xdr:to>
      <xdr:col>107</xdr:col>
      <xdr:colOff>50800</xdr:colOff>
      <xdr:row>108</xdr:row>
      <xdr:rowOff>81099</xdr:rowOff>
    </xdr:to>
    <xdr:cxnSp macro="">
      <xdr:nvCxnSpPr>
        <xdr:cNvPr id="844" name="直線コネクタ 843">
          <a:extLst>
            <a:ext uri="{FF2B5EF4-FFF2-40B4-BE49-F238E27FC236}">
              <a16:creationId xmlns:a16="http://schemas.microsoft.com/office/drawing/2014/main" id="{50B954F4-C46E-4CD8-B1F7-1B47728D9202}"/>
            </a:ext>
          </a:extLst>
        </xdr:cNvPr>
        <xdr:cNvCxnSpPr/>
      </xdr:nvCxnSpPr>
      <xdr:spPr>
        <a:xfrm flipV="1">
          <a:off x="19545300" y="18596066"/>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33564</xdr:rowOff>
    </xdr:from>
    <xdr:to>
      <xdr:col>98</xdr:col>
      <xdr:colOff>38100</xdr:colOff>
      <xdr:row>108</xdr:row>
      <xdr:rowOff>135164</xdr:rowOff>
    </xdr:to>
    <xdr:sp macro="" textlink="">
      <xdr:nvSpPr>
        <xdr:cNvPr id="845" name="楕円 844">
          <a:extLst>
            <a:ext uri="{FF2B5EF4-FFF2-40B4-BE49-F238E27FC236}">
              <a16:creationId xmlns:a16="http://schemas.microsoft.com/office/drawing/2014/main" id="{8136C204-52F7-4994-A6C9-7D790BCC2CB5}"/>
            </a:ext>
          </a:extLst>
        </xdr:cNvPr>
        <xdr:cNvSpPr/>
      </xdr:nvSpPr>
      <xdr:spPr>
        <a:xfrm>
          <a:off x="18605500" y="1855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81099</xdr:rowOff>
    </xdr:from>
    <xdr:to>
      <xdr:col>102</xdr:col>
      <xdr:colOff>114300</xdr:colOff>
      <xdr:row>108</xdr:row>
      <xdr:rowOff>84364</xdr:rowOff>
    </xdr:to>
    <xdr:cxnSp macro="">
      <xdr:nvCxnSpPr>
        <xdr:cNvPr id="846" name="直線コネクタ 845">
          <a:extLst>
            <a:ext uri="{FF2B5EF4-FFF2-40B4-BE49-F238E27FC236}">
              <a16:creationId xmlns:a16="http://schemas.microsoft.com/office/drawing/2014/main" id="{02254D17-2B14-49A4-A903-EE774E490945}"/>
            </a:ext>
          </a:extLst>
        </xdr:cNvPr>
        <xdr:cNvCxnSpPr/>
      </xdr:nvCxnSpPr>
      <xdr:spPr>
        <a:xfrm flipV="1">
          <a:off x="18656300" y="1859769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847" name="n_1aveValue【公民館】&#10;一人当たり面積">
          <a:extLst>
            <a:ext uri="{FF2B5EF4-FFF2-40B4-BE49-F238E27FC236}">
              <a16:creationId xmlns:a16="http://schemas.microsoft.com/office/drawing/2014/main" id="{10A20BC6-71B7-4EC6-9E00-81D98FF9C4DA}"/>
            </a:ext>
          </a:extLst>
        </xdr:cNvPr>
        <xdr:cNvSpPr txBox="1"/>
      </xdr:nvSpPr>
      <xdr:spPr>
        <a:xfrm>
          <a:off x="210757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848" name="n_2aveValue【公民館】&#10;一人当たり面積">
          <a:extLst>
            <a:ext uri="{FF2B5EF4-FFF2-40B4-BE49-F238E27FC236}">
              <a16:creationId xmlns:a16="http://schemas.microsoft.com/office/drawing/2014/main" id="{80D67F8A-B66D-43CB-8A26-421B3A84D411}"/>
            </a:ext>
          </a:extLst>
        </xdr:cNvPr>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849" name="n_3aveValue【公民館】&#10;一人当たり面積">
          <a:extLst>
            <a:ext uri="{FF2B5EF4-FFF2-40B4-BE49-F238E27FC236}">
              <a16:creationId xmlns:a16="http://schemas.microsoft.com/office/drawing/2014/main" id="{6AAF56AD-E36C-4D41-BC62-6CDFD99DA403}"/>
            </a:ext>
          </a:extLst>
        </xdr:cNvPr>
        <xdr:cNvSpPr txBox="1"/>
      </xdr:nvSpPr>
      <xdr:spPr>
        <a:xfrm>
          <a:off x="19310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88009</xdr:rowOff>
    </xdr:from>
    <xdr:ext cx="469744" cy="259045"/>
    <xdr:sp macro="" textlink="">
      <xdr:nvSpPr>
        <xdr:cNvPr id="850" name="n_4aveValue【公民館】&#10;一人当たり面積">
          <a:extLst>
            <a:ext uri="{FF2B5EF4-FFF2-40B4-BE49-F238E27FC236}">
              <a16:creationId xmlns:a16="http://schemas.microsoft.com/office/drawing/2014/main" id="{B42E866B-D7B4-4A64-B879-BFBAA87AACA9}"/>
            </a:ext>
          </a:extLst>
        </xdr:cNvPr>
        <xdr:cNvSpPr txBox="1"/>
      </xdr:nvSpPr>
      <xdr:spPr>
        <a:xfrm>
          <a:off x="18421427" y="180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118127</xdr:rowOff>
    </xdr:from>
    <xdr:ext cx="469744" cy="259045"/>
    <xdr:sp macro="" textlink="">
      <xdr:nvSpPr>
        <xdr:cNvPr id="851" name="n_1mainValue【公民館】&#10;一人当たり面積">
          <a:extLst>
            <a:ext uri="{FF2B5EF4-FFF2-40B4-BE49-F238E27FC236}">
              <a16:creationId xmlns:a16="http://schemas.microsoft.com/office/drawing/2014/main" id="{3319A473-DB67-469B-92AF-0B4E33997A0A}"/>
            </a:ext>
          </a:extLst>
        </xdr:cNvPr>
        <xdr:cNvSpPr txBox="1"/>
      </xdr:nvSpPr>
      <xdr:spPr>
        <a:xfrm>
          <a:off x="21075727"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121393</xdr:rowOff>
    </xdr:from>
    <xdr:ext cx="469744" cy="259045"/>
    <xdr:sp macro="" textlink="">
      <xdr:nvSpPr>
        <xdr:cNvPr id="852" name="n_2mainValue【公民館】&#10;一人当たり面積">
          <a:extLst>
            <a:ext uri="{FF2B5EF4-FFF2-40B4-BE49-F238E27FC236}">
              <a16:creationId xmlns:a16="http://schemas.microsoft.com/office/drawing/2014/main" id="{0ED8F12B-6968-45B5-8378-AC2CF21E0909}"/>
            </a:ext>
          </a:extLst>
        </xdr:cNvPr>
        <xdr:cNvSpPr txBox="1"/>
      </xdr:nvSpPr>
      <xdr:spPr>
        <a:xfrm>
          <a:off x="20199427" y="1863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123026</xdr:rowOff>
    </xdr:from>
    <xdr:ext cx="469744" cy="259045"/>
    <xdr:sp macro="" textlink="">
      <xdr:nvSpPr>
        <xdr:cNvPr id="853" name="n_3mainValue【公民館】&#10;一人当たり面積">
          <a:extLst>
            <a:ext uri="{FF2B5EF4-FFF2-40B4-BE49-F238E27FC236}">
              <a16:creationId xmlns:a16="http://schemas.microsoft.com/office/drawing/2014/main" id="{C5E7DD9C-43E2-41BA-81ED-513FF142F6DB}"/>
            </a:ext>
          </a:extLst>
        </xdr:cNvPr>
        <xdr:cNvSpPr txBox="1"/>
      </xdr:nvSpPr>
      <xdr:spPr>
        <a:xfrm>
          <a:off x="19310427" y="1863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126291</xdr:rowOff>
    </xdr:from>
    <xdr:ext cx="469744" cy="259045"/>
    <xdr:sp macro="" textlink="">
      <xdr:nvSpPr>
        <xdr:cNvPr id="854" name="n_4mainValue【公民館】&#10;一人当たり面積">
          <a:extLst>
            <a:ext uri="{FF2B5EF4-FFF2-40B4-BE49-F238E27FC236}">
              <a16:creationId xmlns:a16="http://schemas.microsoft.com/office/drawing/2014/main" id="{CBAF35C9-2AD7-4C4D-A460-6056D0C14766}"/>
            </a:ext>
          </a:extLst>
        </xdr:cNvPr>
        <xdr:cNvSpPr txBox="1"/>
      </xdr:nvSpPr>
      <xdr:spPr>
        <a:xfrm>
          <a:off x="18421427" y="1864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FCB6E129-645F-4DF6-8760-1B5B862DF55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A0864209-69B7-4CBF-A56B-25892DEDF37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993E605A-63E7-4F71-949E-4BF56CB9B46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は、緩やかな上昇傾向にある。主な要因は、新規の施設整備を控えている反面、平成２７年度に策定した上天草市公共施設総合管理計画に沿って、老朽化した施設について計画的な整備や長寿命化を図っているためである。</a:t>
          </a:r>
        </a:p>
        <a:p>
          <a:r>
            <a:rPr kumimoji="1" lang="ja-JP" altLang="en-US" sz="1300">
              <a:latin typeface="ＭＳ Ｐゴシック" panose="020B0600070205080204" pitchFamily="50" charset="-128"/>
              <a:ea typeface="ＭＳ Ｐゴシック" panose="020B0600070205080204" pitchFamily="50" charset="-128"/>
            </a:rPr>
            <a:t>　なお、一人当たりの指標が概ね増加しているのは、人口減少に起因する。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462DAEB-338E-4BDE-AAEF-4AA62219F3D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D013AE0-E81F-4253-A9E2-E5A23DB1893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4C62136-4042-435A-A2CD-A755B0BFE73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3B3722A-096D-47FE-A47A-E51EBFEB7F5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3ECDEB5-EEBE-4D7B-BE00-920F21466D8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2FEB893-8F16-4792-8EDB-321251D4235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CBA0C88-CBDC-4044-BF32-51879CE11B4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91B546A-BBA1-46FA-B8FC-F7B1B4A078C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2CE96A5-C7FE-4F17-A69C-CB5EA2F9122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92FFD43-81C1-4CB1-A982-CE173AD4F59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24,285
24,128
126.67
23,592,048
22,280,270
888,875
10,572,796
19,696,722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53A6E29-53F6-49A1-A21E-C0707CA9514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A7A289A-A216-4FBB-B703-D1E2D7DC832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509153B-D80C-4802-9849-F00BDAECE5A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0EC5143-3643-4804-B051-B897D76890F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48D9EDA-8D93-4982-9E3D-FF8AB179D8A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369EBC4-97AE-45CE-A390-EE15D2558A6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7E0F2B9-4722-4B0F-8C30-39EF683C093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08C0067-65CE-40CD-85D7-107734CE1D5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46B834-F842-41AB-B0A4-DE84047FB86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73ECB93-671A-4F3A-82C0-AC1B10AC427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C20A5D4-DC41-4C18-B61A-9419B67775F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534CC1A-0674-4252-9753-CFD5EE107FA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5AA2573-2182-48E8-9546-DF147ACB562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0CDF9CB-0319-4EEF-B8D7-07014E82EBA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B14077E-CA6A-41A2-A9A4-CC2FFA0D8EB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EAF24FA-ACE8-440E-95E3-D8A3AF41276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C9F2315-C4BA-4E06-AB48-8037AD0ED31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8CA49F4-9061-45CB-8134-93B1FAA0F12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E51B03C-424E-4FC6-8FFB-E84B6A40CA4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F242065-6184-40A0-ABD6-7942AF5AA93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C1E3756-57EA-407E-B9CC-86AE8F9D9B8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C8E97DD-8F86-4691-B561-D1A67A2F932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8640A48-0029-4E35-BDBF-9923FEC8FBD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B08D759-3F70-450C-A48B-27634A6E6FA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D2BD160-43D0-4F50-BC51-DDF73778E8F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E6F06AA-2AA1-4E92-A3D7-B84FAFCC28E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AC8EB1C-4CAA-4215-A514-C928FF03475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8382E51-5128-4C5D-8F41-923604C4594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BAE728C-DEBB-463E-8D82-BEBFB93247C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4102200-34B6-4686-9FFC-98CA78FE732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052FFB4-D016-4045-94C5-85F5F08A783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1F0A499-E0BF-426C-8FA3-78BFCD95B16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8E141FA-3842-4CDA-87F3-7EFC3311AC3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9F50D25-AD09-4FD4-84C5-B2190D562BEE}"/>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E44E97B-694F-459E-B3C0-15463BDC7D8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669083B-583E-4F69-9E3A-14B18079339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DA8A30D-2EBD-4C82-A400-E60B8EB01FB4}"/>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E5C72AC-E361-4644-AA91-D8881F86A08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666021B-2EB5-4910-B779-EFB723DF75F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072BC5A-6B26-4567-BB41-8965CFBE7A6A}"/>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E6A7E86-28FC-4199-A135-AC08FD89D32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14BBEB8-6A8E-4143-82E6-070BBD9CEC5D}"/>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F3860E0-06E7-4F11-B373-AD59819AA50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62FDE5D-61C1-473E-B502-E35EF8E93565}"/>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F376CE4-3F24-4B21-9699-A2E8A3E1C2F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E3116EE2-AF9D-4695-A818-3C258E53F23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ED40B85A-E92F-4499-994D-52E1A32CEAB1}"/>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52AFF62-4CC6-476F-A847-F6EA2469D40E}"/>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5276F7FE-A881-48F3-975E-FA7AC79D33BF}"/>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DE53E6CA-755B-4B05-AA46-7A7CCD966E4E}"/>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E20A6A29-1A9E-4C83-9240-AFCA7B0C40E0}"/>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170378</xdr:rowOff>
    </xdr:from>
    <xdr:ext cx="405111" cy="259045"/>
    <xdr:sp macro="" textlink="">
      <xdr:nvSpPr>
        <xdr:cNvPr id="63" name="【図書館】&#10;有形固定資産減価償却率平均値テキスト">
          <a:extLst>
            <a:ext uri="{FF2B5EF4-FFF2-40B4-BE49-F238E27FC236}">
              <a16:creationId xmlns:a16="http://schemas.microsoft.com/office/drawing/2014/main" id="{DDCE2803-9376-483A-AEF8-FF0A7E7F8204}"/>
            </a:ext>
          </a:extLst>
        </xdr:cNvPr>
        <xdr:cNvSpPr txBox="1"/>
      </xdr:nvSpPr>
      <xdr:spPr>
        <a:xfrm>
          <a:off x="4673600" y="634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2011372A-6E23-419D-8A70-2879810ED742}"/>
            </a:ext>
          </a:extLst>
        </xdr:cNvPr>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D1E6CBD3-215D-40B7-957E-433590415DDD}"/>
            </a:ext>
          </a:extLst>
        </xdr:cNvPr>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36676D4B-F920-42CC-88F3-96E0E5A8C08E}"/>
            </a:ext>
          </a:extLst>
        </xdr:cNvPr>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9241D6A3-2790-490F-8FA9-6A4EC3CFBEE9}"/>
            </a:ext>
          </a:extLst>
        </xdr:cNvPr>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BA227FF5-CFC2-4A08-AC34-CADADEDB0A77}"/>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1702638-588C-468C-8602-9C04CA0F835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26F91B3-3902-4FCE-BD33-044D83BEEE4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21DE662-4580-4275-A38A-67DA777AD6E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91BE29E-F3F4-467E-B7C6-83FCEF796EC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02DCAE8-B7CE-4022-82F7-D6655BFCF54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105410</xdr:rowOff>
    </xdr:from>
    <xdr:to>
      <xdr:col>24</xdr:col>
      <xdr:colOff>114300</xdr:colOff>
      <xdr:row>36</xdr:row>
      <xdr:rowOff>35560</xdr:rowOff>
    </xdr:to>
    <xdr:sp macro="" textlink="">
      <xdr:nvSpPr>
        <xdr:cNvPr id="74" name="楕円 73">
          <a:extLst>
            <a:ext uri="{FF2B5EF4-FFF2-40B4-BE49-F238E27FC236}">
              <a16:creationId xmlns:a16="http://schemas.microsoft.com/office/drawing/2014/main" id="{84343B2F-DB30-4AC6-B566-EA9F9462C99C}"/>
            </a:ext>
          </a:extLst>
        </xdr:cNvPr>
        <xdr:cNvSpPr/>
      </xdr:nvSpPr>
      <xdr:spPr>
        <a:xfrm>
          <a:off x="45847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128287</xdr:rowOff>
    </xdr:from>
    <xdr:ext cx="405111" cy="259045"/>
    <xdr:sp macro="" textlink="">
      <xdr:nvSpPr>
        <xdr:cNvPr id="75" name="【図書館】&#10;有形固定資産減価償却率該当値テキスト">
          <a:extLst>
            <a:ext uri="{FF2B5EF4-FFF2-40B4-BE49-F238E27FC236}">
              <a16:creationId xmlns:a16="http://schemas.microsoft.com/office/drawing/2014/main" id="{7C7C97F8-4CCF-4674-9809-43992FBB27EA}"/>
            </a:ext>
          </a:extLst>
        </xdr:cNvPr>
        <xdr:cNvSpPr txBox="1"/>
      </xdr:nvSpPr>
      <xdr:spPr>
        <a:xfrm>
          <a:off x="4673600"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116840</xdr:rowOff>
    </xdr:from>
    <xdr:to>
      <xdr:col>20</xdr:col>
      <xdr:colOff>38100</xdr:colOff>
      <xdr:row>36</xdr:row>
      <xdr:rowOff>46990</xdr:rowOff>
    </xdr:to>
    <xdr:sp macro="" textlink="">
      <xdr:nvSpPr>
        <xdr:cNvPr id="76" name="楕円 75">
          <a:extLst>
            <a:ext uri="{FF2B5EF4-FFF2-40B4-BE49-F238E27FC236}">
              <a16:creationId xmlns:a16="http://schemas.microsoft.com/office/drawing/2014/main" id="{FB957129-0D7C-4CF4-8648-B65FFD354E96}"/>
            </a:ext>
          </a:extLst>
        </xdr:cNvPr>
        <xdr:cNvSpPr/>
      </xdr:nvSpPr>
      <xdr:spPr>
        <a:xfrm>
          <a:off x="3746500" y="61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156210</xdr:rowOff>
    </xdr:from>
    <xdr:to>
      <xdr:col>24</xdr:col>
      <xdr:colOff>63500</xdr:colOff>
      <xdr:row>35</xdr:row>
      <xdr:rowOff>167640</xdr:rowOff>
    </xdr:to>
    <xdr:cxnSp macro="">
      <xdr:nvCxnSpPr>
        <xdr:cNvPr id="77" name="直線コネクタ 76">
          <a:extLst>
            <a:ext uri="{FF2B5EF4-FFF2-40B4-BE49-F238E27FC236}">
              <a16:creationId xmlns:a16="http://schemas.microsoft.com/office/drawing/2014/main" id="{74586D02-B5BC-4479-AF9E-E62ED24DB50E}"/>
            </a:ext>
          </a:extLst>
        </xdr:cNvPr>
        <xdr:cNvCxnSpPr/>
      </xdr:nvCxnSpPr>
      <xdr:spPr>
        <a:xfrm flipV="1">
          <a:off x="3797300" y="615696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72753</xdr:rowOff>
    </xdr:from>
    <xdr:to>
      <xdr:col>15</xdr:col>
      <xdr:colOff>101600</xdr:colOff>
      <xdr:row>39</xdr:row>
      <xdr:rowOff>2903</xdr:rowOff>
    </xdr:to>
    <xdr:sp macro="" textlink="">
      <xdr:nvSpPr>
        <xdr:cNvPr id="78" name="楕円 77">
          <a:extLst>
            <a:ext uri="{FF2B5EF4-FFF2-40B4-BE49-F238E27FC236}">
              <a16:creationId xmlns:a16="http://schemas.microsoft.com/office/drawing/2014/main" id="{52E281D3-26E2-466D-9ACB-DC1FDD87A556}"/>
            </a:ext>
          </a:extLst>
        </xdr:cNvPr>
        <xdr:cNvSpPr/>
      </xdr:nvSpPr>
      <xdr:spPr>
        <a:xfrm>
          <a:off x="2857500" y="658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167640</xdr:rowOff>
    </xdr:from>
    <xdr:to>
      <xdr:col>19</xdr:col>
      <xdr:colOff>177800</xdr:colOff>
      <xdr:row>38</xdr:row>
      <xdr:rowOff>123553</xdr:rowOff>
    </xdr:to>
    <xdr:cxnSp macro="">
      <xdr:nvCxnSpPr>
        <xdr:cNvPr id="79" name="直線コネクタ 78">
          <a:extLst>
            <a:ext uri="{FF2B5EF4-FFF2-40B4-BE49-F238E27FC236}">
              <a16:creationId xmlns:a16="http://schemas.microsoft.com/office/drawing/2014/main" id="{381E9782-DF95-4B95-AEAB-767E6B7C5BC7}"/>
            </a:ext>
          </a:extLst>
        </xdr:cNvPr>
        <xdr:cNvCxnSpPr/>
      </xdr:nvCxnSpPr>
      <xdr:spPr>
        <a:xfrm flipV="1">
          <a:off x="2908300" y="6168390"/>
          <a:ext cx="889000" cy="470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72753</xdr:rowOff>
    </xdr:from>
    <xdr:to>
      <xdr:col>10</xdr:col>
      <xdr:colOff>165100</xdr:colOff>
      <xdr:row>39</xdr:row>
      <xdr:rowOff>2903</xdr:rowOff>
    </xdr:to>
    <xdr:sp macro="" textlink="">
      <xdr:nvSpPr>
        <xdr:cNvPr id="80" name="楕円 79">
          <a:extLst>
            <a:ext uri="{FF2B5EF4-FFF2-40B4-BE49-F238E27FC236}">
              <a16:creationId xmlns:a16="http://schemas.microsoft.com/office/drawing/2014/main" id="{1DB92AA7-6057-4A67-8912-3EA60AF9BCB6}"/>
            </a:ext>
          </a:extLst>
        </xdr:cNvPr>
        <xdr:cNvSpPr/>
      </xdr:nvSpPr>
      <xdr:spPr>
        <a:xfrm>
          <a:off x="1968500" y="658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123553</xdr:rowOff>
    </xdr:from>
    <xdr:to>
      <xdr:col>15</xdr:col>
      <xdr:colOff>50800</xdr:colOff>
      <xdr:row>38</xdr:row>
      <xdr:rowOff>123553</xdr:rowOff>
    </xdr:to>
    <xdr:cxnSp macro="">
      <xdr:nvCxnSpPr>
        <xdr:cNvPr id="81" name="直線コネクタ 80">
          <a:extLst>
            <a:ext uri="{FF2B5EF4-FFF2-40B4-BE49-F238E27FC236}">
              <a16:creationId xmlns:a16="http://schemas.microsoft.com/office/drawing/2014/main" id="{1EC086CC-89CA-4F67-AA73-E8EEFC018116}"/>
            </a:ext>
          </a:extLst>
        </xdr:cNvPr>
        <xdr:cNvCxnSpPr/>
      </xdr:nvCxnSpPr>
      <xdr:spPr>
        <a:xfrm>
          <a:off x="2019300" y="663865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41728</xdr:rowOff>
    </xdr:from>
    <xdr:to>
      <xdr:col>6</xdr:col>
      <xdr:colOff>38100</xdr:colOff>
      <xdr:row>38</xdr:row>
      <xdr:rowOff>143328</xdr:rowOff>
    </xdr:to>
    <xdr:sp macro="" textlink="">
      <xdr:nvSpPr>
        <xdr:cNvPr id="82" name="楕円 81">
          <a:extLst>
            <a:ext uri="{FF2B5EF4-FFF2-40B4-BE49-F238E27FC236}">
              <a16:creationId xmlns:a16="http://schemas.microsoft.com/office/drawing/2014/main" id="{FCC7211D-3408-45F1-85A9-274E433DAB06}"/>
            </a:ext>
          </a:extLst>
        </xdr:cNvPr>
        <xdr:cNvSpPr/>
      </xdr:nvSpPr>
      <xdr:spPr>
        <a:xfrm>
          <a:off x="1079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92528</xdr:rowOff>
    </xdr:from>
    <xdr:to>
      <xdr:col>10</xdr:col>
      <xdr:colOff>114300</xdr:colOff>
      <xdr:row>38</xdr:row>
      <xdr:rowOff>123553</xdr:rowOff>
    </xdr:to>
    <xdr:cxnSp macro="">
      <xdr:nvCxnSpPr>
        <xdr:cNvPr id="83" name="直線コネクタ 82">
          <a:extLst>
            <a:ext uri="{FF2B5EF4-FFF2-40B4-BE49-F238E27FC236}">
              <a16:creationId xmlns:a16="http://schemas.microsoft.com/office/drawing/2014/main" id="{92F4AE19-E769-43F3-A565-351FD439F856}"/>
            </a:ext>
          </a:extLst>
        </xdr:cNvPr>
        <xdr:cNvCxnSpPr/>
      </xdr:nvCxnSpPr>
      <xdr:spPr>
        <a:xfrm>
          <a:off x="1130300" y="660762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88735</xdr:rowOff>
    </xdr:from>
    <xdr:ext cx="405111" cy="259045"/>
    <xdr:sp macro="" textlink="">
      <xdr:nvSpPr>
        <xdr:cNvPr id="84" name="n_1aveValue【図書館】&#10;有形固定資産減価償却率">
          <a:extLst>
            <a:ext uri="{FF2B5EF4-FFF2-40B4-BE49-F238E27FC236}">
              <a16:creationId xmlns:a16="http://schemas.microsoft.com/office/drawing/2014/main" id="{6B947F4C-0ED1-4A75-81F0-5BA2DF682BA8}"/>
            </a:ext>
          </a:extLst>
        </xdr:cNvPr>
        <xdr:cNvSpPr txBox="1"/>
      </xdr:nvSpPr>
      <xdr:spPr>
        <a:xfrm>
          <a:off x="3582044" y="643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115769</xdr:rowOff>
    </xdr:from>
    <xdr:ext cx="405111" cy="259045"/>
    <xdr:sp macro="" textlink="">
      <xdr:nvSpPr>
        <xdr:cNvPr id="85" name="n_2aveValue【図書館】&#10;有形固定資産減価償却率">
          <a:extLst>
            <a:ext uri="{FF2B5EF4-FFF2-40B4-BE49-F238E27FC236}">
              <a16:creationId xmlns:a16="http://schemas.microsoft.com/office/drawing/2014/main" id="{1AC54328-A7CE-4C0F-83CA-F324446C07C5}"/>
            </a:ext>
          </a:extLst>
        </xdr:cNvPr>
        <xdr:cNvSpPr txBox="1"/>
      </xdr:nvSpPr>
      <xdr:spPr>
        <a:xfrm>
          <a:off x="27057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91276</xdr:rowOff>
    </xdr:from>
    <xdr:ext cx="405111" cy="259045"/>
    <xdr:sp macro="" textlink="">
      <xdr:nvSpPr>
        <xdr:cNvPr id="86" name="n_3aveValue【図書館】&#10;有形固定資産減価償却率">
          <a:extLst>
            <a:ext uri="{FF2B5EF4-FFF2-40B4-BE49-F238E27FC236}">
              <a16:creationId xmlns:a16="http://schemas.microsoft.com/office/drawing/2014/main" id="{887807BD-CA6F-490C-ACFE-F7353FE2ACA8}"/>
            </a:ext>
          </a:extLst>
        </xdr:cNvPr>
        <xdr:cNvSpPr txBox="1"/>
      </xdr:nvSpPr>
      <xdr:spPr>
        <a:xfrm>
          <a:off x="1816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7" name="n_4aveValue【図書館】&#10;有形固定資産減価償却率">
          <a:extLst>
            <a:ext uri="{FF2B5EF4-FFF2-40B4-BE49-F238E27FC236}">
              <a16:creationId xmlns:a16="http://schemas.microsoft.com/office/drawing/2014/main" id="{190508AA-2CD5-42A0-8B1C-5843FDF791F8}"/>
            </a:ext>
          </a:extLst>
        </xdr:cNvPr>
        <xdr:cNvSpPr txBox="1"/>
      </xdr:nvSpPr>
      <xdr:spPr>
        <a:xfrm>
          <a:off x="927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63517</xdr:rowOff>
    </xdr:from>
    <xdr:ext cx="405111" cy="259045"/>
    <xdr:sp macro="" textlink="">
      <xdr:nvSpPr>
        <xdr:cNvPr id="88" name="n_1mainValue【図書館】&#10;有形固定資産減価償却率">
          <a:extLst>
            <a:ext uri="{FF2B5EF4-FFF2-40B4-BE49-F238E27FC236}">
              <a16:creationId xmlns:a16="http://schemas.microsoft.com/office/drawing/2014/main" id="{6B79D75F-3922-4982-8AE8-170F7167BE10}"/>
            </a:ext>
          </a:extLst>
        </xdr:cNvPr>
        <xdr:cNvSpPr txBox="1"/>
      </xdr:nvSpPr>
      <xdr:spPr>
        <a:xfrm>
          <a:off x="35820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165480</xdr:rowOff>
    </xdr:from>
    <xdr:ext cx="405111" cy="259045"/>
    <xdr:sp macro="" textlink="">
      <xdr:nvSpPr>
        <xdr:cNvPr id="89" name="n_2mainValue【図書館】&#10;有形固定資産減価償却率">
          <a:extLst>
            <a:ext uri="{FF2B5EF4-FFF2-40B4-BE49-F238E27FC236}">
              <a16:creationId xmlns:a16="http://schemas.microsoft.com/office/drawing/2014/main" id="{B94141A7-E7B4-4BCC-BD37-02A334D8ED86}"/>
            </a:ext>
          </a:extLst>
        </xdr:cNvPr>
        <xdr:cNvSpPr txBox="1"/>
      </xdr:nvSpPr>
      <xdr:spPr>
        <a:xfrm>
          <a:off x="2705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165480</xdr:rowOff>
    </xdr:from>
    <xdr:ext cx="405111" cy="259045"/>
    <xdr:sp macro="" textlink="">
      <xdr:nvSpPr>
        <xdr:cNvPr id="90" name="n_3mainValue【図書館】&#10;有形固定資産減価償却率">
          <a:extLst>
            <a:ext uri="{FF2B5EF4-FFF2-40B4-BE49-F238E27FC236}">
              <a16:creationId xmlns:a16="http://schemas.microsoft.com/office/drawing/2014/main" id="{E0EEEDB2-FF1E-46DC-BF2A-E0B8965A2B61}"/>
            </a:ext>
          </a:extLst>
        </xdr:cNvPr>
        <xdr:cNvSpPr txBox="1"/>
      </xdr:nvSpPr>
      <xdr:spPr>
        <a:xfrm>
          <a:off x="1816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134455</xdr:rowOff>
    </xdr:from>
    <xdr:ext cx="405111" cy="259045"/>
    <xdr:sp macro="" textlink="">
      <xdr:nvSpPr>
        <xdr:cNvPr id="91" name="n_4mainValue【図書館】&#10;有形固定資産減価償却率">
          <a:extLst>
            <a:ext uri="{FF2B5EF4-FFF2-40B4-BE49-F238E27FC236}">
              <a16:creationId xmlns:a16="http://schemas.microsoft.com/office/drawing/2014/main" id="{F992A2D8-3265-43A3-9C34-14AFE8BEDD37}"/>
            </a:ext>
          </a:extLst>
        </xdr:cNvPr>
        <xdr:cNvSpPr txBox="1"/>
      </xdr:nvSpPr>
      <xdr:spPr>
        <a:xfrm>
          <a:off x="9277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7200E2E3-38EB-4926-87DE-1A408BBD8D9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E1550E2B-3E95-4D79-91C5-A54CB214140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6C76C749-415A-4C63-B960-0811892AA66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EE7DB106-601C-423E-852E-FC989D57010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F646FBA-6E22-4551-8827-16A5A7AB7FF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488873CA-E8AD-414E-A9A3-7EB525D8EAF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1E390DF6-F057-4502-A2B9-BA020BCFD6B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76FF974-18E3-446A-A0E3-5CF2324797D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4E9F570-40DB-4A7A-B760-3E73F47A0DE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A402DF96-BFF1-4E36-BF21-24BC97C736E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BA4AFF71-F2F8-42A3-81E7-4B0BC3EB0E0E}"/>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CA8D8EE6-7ACD-4DA4-9F2D-D04B97ADDAA2}"/>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EF45508A-3FD2-4FE3-AB6E-A6EC138EBF0C}"/>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8B275E3E-E49D-4DD1-9CB9-F1C91B3F522B}"/>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217686D6-F9D0-499B-999C-7406A60CAA5C}"/>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F8FFD128-E707-4ADE-B1A0-BE8809A39C21}"/>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EFD3C484-416F-4E2C-87B0-60A1A9A5A83C}"/>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3B7F943A-EAC3-45B4-84D0-8EEA8B88D52D}"/>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7B4779BC-1ABD-46D2-9A03-8EE04946710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3A0C4511-7F5A-479D-981E-B337A78C18B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485130BB-65B0-4073-B166-9E4919BD8A6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29D1B89E-BCD6-4C99-A40E-3B7AB6CB2694}"/>
            </a:ext>
          </a:extLst>
        </xdr:cNvPr>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15D3AF3B-F286-4DAC-8B4C-E235754E0FC8}"/>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679C7933-651B-4DE3-912B-A8C45BB7FAEC}"/>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07CB020F-4501-4AF2-B0D6-F9F2D22327D9}"/>
            </a:ext>
          </a:extLst>
        </xdr:cNvPr>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2907F22E-549F-4B80-A0C4-84205239CAB9}"/>
            </a:ext>
          </a:extLst>
        </xdr:cNvPr>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128287</xdr:rowOff>
    </xdr:from>
    <xdr:ext cx="469744" cy="259045"/>
    <xdr:sp macro="" textlink="">
      <xdr:nvSpPr>
        <xdr:cNvPr id="118" name="【図書館】&#10;一人当たり面積平均値テキスト">
          <a:extLst>
            <a:ext uri="{FF2B5EF4-FFF2-40B4-BE49-F238E27FC236}">
              <a16:creationId xmlns:a16="http://schemas.microsoft.com/office/drawing/2014/main" id="{B6675C00-0861-4F36-9083-C1A855943E26}"/>
            </a:ext>
          </a:extLst>
        </xdr:cNvPr>
        <xdr:cNvSpPr txBox="1"/>
      </xdr:nvSpPr>
      <xdr:spPr>
        <a:xfrm>
          <a:off x="10515600" y="664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2921CBAD-7D6E-4A91-B9EC-DDB071286009}"/>
            </a:ext>
          </a:extLst>
        </xdr:cNvPr>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7C25F72C-F6FF-4540-8044-509EDB7A5A13}"/>
            </a:ext>
          </a:extLst>
        </xdr:cNvPr>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D3011352-7FC9-45B6-81B1-2FFC49410518}"/>
            </a:ext>
          </a:extLst>
        </xdr:cNvPr>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2DE375A8-9F62-4D9A-81C0-99FC4E1FBE52}"/>
            </a:ext>
          </a:extLst>
        </xdr:cNvPr>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7CCF0E6B-870C-4AAF-B992-B4CBC4D453E3}"/>
            </a:ext>
          </a:extLst>
        </xdr:cNvPr>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89C1470-B710-44E3-A6BA-75E77DBD616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D5E67E4-4D05-48A4-BAF5-943A518A1D8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796960E-9757-4763-B6DE-029B2879784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BFC886E-FF47-4E9B-9991-D0F31B37DFB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694B1B2-3E89-4F5A-82B8-5DA97C4CB95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125984</xdr:rowOff>
    </xdr:from>
    <xdr:to>
      <xdr:col>55</xdr:col>
      <xdr:colOff>50800</xdr:colOff>
      <xdr:row>41</xdr:row>
      <xdr:rowOff>56134</xdr:rowOff>
    </xdr:to>
    <xdr:sp macro="" textlink="">
      <xdr:nvSpPr>
        <xdr:cNvPr id="129" name="楕円 128">
          <a:extLst>
            <a:ext uri="{FF2B5EF4-FFF2-40B4-BE49-F238E27FC236}">
              <a16:creationId xmlns:a16="http://schemas.microsoft.com/office/drawing/2014/main" id="{9E15C4FB-7F6F-40A6-A774-3B4807695835}"/>
            </a:ext>
          </a:extLst>
        </xdr:cNvPr>
        <xdr:cNvSpPr/>
      </xdr:nvSpPr>
      <xdr:spPr>
        <a:xfrm>
          <a:off x="10426700" y="69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40911</xdr:rowOff>
    </xdr:from>
    <xdr:ext cx="469744" cy="259045"/>
    <xdr:sp macro="" textlink="">
      <xdr:nvSpPr>
        <xdr:cNvPr id="130" name="【図書館】&#10;一人当たり面積該当値テキスト">
          <a:extLst>
            <a:ext uri="{FF2B5EF4-FFF2-40B4-BE49-F238E27FC236}">
              <a16:creationId xmlns:a16="http://schemas.microsoft.com/office/drawing/2014/main" id="{14A5036A-1B42-4D39-ADBB-806A30E7AFAD}"/>
            </a:ext>
          </a:extLst>
        </xdr:cNvPr>
        <xdr:cNvSpPr txBox="1"/>
      </xdr:nvSpPr>
      <xdr:spPr>
        <a:xfrm>
          <a:off x="10515600" y="689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103124</xdr:rowOff>
    </xdr:from>
    <xdr:to>
      <xdr:col>50</xdr:col>
      <xdr:colOff>165100</xdr:colOff>
      <xdr:row>41</xdr:row>
      <xdr:rowOff>33274</xdr:rowOff>
    </xdr:to>
    <xdr:sp macro="" textlink="">
      <xdr:nvSpPr>
        <xdr:cNvPr id="131" name="楕円 130">
          <a:extLst>
            <a:ext uri="{FF2B5EF4-FFF2-40B4-BE49-F238E27FC236}">
              <a16:creationId xmlns:a16="http://schemas.microsoft.com/office/drawing/2014/main" id="{F9FD0D34-A7A0-4BB4-B048-202FC46ADD05}"/>
            </a:ext>
          </a:extLst>
        </xdr:cNvPr>
        <xdr:cNvSpPr/>
      </xdr:nvSpPr>
      <xdr:spPr>
        <a:xfrm>
          <a:off x="9588500" y="696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153924</xdr:rowOff>
    </xdr:from>
    <xdr:to>
      <xdr:col>55</xdr:col>
      <xdr:colOff>0</xdr:colOff>
      <xdr:row>41</xdr:row>
      <xdr:rowOff>5334</xdr:rowOff>
    </xdr:to>
    <xdr:cxnSp macro="">
      <xdr:nvCxnSpPr>
        <xdr:cNvPr id="132" name="直線コネクタ 131">
          <a:extLst>
            <a:ext uri="{FF2B5EF4-FFF2-40B4-BE49-F238E27FC236}">
              <a16:creationId xmlns:a16="http://schemas.microsoft.com/office/drawing/2014/main" id="{5EA23293-380A-4298-9AB2-50EFF391E988}"/>
            </a:ext>
          </a:extLst>
        </xdr:cNvPr>
        <xdr:cNvCxnSpPr/>
      </xdr:nvCxnSpPr>
      <xdr:spPr>
        <a:xfrm>
          <a:off x="9639300" y="701192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107696</xdr:rowOff>
    </xdr:from>
    <xdr:to>
      <xdr:col>46</xdr:col>
      <xdr:colOff>38100</xdr:colOff>
      <xdr:row>41</xdr:row>
      <xdr:rowOff>37846</xdr:rowOff>
    </xdr:to>
    <xdr:sp macro="" textlink="">
      <xdr:nvSpPr>
        <xdr:cNvPr id="133" name="楕円 132">
          <a:extLst>
            <a:ext uri="{FF2B5EF4-FFF2-40B4-BE49-F238E27FC236}">
              <a16:creationId xmlns:a16="http://schemas.microsoft.com/office/drawing/2014/main" id="{551622C2-D9B4-4723-A68C-FCC656C20438}"/>
            </a:ext>
          </a:extLst>
        </xdr:cNvPr>
        <xdr:cNvSpPr/>
      </xdr:nvSpPr>
      <xdr:spPr>
        <a:xfrm>
          <a:off x="8699500" y="69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153924</xdr:rowOff>
    </xdr:from>
    <xdr:to>
      <xdr:col>50</xdr:col>
      <xdr:colOff>114300</xdr:colOff>
      <xdr:row>40</xdr:row>
      <xdr:rowOff>158496</xdr:rowOff>
    </xdr:to>
    <xdr:cxnSp macro="">
      <xdr:nvCxnSpPr>
        <xdr:cNvPr id="134" name="直線コネクタ 133">
          <a:extLst>
            <a:ext uri="{FF2B5EF4-FFF2-40B4-BE49-F238E27FC236}">
              <a16:creationId xmlns:a16="http://schemas.microsoft.com/office/drawing/2014/main" id="{818F5A63-A5FD-4F74-8C25-3643286F6A0A}"/>
            </a:ext>
          </a:extLst>
        </xdr:cNvPr>
        <xdr:cNvCxnSpPr/>
      </xdr:nvCxnSpPr>
      <xdr:spPr>
        <a:xfrm flipV="1">
          <a:off x="8750300" y="7011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107696</xdr:rowOff>
    </xdr:from>
    <xdr:to>
      <xdr:col>41</xdr:col>
      <xdr:colOff>101600</xdr:colOff>
      <xdr:row>41</xdr:row>
      <xdr:rowOff>37846</xdr:rowOff>
    </xdr:to>
    <xdr:sp macro="" textlink="">
      <xdr:nvSpPr>
        <xdr:cNvPr id="135" name="楕円 134">
          <a:extLst>
            <a:ext uri="{FF2B5EF4-FFF2-40B4-BE49-F238E27FC236}">
              <a16:creationId xmlns:a16="http://schemas.microsoft.com/office/drawing/2014/main" id="{B17E17B5-6BAF-41CF-9FF1-58F9D1F9D039}"/>
            </a:ext>
          </a:extLst>
        </xdr:cNvPr>
        <xdr:cNvSpPr/>
      </xdr:nvSpPr>
      <xdr:spPr>
        <a:xfrm>
          <a:off x="7810500" y="69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158496</xdr:rowOff>
    </xdr:from>
    <xdr:to>
      <xdr:col>45</xdr:col>
      <xdr:colOff>177800</xdr:colOff>
      <xdr:row>40</xdr:row>
      <xdr:rowOff>158496</xdr:rowOff>
    </xdr:to>
    <xdr:cxnSp macro="">
      <xdr:nvCxnSpPr>
        <xdr:cNvPr id="136" name="直線コネクタ 135">
          <a:extLst>
            <a:ext uri="{FF2B5EF4-FFF2-40B4-BE49-F238E27FC236}">
              <a16:creationId xmlns:a16="http://schemas.microsoft.com/office/drawing/2014/main" id="{5709D6FC-53C5-4871-9810-0A3B58477417}"/>
            </a:ext>
          </a:extLst>
        </xdr:cNvPr>
        <xdr:cNvCxnSpPr/>
      </xdr:nvCxnSpPr>
      <xdr:spPr>
        <a:xfrm>
          <a:off x="7861300" y="70164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112268</xdr:rowOff>
    </xdr:from>
    <xdr:to>
      <xdr:col>36</xdr:col>
      <xdr:colOff>165100</xdr:colOff>
      <xdr:row>41</xdr:row>
      <xdr:rowOff>42418</xdr:rowOff>
    </xdr:to>
    <xdr:sp macro="" textlink="">
      <xdr:nvSpPr>
        <xdr:cNvPr id="137" name="楕円 136">
          <a:extLst>
            <a:ext uri="{FF2B5EF4-FFF2-40B4-BE49-F238E27FC236}">
              <a16:creationId xmlns:a16="http://schemas.microsoft.com/office/drawing/2014/main" id="{5FBAF745-7B03-4CA4-B5FB-87CDF04F9D60}"/>
            </a:ext>
          </a:extLst>
        </xdr:cNvPr>
        <xdr:cNvSpPr/>
      </xdr:nvSpPr>
      <xdr:spPr>
        <a:xfrm>
          <a:off x="6921500" y="69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158496</xdr:rowOff>
    </xdr:from>
    <xdr:to>
      <xdr:col>41</xdr:col>
      <xdr:colOff>50800</xdr:colOff>
      <xdr:row>40</xdr:row>
      <xdr:rowOff>163068</xdr:rowOff>
    </xdr:to>
    <xdr:cxnSp macro="">
      <xdr:nvCxnSpPr>
        <xdr:cNvPr id="138" name="直線コネクタ 137">
          <a:extLst>
            <a:ext uri="{FF2B5EF4-FFF2-40B4-BE49-F238E27FC236}">
              <a16:creationId xmlns:a16="http://schemas.microsoft.com/office/drawing/2014/main" id="{8582F55A-EAF4-4CCB-B5C2-0A9DB2CC592F}"/>
            </a:ext>
          </a:extLst>
        </xdr:cNvPr>
        <xdr:cNvCxnSpPr/>
      </xdr:nvCxnSpPr>
      <xdr:spPr>
        <a:xfrm flipV="1">
          <a:off x="6972300" y="70164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56659</xdr:rowOff>
    </xdr:from>
    <xdr:ext cx="469744" cy="259045"/>
    <xdr:sp macro="" textlink="">
      <xdr:nvSpPr>
        <xdr:cNvPr id="139" name="n_1aveValue【図書館】&#10;一人当たり面積">
          <a:extLst>
            <a:ext uri="{FF2B5EF4-FFF2-40B4-BE49-F238E27FC236}">
              <a16:creationId xmlns:a16="http://schemas.microsoft.com/office/drawing/2014/main" id="{814C2C21-F471-4AFA-AFF9-B99771AA5B10}"/>
            </a:ext>
          </a:extLst>
        </xdr:cNvPr>
        <xdr:cNvSpPr txBox="1"/>
      </xdr:nvSpPr>
      <xdr:spPr>
        <a:xfrm>
          <a:off x="93917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61231</xdr:rowOff>
    </xdr:from>
    <xdr:ext cx="469744" cy="259045"/>
    <xdr:sp macro="" textlink="">
      <xdr:nvSpPr>
        <xdr:cNvPr id="140" name="n_2aveValue【図書館】&#10;一人当たり面積">
          <a:extLst>
            <a:ext uri="{FF2B5EF4-FFF2-40B4-BE49-F238E27FC236}">
              <a16:creationId xmlns:a16="http://schemas.microsoft.com/office/drawing/2014/main" id="{073992BA-3DD2-49DE-A2B5-293801EFF9AE}"/>
            </a:ext>
          </a:extLst>
        </xdr:cNvPr>
        <xdr:cNvSpPr txBox="1"/>
      </xdr:nvSpPr>
      <xdr:spPr>
        <a:xfrm>
          <a:off x="8515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65803</xdr:rowOff>
    </xdr:from>
    <xdr:ext cx="469744" cy="259045"/>
    <xdr:sp macro="" textlink="">
      <xdr:nvSpPr>
        <xdr:cNvPr id="141" name="n_3aveValue【図書館】&#10;一人当たり面積">
          <a:extLst>
            <a:ext uri="{FF2B5EF4-FFF2-40B4-BE49-F238E27FC236}">
              <a16:creationId xmlns:a16="http://schemas.microsoft.com/office/drawing/2014/main" id="{35F4357B-8C24-4054-9684-0955B59C2E23}"/>
            </a:ext>
          </a:extLst>
        </xdr:cNvPr>
        <xdr:cNvSpPr txBox="1"/>
      </xdr:nvSpPr>
      <xdr:spPr>
        <a:xfrm>
          <a:off x="7626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70375</xdr:rowOff>
    </xdr:from>
    <xdr:ext cx="469744" cy="259045"/>
    <xdr:sp macro="" textlink="">
      <xdr:nvSpPr>
        <xdr:cNvPr id="142" name="n_4aveValue【図書館】&#10;一人当たり面積">
          <a:extLst>
            <a:ext uri="{FF2B5EF4-FFF2-40B4-BE49-F238E27FC236}">
              <a16:creationId xmlns:a16="http://schemas.microsoft.com/office/drawing/2014/main" id="{FD49E026-C851-4982-A3B2-8CF08CEBC223}"/>
            </a:ext>
          </a:extLst>
        </xdr:cNvPr>
        <xdr:cNvSpPr txBox="1"/>
      </xdr:nvSpPr>
      <xdr:spPr>
        <a:xfrm>
          <a:off x="6737427" y="658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24401</xdr:rowOff>
    </xdr:from>
    <xdr:ext cx="469744" cy="259045"/>
    <xdr:sp macro="" textlink="">
      <xdr:nvSpPr>
        <xdr:cNvPr id="143" name="n_1mainValue【図書館】&#10;一人当たり面積">
          <a:extLst>
            <a:ext uri="{FF2B5EF4-FFF2-40B4-BE49-F238E27FC236}">
              <a16:creationId xmlns:a16="http://schemas.microsoft.com/office/drawing/2014/main" id="{C08CC281-D781-4311-BDA4-55B8F7E27A9F}"/>
            </a:ext>
          </a:extLst>
        </xdr:cNvPr>
        <xdr:cNvSpPr txBox="1"/>
      </xdr:nvSpPr>
      <xdr:spPr>
        <a:xfrm>
          <a:off x="9391727" y="705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28973</xdr:rowOff>
    </xdr:from>
    <xdr:ext cx="469744" cy="259045"/>
    <xdr:sp macro="" textlink="">
      <xdr:nvSpPr>
        <xdr:cNvPr id="144" name="n_2mainValue【図書館】&#10;一人当たり面積">
          <a:extLst>
            <a:ext uri="{FF2B5EF4-FFF2-40B4-BE49-F238E27FC236}">
              <a16:creationId xmlns:a16="http://schemas.microsoft.com/office/drawing/2014/main" id="{DAA93143-B520-496B-9020-D2548CEFC241}"/>
            </a:ext>
          </a:extLst>
        </xdr:cNvPr>
        <xdr:cNvSpPr txBox="1"/>
      </xdr:nvSpPr>
      <xdr:spPr>
        <a:xfrm>
          <a:off x="8515427" y="705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28973</xdr:rowOff>
    </xdr:from>
    <xdr:ext cx="469744" cy="259045"/>
    <xdr:sp macro="" textlink="">
      <xdr:nvSpPr>
        <xdr:cNvPr id="145" name="n_3mainValue【図書館】&#10;一人当たり面積">
          <a:extLst>
            <a:ext uri="{FF2B5EF4-FFF2-40B4-BE49-F238E27FC236}">
              <a16:creationId xmlns:a16="http://schemas.microsoft.com/office/drawing/2014/main" id="{B081EC3C-06B9-4DC5-9980-B999C180F5D3}"/>
            </a:ext>
          </a:extLst>
        </xdr:cNvPr>
        <xdr:cNvSpPr txBox="1"/>
      </xdr:nvSpPr>
      <xdr:spPr>
        <a:xfrm>
          <a:off x="7626427" y="705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33545</xdr:rowOff>
    </xdr:from>
    <xdr:ext cx="469744" cy="259045"/>
    <xdr:sp macro="" textlink="">
      <xdr:nvSpPr>
        <xdr:cNvPr id="146" name="n_4mainValue【図書館】&#10;一人当たり面積">
          <a:extLst>
            <a:ext uri="{FF2B5EF4-FFF2-40B4-BE49-F238E27FC236}">
              <a16:creationId xmlns:a16="http://schemas.microsoft.com/office/drawing/2014/main" id="{259E4452-3A36-4162-AB32-8D592C293F34}"/>
            </a:ext>
          </a:extLst>
        </xdr:cNvPr>
        <xdr:cNvSpPr txBox="1"/>
      </xdr:nvSpPr>
      <xdr:spPr>
        <a:xfrm>
          <a:off x="6737427" y="706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6F585B48-B7F9-4052-98AB-2BA8ED67D23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516817CC-A5DC-47BB-B036-79C0DD3D040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56AF0E94-99ED-4775-A731-3BCBE284D2A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5A2D0B97-0CEA-40DC-8A4D-6B000CC48B6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52955080-3814-45F3-98B4-3F40CCFBBDD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CA879EDF-8295-4B5B-96C0-E0D678E7EC5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8A9AD339-1586-4CD8-B0F4-5847BC53085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AF9FAEE7-F701-449C-B32F-3D8DDCDF452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5083C105-1848-4391-825A-A49CFCE9373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11E6D3CB-D1C1-4469-B37D-91A859A47D6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8E952F55-141C-4A98-9ACD-5C37202ACED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E731AEB9-F249-4B3B-9E6B-D1C107D1D69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F45DB824-D470-4A6E-99B3-415A924BB95D}"/>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AD4A99A1-CC9E-4E0A-A80C-62D4C4C9DA22}"/>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E85C5785-475D-4913-82BB-9FE0A77728F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8E1CFD11-C72E-4592-B903-25CE64F564A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6963BCC8-59F6-43DD-AA66-175028E2A7F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3DB69E4A-BB47-47EF-B654-6ABE5E4C259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F13FBAEE-B7B3-4815-B843-131BE1441EC3}"/>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C18558E7-4455-4ED1-9A77-8DE4D23F814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8F7E82C4-55A2-4371-97A7-D4252E102D9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E412608-1012-4D6D-AD2A-CF50533A371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E8036834-6F39-48E9-BECA-6F5E755899CE}"/>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DEB3AC4D-8319-4A6B-B95F-C2207EBA27B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D9FC526D-A400-440F-824E-0848FBEF5BBC}"/>
            </a:ext>
          </a:extLst>
        </xdr:cNvPr>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A9135E0D-1109-44F9-B36D-40D996623B4D}"/>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3455FDA1-F269-40F4-A58B-7B0A0BF384A8}"/>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D7F49875-86D4-4A32-A904-D0F9A7484268}"/>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5C195FBB-E4AB-4FA0-9E4D-1725471F0E4A}"/>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59072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164B064D-95CA-4AA4-987D-4E79169E5718}"/>
            </a:ext>
          </a:extLst>
        </xdr:cNvPr>
        <xdr:cNvSpPr txBox="1"/>
      </xdr:nvSpPr>
      <xdr:spPr>
        <a:xfrm>
          <a:off x="4673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E2E895ED-32DA-4D72-8CAE-85BBA1BC3A59}"/>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D227331A-9A26-4867-A5FA-6DCAD21E13B9}"/>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841ECE09-0CB6-4389-8E13-02DE9B0E665F}"/>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EFC5954E-3E4A-464D-878D-F9ADCBA1E9D3}"/>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62612A10-415A-4794-82DA-AC6F95501220}"/>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C5FD6FE-41E9-4DD8-9F37-6921A90C8CD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9E9277B-B11F-45A9-A178-1CE8472B932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5CD5FAE-8E32-4918-9AF9-E7415527EBA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598C7A9-A739-4720-ABEA-3812BC8DF20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F154448-B733-4B7C-A751-20EAE8D4215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44450</xdr:rowOff>
    </xdr:from>
    <xdr:to>
      <xdr:col>24</xdr:col>
      <xdr:colOff>114300</xdr:colOff>
      <xdr:row>60</xdr:row>
      <xdr:rowOff>146050</xdr:rowOff>
    </xdr:to>
    <xdr:sp macro="" textlink="">
      <xdr:nvSpPr>
        <xdr:cNvPr id="187" name="楕円 186">
          <a:extLst>
            <a:ext uri="{FF2B5EF4-FFF2-40B4-BE49-F238E27FC236}">
              <a16:creationId xmlns:a16="http://schemas.microsoft.com/office/drawing/2014/main" id="{7162DF53-B9CF-46C3-9FD6-1D6D207C1BEE}"/>
            </a:ext>
          </a:extLst>
        </xdr:cNvPr>
        <xdr:cNvSpPr/>
      </xdr:nvSpPr>
      <xdr:spPr>
        <a:xfrm>
          <a:off x="45847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67327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9B3D40DA-D612-4329-BDF5-5A17EE9A3605}"/>
            </a:ext>
          </a:extLst>
        </xdr:cNvPr>
        <xdr:cNvSpPr txBox="1"/>
      </xdr:nvSpPr>
      <xdr:spPr>
        <a:xfrm>
          <a:off x="4673600"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635</xdr:rowOff>
    </xdr:from>
    <xdr:to>
      <xdr:col>20</xdr:col>
      <xdr:colOff>38100</xdr:colOff>
      <xdr:row>60</xdr:row>
      <xdr:rowOff>102235</xdr:rowOff>
    </xdr:to>
    <xdr:sp macro="" textlink="">
      <xdr:nvSpPr>
        <xdr:cNvPr id="189" name="楕円 188">
          <a:extLst>
            <a:ext uri="{FF2B5EF4-FFF2-40B4-BE49-F238E27FC236}">
              <a16:creationId xmlns:a16="http://schemas.microsoft.com/office/drawing/2014/main" id="{CF512B41-D0BE-44E5-B581-C41D65E242B8}"/>
            </a:ext>
          </a:extLst>
        </xdr:cNvPr>
        <xdr:cNvSpPr/>
      </xdr:nvSpPr>
      <xdr:spPr>
        <a:xfrm>
          <a:off x="37465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51435</xdr:rowOff>
    </xdr:from>
    <xdr:to>
      <xdr:col>24</xdr:col>
      <xdr:colOff>63500</xdr:colOff>
      <xdr:row>60</xdr:row>
      <xdr:rowOff>95250</xdr:rowOff>
    </xdr:to>
    <xdr:cxnSp macro="">
      <xdr:nvCxnSpPr>
        <xdr:cNvPr id="190" name="直線コネクタ 189">
          <a:extLst>
            <a:ext uri="{FF2B5EF4-FFF2-40B4-BE49-F238E27FC236}">
              <a16:creationId xmlns:a16="http://schemas.microsoft.com/office/drawing/2014/main" id="{ED4631A6-FE99-466B-A78A-1006CC8247DF}"/>
            </a:ext>
          </a:extLst>
        </xdr:cNvPr>
        <xdr:cNvCxnSpPr/>
      </xdr:nvCxnSpPr>
      <xdr:spPr>
        <a:xfrm>
          <a:off x="3797300" y="1033843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128270</xdr:rowOff>
    </xdr:from>
    <xdr:to>
      <xdr:col>15</xdr:col>
      <xdr:colOff>101600</xdr:colOff>
      <xdr:row>60</xdr:row>
      <xdr:rowOff>58420</xdr:rowOff>
    </xdr:to>
    <xdr:sp macro="" textlink="">
      <xdr:nvSpPr>
        <xdr:cNvPr id="191" name="楕円 190">
          <a:extLst>
            <a:ext uri="{FF2B5EF4-FFF2-40B4-BE49-F238E27FC236}">
              <a16:creationId xmlns:a16="http://schemas.microsoft.com/office/drawing/2014/main" id="{55ED18DD-3805-4E25-BD74-0025F37F60F5}"/>
            </a:ext>
          </a:extLst>
        </xdr:cNvPr>
        <xdr:cNvSpPr/>
      </xdr:nvSpPr>
      <xdr:spPr>
        <a:xfrm>
          <a:off x="28575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7620</xdr:rowOff>
    </xdr:from>
    <xdr:to>
      <xdr:col>19</xdr:col>
      <xdr:colOff>177800</xdr:colOff>
      <xdr:row>60</xdr:row>
      <xdr:rowOff>51435</xdr:rowOff>
    </xdr:to>
    <xdr:cxnSp macro="">
      <xdr:nvCxnSpPr>
        <xdr:cNvPr id="192" name="直線コネクタ 191">
          <a:extLst>
            <a:ext uri="{FF2B5EF4-FFF2-40B4-BE49-F238E27FC236}">
              <a16:creationId xmlns:a16="http://schemas.microsoft.com/office/drawing/2014/main" id="{DFB8C31A-48F4-487D-BC6C-45D36C7658D8}"/>
            </a:ext>
          </a:extLst>
        </xdr:cNvPr>
        <xdr:cNvCxnSpPr/>
      </xdr:nvCxnSpPr>
      <xdr:spPr>
        <a:xfrm>
          <a:off x="2908300" y="1029462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69215</xdr:rowOff>
    </xdr:from>
    <xdr:to>
      <xdr:col>10</xdr:col>
      <xdr:colOff>165100</xdr:colOff>
      <xdr:row>59</xdr:row>
      <xdr:rowOff>170815</xdr:rowOff>
    </xdr:to>
    <xdr:sp macro="" textlink="">
      <xdr:nvSpPr>
        <xdr:cNvPr id="193" name="楕円 192">
          <a:extLst>
            <a:ext uri="{FF2B5EF4-FFF2-40B4-BE49-F238E27FC236}">
              <a16:creationId xmlns:a16="http://schemas.microsoft.com/office/drawing/2014/main" id="{9744CDCB-D17E-48DC-97F5-F8F300BC6199}"/>
            </a:ext>
          </a:extLst>
        </xdr:cNvPr>
        <xdr:cNvSpPr/>
      </xdr:nvSpPr>
      <xdr:spPr>
        <a:xfrm>
          <a:off x="1968500" y="101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120015</xdr:rowOff>
    </xdr:from>
    <xdr:to>
      <xdr:col>15</xdr:col>
      <xdr:colOff>50800</xdr:colOff>
      <xdr:row>60</xdr:row>
      <xdr:rowOff>7620</xdr:rowOff>
    </xdr:to>
    <xdr:cxnSp macro="">
      <xdr:nvCxnSpPr>
        <xdr:cNvPr id="194" name="直線コネクタ 193">
          <a:extLst>
            <a:ext uri="{FF2B5EF4-FFF2-40B4-BE49-F238E27FC236}">
              <a16:creationId xmlns:a16="http://schemas.microsoft.com/office/drawing/2014/main" id="{B9347D3B-D5D7-4F39-A7D0-7DE60A8E42DD}"/>
            </a:ext>
          </a:extLst>
        </xdr:cNvPr>
        <xdr:cNvCxnSpPr/>
      </xdr:nvCxnSpPr>
      <xdr:spPr>
        <a:xfrm>
          <a:off x="2019300" y="1023556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25400</xdr:rowOff>
    </xdr:from>
    <xdr:to>
      <xdr:col>6</xdr:col>
      <xdr:colOff>38100</xdr:colOff>
      <xdr:row>59</xdr:row>
      <xdr:rowOff>127000</xdr:rowOff>
    </xdr:to>
    <xdr:sp macro="" textlink="">
      <xdr:nvSpPr>
        <xdr:cNvPr id="195" name="楕円 194">
          <a:extLst>
            <a:ext uri="{FF2B5EF4-FFF2-40B4-BE49-F238E27FC236}">
              <a16:creationId xmlns:a16="http://schemas.microsoft.com/office/drawing/2014/main" id="{C4E4FA35-2FF7-4C31-8614-38A135635D28}"/>
            </a:ext>
          </a:extLst>
        </xdr:cNvPr>
        <xdr:cNvSpPr/>
      </xdr:nvSpPr>
      <xdr:spPr>
        <a:xfrm>
          <a:off x="10795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76200</xdr:rowOff>
    </xdr:from>
    <xdr:to>
      <xdr:col>10</xdr:col>
      <xdr:colOff>114300</xdr:colOff>
      <xdr:row>59</xdr:row>
      <xdr:rowOff>120015</xdr:rowOff>
    </xdr:to>
    <xdr:cxnSp macro="">
      <xdr:nvCxnSpPr>
        <xdr:cNvPr id="196" name="直線コネクタ 195">
          <a:extLst>
            <a:ext uri="{FF2B5EF4-FFF2-40B4-BE49-F238E27FC236}">
              <a16:creationId xmlns:a16="http://schemas.microsoft.com/office/drawing/2014/main" id="{4D9354A6-77C2-4449-98B0-2ACE1D18B684}"/>
            </a:ext>
          </a:extLst>
        </xdr:cNvPr>
        <xdr:cNvCxnSpPr/>
      </xdr:nvCxnSpPr>
      <xdr:spPr>
        <a:xfrm>
          <a:off x="1130300" y="1019175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161942</xdr:rowOff>
    </xdr:from>
    <xdr:ext cx="405111" cy="259045"/>
    <xdr:sp macro="" textlink="">
      <xdr:nvSpPr>
        <xdr:cNvPr id="197" name="n_1aveValue【体育館・プール】&#10;有形固定資産減価償却率">
          <a:extLst>
            <a:ext uri="{FF2B5EF4-FFF2-40B4-BE49-F238E27FC236}">
              <a16:creationId xmlns:a16="http://schemas.microsoft.com/office/drawing/2014/main" id="{B3074553-ACA7-4094-935B-A3A6A5DFE6A7}"/>
            </a:ext>
          </a:extLst>
        </xdr:cNvPr>
        <xdr:cNvSpPr txBox="1"/>
      </xdr:nvSpPr>
      <xdr:spPr>
        <a:xfrm>
          <a:off x="35820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112412</xdr:rowOff>
    </xdr:from>
    <xdr:ext cx="405111" cy="259045"/>
    <xdr:sp macro="" textlink="">
      <xdr:nvSpPr>
        <xdr:cNvPr id="198" name="n_2aveValue【体育館・プール】&#10;有形固定資産減価償却率">
          <a:extLst>
            <a:ext uri="{FF2B5EF4-FFF2-40B4-BE49-F238E27FC236}">
              <a16:creationId xmlns:a16="http://schemas.microsoft.com/office/drawing/2014/main" id="{27DC98A2-DD12-48C8-BBE4-5B5B03712CF9}"/>
            </a:ext>
          </a:extLst>
        </xdr:cNvPr>
        <xdr:cNvSpPr txBox="1"/>
      </xdr:nvSpPr>
      <xdr:spPr>
        <a:xfrm>
          <a:off x="2705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100982</xdr:rowOff>
    </xdr:from>
    <xdr:ext cx="405111" cy="259045"/>
    <xdr:sp macro="" textlink="">
      <xdr:nvSpPr>
        <xdr:cNvPr id="199" name="n_3aveValue【体育館・プール】&#10;有形固定資産減価償却率">
          <a:extLst>
            <a:ext uri="{FF2B5EF4-FFF2-40B4-BE49-F238E27FC236}">
              <a16:creationId xmlns:a16="http://schemas.microsoft.com/office/drawing/2014/main" id="{5997E90A-5D7F-41FF-8519-C8F8A7F7D154}"/>
            </a:ext>
          </a:extLst>
        </xdr:cNvPr>
        <xdr:cNvSpPr txBox="1"/>
      </xdr:nvSpPr>
      <xdr:spPr>
        <a:xfrm>
          <a:off x="1816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80027</xdr:rowOff>
    </xdr:from>
    <xdr:ext cx="405111" cy="259045"/>
    <xdr:sp macro="" textlink="">
      <xdr:nvSpPr>
        <xdr:cNvPr id="200" name="n_4aveValue【体育館・プール】&#10;有形固定資産減価償却率">
          <a:extLst>
            <a:ext uri="{FF2B5EF4-FFF2-40B4-BE49-F238E27FC236}">
              <a16:creationId xmlns:a16="http://schemas.microsoft.com/office/drawing/2014/main" id="{BEB874A7-0832-43CD-A1FD-4E3D076E5FE5}"/>
            </a:ext>
          </a:extLst>
        </xdr:cNvPr>
        <xdr:cNvSpPr txBox="1"/>
      </xdr:nvSpPr>
      <xdr:spPr>
        <a:xfrm>
          <a:off x="927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118762</xdr:rowOff>
    </xdr:from>
    <xdr:ext cx="405111" cy="259045"/>
    <xdr:sp macro="" textlink="">
      <xdr:nvSpPr>
        <xdr:cNvPr id="201" name="n_1mainValue【体育館・プール】&#10;有形固定資産減価償却率">
          <a:extLst>
            <a:ext uri="{FF2B5EF4-FFF2-40B4-BE49-F238E27FC236}">
              <a16:creationId xmlns:a16="http://schemas.microsoft.com/office/drawing/2014/main" id="{88B9A556-47C1-437C-8243-1D9C7339BF6F}"/>
            </a:ext>
          </a:extLst>
        </xdr:cNvPr>
        <xdr:cNvSpPr txBox="1"/>
      </xdr:nvSpPr>
      <xdr:spPr>
        <a:xfrm>
          <a:off x="35820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74947</xdr:rowOff>
    </xdr:from>
    <xdr:ext cx="405111" cy="259045"/>
    <xdr:sp macro="" textlink="">
      <xdr:nvSpPr>
        <xdr:cNvPr id="202" name="n_2mainValue【体育館・プール】&#10;有形固定資産減価償却率">
          <a:extLst>
            <a:ext uri="{FF2B5EF4-FFF2-40B4-BE49-F238E27FC236}">
              <a16:creationId xmlns:a16="http://schemas.microsoft.com/office/drawing/2014/main" id="{513B25C9-AED0-41EE-AB21-DEBCD0205F65}"/>
            </a:ext>
          </a:extLst>
        </xdr:cNvPr>
        <xdr:cNvSpPr txBox="1"/>
      </xdr:nvSpPr>
      <xdr:spPr>
        <a:xfrm>
          <a:off x="27057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15892</xdr:rowOff>
    </xdr:from>
    <xdr:ext cx="405111" cy="259045"/>
    <xdr:sp macro="" textlink="">
      <xdr:nvSpPr>
        <xdr:cNvPr id="203" name="n_3mainValue【体育館・プール】&#10;有形固定資産減価償却率">
          <a:extLst>
            <a:ext uri="{FF2B5EF4-FFF2-40B4-BE49-F238E27FC236}">
              <a16:creationId xmlns:a16="http://schemas.microsoft.com/office/drawing/2014/main" id="{07CCFD01-6F6F-474B-A6DA-10C733FCC187}"/>
            </a:ext>
          </a:extLst>
        </xdr:cNvPr>
        <xdr:cNvSpPr txBox="1"/>
      </xdr:nvSpPr>
      <xdr:spPr>
        <a:xfrm>
          <a:off x="1816744" y="995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143527</xdr:rowOff>
    </xdr:from>
    <xdr:ext cx="405111" cy="259045"/>
    <xdr:sp macro="" textlink="">
      <xdr:nvSpPr>
        <xdr:cNvPr id="204" name="n_4mainValue【体育館・プール】&#10;有形固定資産減価償却率">
          <a:extLst>
            <a:ext uri="{FF2B5EF4-FFF2-40B4-BE49-F238E27FC236}">
              <a16:creationId xmlns:a16="http://schemas.microsoft.com/office/drawing/2014/main" id="{F7605FEA-3758-47AE-BA64-F17199AA7625}"/>
            </a:ext>
          </a:extLst>
        </xdr:cNvPr>
        <xdr:cNvSpPr txBox="1"/>
      </xdr:nvSpPr>
      <xdr:spPr>
        <a:xfrm>
          <a:off x="92774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57D4C846-D29D-4BE8-A61A-45DA788921D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5D466344-C19B-4A7B-8362-C73AAF87DA6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10BC2D2C-19CD-4200-9C9D-D3496B51E25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83C5CC06-7915-4B02-A9F3-1901CB53495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8E6317C6-4348-4675-B874-E2E204C80B0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B0812F35-C244-45A1-8412-6AF1668E706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92845E62-DE1F-497B-8EB6-97C4207B0AF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E1ACB04-EEA9-402A-AFAE-DF10F4006BA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425F3AAB-276A-407C-8931-B0318274375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8CB2BAE7-EE69-4006-8A34-C0EDE0A50BD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118A0D04-45FE-4922-8289-8EB6FA70095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F295CD8F-F4A9-4490-B7A5-E42DA4D1A242}"/>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EEB7BC99-5BC7-444D-BA18-9A2BF470297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6D58477F-BFC2-4F01-98CB-0770C726DD96}"/>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D2E85EF1-6E31-4DAD-AB53-79FD4D56FB4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40E08DA2-ABBA-470C-8B8E-E4179E2AA00A}"/>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A2FDE19-161C-405C-8701-C0286D345DE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4BE7BAA0-2255-4D2E-8E88-B1CC86DCEE43}"/>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EB44F42F-5B5A-4F48-91B7-1E86EAC74B9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3DE4780F-8CEE-4490-AA61-D8714A2EC293}"/>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1C4F1C9B-D215-49C8-B131-58D8AA4DA29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4C4926B9-E4DE-4B94-92AB-96D1F578750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9EAC4649-88AD-4A1A-BF02-84FB80AD41A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B4F23300-C354-4A19-B465-E4D17C09D65B}"/>
            </a:ext>
          </a:extLst>
        </xdr:cNvPr>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278DEA46-2CDC-4AD8-8C06-1525D50913D4}"/>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D0523BD4-468C-4DC5-9618-547E2C757BDF}"/>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7BD28530-B45C-4344-B899-1BD9B2356C86}"/>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890DAC36-BF3E-4BA0-A51F-3F27D744BD9B}"/>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12971</xdr:rowOff>
    </xdr:from>
    <xdr:ext cx="469744" cy="259045"/>
    <xdr:sp macro="" textlink="">
      <xdr:nvSpPr>
        <xdr:cNvPr id="233" name="【体育館・プール】&#10;一人当たり面積平均値テキスト">
          <a:extLst>
            <a:ext uri="{FF2B5EF4-FFF2-40B4-BE49-F238E27FC236}">
              <a16:creationId xmlns:a16="http://schemas.microsoft.com/office/drawing/2014/main" id="{44302A05-A9D4-4326-856F-5C3D0CDD8505}"/>
            </a:ext>
          </a:extLst>
        </xdr:cNvPr>
        <xdr:cNvSpPr txBox="1"/>
      </xdr:nvSpPr>
      <xdr:spPr>
        <a:xfrm>
          <a:off x="10515600" y="10814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4C9E15E7-D90C-4AD0-8299-D27CD443E088}"/>
            </a:ext>
          </a:extLst>
        </xdr:cNvPr>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8CB0C172-5515-4B13-B2C5-A19253CFB3EA}"/>
            </a:ext>
          </a:extLst>
        </xdr:cNvPr>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958859D7-EF5A-4920-8E2F-D69A904F8BCC}"/>
            </a:ext>
          </a:extLst>
        </xdr:cNvPr>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E2350E8F-7379-43CE-A9F5-0E7302EF0B07}"/>
            </a:ext>
          </a:extLst>
        </xdr:cNvPr>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39F8728C-DA69-4B81-920E-3F6F9E194689}"/>
            </a:ext>
          </a:extLst>
        </xdr:cNvPr>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5AB7544-53A2-474E-A83B-BFB85B69DFC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04D31C2-CA81-4F4C-ADF9-D4C6B0C84C8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3CE99A6-3335-4C58-BB5F-59C8029EC3F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9FA4886-7275-4748-AB8C-7CD7E10FDDB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54EA2EC-C6AE-41AE-AE7A-E3202BE6B11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62357</xdr:rowOff>
    </xdr:from>
    <xdr:to>
      <xdr:col>55</xdr:col>
      <xdr:colOff>50800</xdr:colOff>
      <xdr:row>62</xdr:row>
      <xdr:rowOff>163957</xdr:rowOff>
    </xdr:to>
    <xdr:sp macro="" textlink="">
      <xdr:nvSpPr>
        <xdr:cNvPr id="244" name="楕円 243">
          <a:extLst>
            <a:ext uri="{FF2B5EF4-FFF2-40B4-BE49-F238E27FC236}">
              <a16:creationId xmlns:a16="http://schemas.microsoft.com/office/drawing/2014/main" id="{BA5DBA84-0A6B-4A1F-9CCF-AA59FFEEA437}"/>
            </a:ext>
          </a:extLst>
        </xdr:cNvPr>
        <xdr:cNvSpPr/>
      </xdr:nvSpPr>
      <xdr:spPr>
        <a:xfrm>
          <a:off x="10426700" y="1069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85234</xdr:rowOff>
    </xdr:from>
    <xdr:ext cx="469744" cy="259045"/>
    <xdr:sp macro="" textlink="">
      <xdr:nvSpPr>
        <xdr:cNvPr id="245" name="【体育館・プール】&#10;一人当たり面積該当値テキスト">
          <a:extLst>
            <a:ext uri="{FF2B5EF4-FFF2-40B4-BE49-F238E27FC236}">
              <a16:creationId xmlns:a16="http://schemas.microsoft.com/office/drawing/2014/main" id="{7BC65BAB-202E-4269-8105-79F7E814D827}"/>
            </a:ext>
          </a:extLst>
        </xdr:cNvPr>
        <xdr:cNvSpPr txBox="1"/>
      </xdr:nvSpPr>
      <xdr:spPr>
        <a:xfrm>
          <a:off x="10515600" y="1054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71120</xdr:rowOff>
    </xdr:from>
    <xdr:to>
      <xdr:col>50</xdr:col>
      <xdr:colOff>165100</xdr:colOff>
      <xdr:row>63</xdr:row>
      <xdr:rowOff>1270</xdr:rowOff>
    </xdr:to>
    <xdr:sp macro="" textlink="">
      <xdr:nvSpPr>
        <xdr:cNvPr id="246" name="楕円 245">
          <a:extLst>
            <a:ext uri="{FF2B5EF4-FFF2-40B4-BE49-F238E27FC236}">
              <a16:creationId xmlns:a16="http://schemas.microsoft.com/office/drawing/2014/main" id="{0F2E9E29-4FDD-427B-8BDE-AAA616A4EC75}"/>
            </a:ext>
          </a:extLst>
        </xdr:cNvPr>
        <xdr:cNvSpPr/>
      </xdr:nvSpPr>
      <xdr:spPr>
        <a:xfrm>
          <a:off x="9588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113157</xdr:rowOff>
    </xdr:from>
    <xdr:to>
      <xdr:col>55</xdr:col>
      <xdr:colOff>0</xdr:colOff>
      <xdr:row>62</xdr:row>
      <xdr:rowOff>121920</xdr:rowOff>
    </xdr:to>
    <xdr:cxnSp macro="">
      <xdr:nvCxnSpPr>
        <xdr:cNvPr id="247" name="直線コネクタ 246">
          <a:extLst>
            <a:ext uri="{FF2B5EF4-FFF2-40B4-BE49-F238E27FC236}">
              <a16:creationId xmlns:a16="http://schemas.microsoft.com/office/drawing/2014/main" id="{5A510C42-FC36-42A7-809D-9C696601CBDC}"/>
            </a:ext>
          </a:extLst>
        </xdr:cNvPr>
        <xdr:cNvCxnSpPr/>
      </xdr:nvCxnSpPr>
      <xdr:spPr>
        <a:xfrm flipV="1">
          <a:off x="9639300" y="10743057"/>
          <a:ext cx="8382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78359</xdr:rowOff>
    </xdr:from>
    <xdr:to>
      <xdr:col>46</xdr:col>
      <xdr:colOff>38100</xdr:colOff>
      <xdr:row>63</xdr:row>
      <xdr:rowOff>8509</xdr:rowOff>
    </xdr:to>
    <xdr:sp macro="" textlink="">
      <xdr:nvSpPr>
        <xdr:cNvPr id="248" name="楕円 247">
          <a:extLst>
            <a:ext uri="{FF2B5EF4-FFF2-40B4-BE49-F238E27FC236}">
              <a16:creationId xmlns:a16="http://schemas.microsoft.com/office/drawing/2014/main" id="{8F7AB06D-98D8-41F9-A510-8FD7ADD1CB60}"/>
            </a:ext>
          </a:extLst>
        </xdr:cNvPr>
        <xdr:cNvSpPr/>
      </xdr:nvSpPr>
      <xdr:spPr>
        <a:xfrm>
          <a:off x="8699500" y="1070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121920</xdr:rowOff>
    </xdr:from>
    <xdr:to>
      <xdr:col>50</xdr:col>
      <xdr:colOff>114300</xdr:colOff>
      <xdr:row>62</xdr:row>
      <xdr:rowOff>129159</xdr:rowOff>
    </xdr:to>
    <xdr:cxnSp macro="">
      <xdr:nvCxnSpPr>
        <xdr:cNvPr id="249" name="直線コネクタ 248">
          <a:extLst>
            <a:ext uri="{FF2B5EF4-FFF2-40B4-BE49-F238E27FC236}">
              <a16:creationId xmlns:a16="http://schemas.microsoft.com/office/drawing/2014/main" id="{75A900BA-3A22-4A2C-8861-62B3A5061C85}"/>
            </a:ext>
          </a:extLst>
        </xdr:cNvPr>
        <xdr:cNvCxnSpPr/>
      </xdr:nvCxnSpPr>
      <xdr:spPr>
        <a:xfrm flipV="1">
          <a:off x="8750300" y="10751820"/>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106172</xdr:rowOff>
    </xdr:from>
    <xdr:to>
      <xdr:col>41</xdr:col>
      <xdr:colOff>101600</xdr:colOff>
      <xdr:row>63</xdr:row>
      <xdr:rowOff>36322</xdr:rowOff>
    </xdr:to>
    <xdr:sp macro="" textlink="">
      <xdr:nvSpPr>
        <xdr:cNvPr id="250" name="楕円 249">
          <a:extLst>
            <a:ext uri="{FF2B5EF4-FFF2-40B4-BE49-F238E27FC236}">
              <a16:creationId xmlns:a16="http://schemas.microsoft.com/office/drawing/2014/main" id="{91176520-C8B0-4C51-8B08-F71A2D94EA0D}"/>
            </a:ext>
          </a:extLst>
        </xdr:cNvPr>
        <xdr:cNvSpPr/>
      </xdr:nvSpPr>
      <xdr:spPr>
        <a:xfrm>
          <a:off x="7810500" y="1073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129159</xdr:rowOff>
    </xdr:from>
    <xdr:to>
      <xdr:col>45</xdr:col>
      <xdr:colOff>177800</xdr:colOff>
      <xdr:row>62</xdr:row>
      <xdr:rowOff>156972</xdr:rowOff>
    </xdr:to>
    <xdr:cxnSp macro="">
      <xdr:nvCxnSpPr>
        <xdr:cNvPr id="251" name="直線コネクタ 250">
          <a:extLst>
            <a:ext uri="{FF2B5EF4-FFF2-40B4-BE49-F238E27FC236}">
              <a16:creationId xmlns:a16="http://schemas.microsoft.com/office/drawing/2014/main" id="{D7FCF576-C829-4D99-AAAC-0B06546F8B5B}"/>
            </a:ext>
          </a:extLst>
        </xdr:cNvPr>
        <xdr:cNvCxnSpPr/>
      </xdr:nvCxnSpPr>
      <xdr:spPr>
        <a:xfrm flipV="1">
          <a:off x="7861300" y="10759059"/>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111125</xdr:rowOff>
    </xdr:from>
    <xdr:to>
      <xdr:col>36</xdr:col>
      <xdr:colOff>165100</xdr:colOff>
      <xdr:row>63</xdr:row>
      <xdr:rowOff>41275</xdr:rowOff>
    </xdr:to>
    <xdr:sp macro="" textlink="">
      <xdr:nvSpPr>
        <xdr:cNvPr id="252" name="楕円 251">
          <a:extLst>
            <a:ext uri="{FF2B5EF4-FFF2-40B4-BE49-F238E27FC236}">
              <a16:creationId xmlns:a16="http://schemas.microsoft.com/office/drawing/2014/main" id="{22F4A12A-9B8E-40CD-B757-A7244CDCF419}"/>
            </a:ext>
          </a:extLst>
        </xdr:cNvPr>
        <xdr:cNvSpPr/>
      </xdr:nvSpPr>
      <xdr:spPr>
        <a:xfrm>
          <a:off x="6921500" y="1074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156972</xdr:rowOff>
    </xdr:from>
    <xdr:to>
      <xdr:col>41</xdr:col>
      <xdr:colOff>50800</xdr:colOff>
      <xdr:row>62</xdr:row>
      <xdr:rowOff>161925</xdr:rowOff>
    </xdr:to>
    <xdr:cxnSp macro="">
      <xdr:nvCxnSpPr>
        <xdr:cNvPr id="253" name="直線コネクタ 252">
          <a:extLst>
            <a:ext uri="{FF2B5EF4-FFF2-40B4-BE49-F238E27FC236}">
              <a16:creationId xmlns:a16="http://schemas.microsoft.com/office/drawing/2014/main" id="{803243C6-3D20-4F42-B60D-A3756E36B3B3}"/>
            </a:ext>
          </a:extLst>
        </xdr:cNvPr>
        <xdr:cNvCxnSpPr/>
      </xdr:nvCxnSpPr>
      <xdr:spPr>
        <a:xfrm flipV="1">
          <a:off x="6972300" y="10786872"/>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131843</xdr:rowOff>
    </xdr:from>
    <xdr:ext cx="469744" cy="259045"/>
    <xdr:sp macro="" textlink="">
      <xdr:nvSpPr>
        <xdr:cNvPr id="254" name="n_1aveValue【体育館・プール】&#10;一人当たり面積">
          <a:extLst>
            <a:ext uri="{FF2B5EF4-FFF2-40B4-BE49-F238E27FC236}">
              <a16:creationId xmlns:a16="http://schemas.microsoft.com/office/drawing/2014/main" id="{10BA1E77-BC7E-443D-BFE1-0DAB9A5578E6}"/>
            </a:ext>
          </a:extLst>
        </xdr:cNvPr>
        <xdr:cNvSpPr txBox="1"/>
      </xdr:nvSpPr>
      <xdr:spPr>
        <a:xfrm>
          <a:off x="9391727" y="1093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136796</xdr:rowOff>
    </xdr:from>
    <xdr:ext cx="469744" cy="259045"/>
    <xdr:sp macro="" textlink="">
      <xdr:nvSpPr>
        <xdr:cNvPr id="255" name="n_2aveValue【体育館・プール】&#10;一人当たり面積">
          <a:extLst>
            <a:ext uri="{FF2B5EF4-FFF2-40B4-BE49-F238E27FC236}">
              <a16:creationId xmlns:a16="http://schemas.microsoft.com/office/drawing/2014/main" id="{E6530274-177B-4B8A-8644-AF3942291D84}"/>
            </a:ext>
          </a:extLst>
        </xdr:cNvPr>
        <xdr:cNvSpPr txBox="1"/>
      </xdr:nvSpPr>
      <xdr:spPr>
        <a:xfrm>
          <a:off x="8515427" y="1093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146321</xdr:rowOff>
    </xdr:from>
    <xdr:ext cx="469744" cy="259045"/>
    <xdr:sp macro="" textlink="">
      <xdr:nvSpPr>
        <xdr:cNvPr id="256" name="n_3aveValue【体育館・プール】&#10;一人当たり面積">
          <a:extLst>
            <a:ext uri="{FF2B5EF4-FFF2-40B4-BE49-F238E27FC236}">
              <a16:creationId xmlns:a16="http://schemas.microsoft.com/office/drawing/2014/main" id="{A3D71604-F0C7-4C4E-A590-E491C65FD287}"/>
            </a:ext>
          </a:extLst>
        </xdr:cNvPr>
        <xdr:cNvSpPr txBox="1"/>
      </xdr:nvSpPr>
      <xdr:spPr>
        <a:xfrm>
          <a:off x="7626427" y="1094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158513</xdr:rowOff>
    </xdr:from>
    <xdr:ext cx="469744" cy="259045"/>
    <xdr:sp macro="" textlink="">
      <xdr:nvSpPr>
        <xdr:cNvPr id="257" name="n_4aveValue【体育館・プール】&#10;一人当たり面積">
          <a:extLst>
            <a:ext uri="{FF2B5EF4-FFF2-40B4-BE49-F238E27FC236}">
              <a16:creationId xmlns:a16="http://schemas.microsoft.com/office/drawing/2014/main" id="{D5A994B7-DEA9-41CA-87E5-E0DD8DDC0F97}"/>
            </a:ext>
          </a:extLst>
        </xdr:cNvPr>
        <xdr:cNvSpPr txBox="1"/>
      </xdr:nvSpPr>
      <xdr:spPr>
        <a:xfrm>
          <a:off x="6737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17797</xdr:rowOff>
    </xdr:from>
    <xdr:ext cx="469744" cy="259045"/>
    <xdr:sp macro="" textlink="">
      <xdr:nvSpPr>
        <xdr:cNvPr id="258" name="n_1mainValue【体育館・プール】&#10;一人当たり面積">
          <a:extLst>
            <a:ext uri="{FF2B5EF4-FFF2-40B4-BE49-F238E27FC236}">
              <a16:creationId xmlns:a16="http://schemas.microsoft.com/office/drawing/2014/main" id="{52750988-CF31-4CE2-B4B8-E32CECB18C26}"/>
            </a:ext>
          </a:extLst>
        </xdr:cNvPr>
        <xdr:cNvSpPr txBox="1"/>
      </xdr:nvSpPr>
      <xdr:spPr>
        <a:xfrm>
          <a:off x="93917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25036</xdr:rowOff>
    </xdr:from>
    <xdr:ext cx="469744" cy="259045"/>
    <xdr:sp macro="" textlink="">
      <xdr:nvSpPr>
        <xdr:cNvPr id="259" name="n_2mainValue【体育館・プール】&#10;一人当たり面積">
          <a:extLst>
            <a:ext uri="{FF2B5EF4-FFF2-40B4-BE49-F238E27FC236}">
              <a16:creationId xmlns:a16="http://schemas.microsoft.com/office/drawing/2014/main" id="{837F541C-1AC7-483F-986A-7561C4391619}"/>
            </a:ext>
          </a:extLst>
        </xdr:cNvPr>
        <xdr:cNvSpPr txBox="1"/>
      </xdr:nvSpPr>
      <xdr:spPr>
        <a:xfrm>
          <a:off x="8515427" y="10483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52849</xdr:rowOff>
    </xdr:from>
    <xdr:ext cx="469744" cy="259045"/>
    <xdr:sp macro="" textlink="">
      <xdr:nvSpPr>
        <xdr:cNvPr id="260" name="n_3mainValue【体育館・プール】&#10;一人当たり面積">
          <a:extLst>
            <a:ext uri="{FF2B5EF4-FFF2-40B4-BE49-F238E27FC236}">
              <a16:creationId xmlns:a16="http://schemas.microsoft.com/office/drawing/2014/main" id="{D7803353-6610-44AD-97F9-3CF4ACCAC23B}"/>
            </a:ext>
          </a:extLst>
        </xdr:cNvPr>
        <xdr:cNvSpPr txBox="1"/>
      </xdr:nvSpPr>
      <xdr:spPr>
        <a:xfrm>
          <a:off x="7626427" y="1051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57802</xdr:rowOff>
    </xdr:from>
    <xdr:ext cx="469744" cy="259045"/>
    <xdr:sp macro="" textlink="">
      <xdr:nvSpPr>
        <xdr:cNvPr id="261" name="n_4mainValue【体育館・プール】&#10;一人当たり面積">
          <a:extLst>
            <a:ext uri="{FF2B5EF4-FFF2-40B4-BE49-F238E27FC236}">
              <a16:creationId xmlns:a16="http://schemas.microsoft.com/office/drawing/2014/main" id="{C6327653-1D8C-4B88-9928-AE5661EC83EF}"/>
            </a:ext>
          </a:extLst>
        </xdr:cNvPr>
        <xdr:cNvSpPr txBox="1"/>
      </xdr:nvSpPr>
      <xdr:spPr>
        <a:xfrm>
          <a:off x="6737427" y="1051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3AF78A1E-9D99-4886-A08B-DFFC2815BB0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53CAB1E3-3245-4C73-82C5-1C1C3912552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644FBC17-9032-428D-9275-8A03C3E7BA4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2378C7B6-79A3-458B-B4D6-33DA0E9CE40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E3130EE5-E3BE-41F2-B444-525E98B9242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E83D3EA0-82B8-41CD-B0D9-30FF01CC2F9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B2D536AF-162E-41F8-A467-F56EFC04290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3EE08587-7A20-4621-8E9D-C8EC111224D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28F52264-8469-44C5-B081-49C7C970CD8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3E4B88F2-A71D-4F19-A20B-C089CFB4A7D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A477693D-393D-43DD-A91E-7E97E55AF6C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FEC25923-9EDB-48BA-AC65-7B549C37030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A0B917D9-1A7E-41E2-A7FD-1329DA70E9A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C7F4DEA3-6507-4508-81A0-08400556AC2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C0C5AB01-E4B7-4FEB-843C-B130F0A69D3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50FA638-0625-4E72-A450-3239C386867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E37BC840-83B0-4E3D-A518-6D9B2578476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40954195-9619-462A-81E5-9A646C23F21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D95FC482-0F66-45F7-980D-9B56135D87D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F6AB3978-B9D7-490D-9601-AC94465906F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BABF69E7-5036-49F3-9C42-479C904407F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5B65882-D215-4E74-A7AF-B8890602058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C4A6AE81-5642-4A05-9B89-A895B1ABAE6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8F014ADD-6037-4948-A4AA-CC550A47192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48B52364-97AA-4313-BAE1-2933483603CC}"/>
            </a:ext>
          </a:extLst>
        </xdr:cNvPr>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D588423C-B779-4AF7-A0E7-178664961A2D}"/>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6818A9E4-DEB5-4863-90F9-9CDC0F13820D}"/>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69A686F7-9763-4432-8B3F-7257D12B03E8}"/>
            </a:ext>
          </a:extLst>
        </xdr:cNvPr>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C0BD8CE9-0446-46F6-B1B3-26001041D410}"/>
            </a:ext>
          </a:extLst>
        </xdr:cNvPr>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B61B88E6-4579-4EEC-8955-7421C60F90C5}"/>
            </a:ext>
          </a:extLst>
        </xdr:cNvPr>
        <xdr:cNvSpPr txBox="1"/>
      </xdr:nvSpPr>
      <xdr:spPr>
        <a:xfrm>
          <a:off x="4673600" y="13893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96B7645B-2166-4616-A54D-5DB50DF96A71}"/>
            </a:ext>
          </a:extLst>
        </xdr:cNvPr>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CC79B368-FBBF-4E1C-A811-5572A329B539}"/>
            </a:ext>
          </a:extLst>
        </xdr:cNvPr>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64138E16-8EDD-4D9D-A812-EB1CFD2FDDAE}"/>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94A23688-D83C-4F07-9BBE-556EFA5F4D72}"/>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31CD710B-7F42-4E44-A876-5047ED3DDD01}"/>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E62ACACF-321B-403A-AA74-1DE694959CA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FD0C85D9-D4CF-49FF-A9F0-6824757901F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01451E2-840E-4FBC-A901-6508B5C0FED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D1CE0AF-35A3-4520-A8E9-1D35B379AE4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9448320-8F0E-4ECE-A093-2B3AF5D5642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132080</xdr:rowOff>
    </xdr:from>
    <xdr:to>
      <xdr:col>24</xdr:col>
      <xdr:colOff>114300</xdr:colOff>
      <xdr:row>85</xdr:row>
      <xdr:rowOff>62230</xdr:rowOff>
    </xdr:to>
    <xdr:sp macro="" textlink="">
      <xdr:nvSpPr>
        <xdr:cNvPr id="302" name="楕円 301">
          <a:extLst>
            <a:ext uri="{FF2B5EF4-FFF2-40B4-BE49-F238E27FC236}">
              <a16:creationId xmlns:a16="http://schemas.microsoft.com/office/drawing/2014/main" id="{5DF5EFC3-AE06-41C9-A6F2-51E6AFE71BD1}"/>
            </a:ext>
          </a:extLst>
        </xdr:cNvPr>
        <xdr:cNvSpPr/>
      </xdr:nvSpPr>
      <xdr:spPr>
        <a:xfrm>
          <a:off x="45847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110507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775972FA-6FCE-4462-84D8-4CB4EA92BEBC}"/>
            </a:ext>
          </a:extLst>
        </xdr:cNvPr>
        <xdr:cNvSpPr txBox="1"/>
      </xdr:nvSpPr>
      <xdr:spPr>
        <a:xfrm>
          <a:off x="4673600" y="1451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93980</xdr:rowOff>
    </xdr:from>
    <xdr:to>
      <xdr:col>20</xdr:col>
      <xdr:colOff>38100</xdr:colOff>
      <xdr:row>85</xdr:row>
      <xdr:rowOff>24130</xdr:rowOff>
    </xdr:to>
    <xdr:sp macro="" textlink="">
      <xdr:nvSpPr>
        <xdr:cNvPr id="304" name="楕円 303">
          <a:extLst>
            <a:ext uri="{FF2B5EF4-FFF2-40B4-BE49-F238E27FC236}">
              <a16:creationId xmlns:a16="http://schemas.microsoft.com/office/drawing/2014/main" id="{23114F71-87EA-4A1D-A27B-AF37F8886CE7}"/>
            </a:ext>
          </a:extLst>
        </xdr:cNvPr>
        <xdr:cNvSpPr/>
      </xdr:nvSpPr>
      <xdr:spPr>
        <a:xfrm>
          <a:off x="3746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144780</xdr:rowOff>
    </xdr:from>
    <xdr:to>
      <xdr:col>24</xdr:col>
      <xdr:colOff>63500</xdr:colOff>
      <xdr:row>85</xdr:row>
      <xdr:rowOff>11430</xdr:rowOff>
    </xdr:to>
    <xdr:cxnSp macro="">
      <xdr:nvCxnSpPr>
        <xdr:cNvPr id="305" name="直線コネクタ 304">
          <a:extLst>
            <a:ext uri="{FF2B5EF4-FFF2-40B4-BE49-F238E27FC236}">
              <a16:creationId xmlns:a16="http://schemas.microsoft.com/office/drawing/2014/main" id="{CF90ECFA-4B01-464E-95C7-9101FAB53E00}"/>
            </a:ext>
          </a:extLst>
        </xdr:cNvPr>
        <xdr:cNvCxnSpPr/>
      </xdr:nvCxnSpPr>
      <xdr:spPr>
        <a:xfrm>
          <a:off x="3797300" y="145465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55880</xdr:rowOff>
    </xdr:from>
    <xdr:to>
      <xdr:col>15</xdr:col>
      <xdr:colOff>101600</xdr:colOff>
      <xdr:row>84</xdr:row>
      <xdr:rowOff>157480</xdr:rowOff>
    </xdr:to>
    <xdr:sp macro="" textlink="">
      <xdr:nvSpPr>
        <xdr:cNvPr id="306" name="楕円 305">
          <a:extLst>
            <a:ext uri="{FF2B5EF4-FFF2-40B4-BE49-F238E27FC236}">
              <a16:creationId xmlns:a16="http://schemas.microsoft.com/office/drawing/2014/main" id="{AAC8D730-181A-4B3A-8C0F-C55A1C04403A}"/>
            </a:ext>
          </a:extLst>
        </xdr:cNvPr>
        <xdr:cNvSpPr/>
      </xdr:nvSpPr>
      <xdr:spPr>
        <a:xfrm>
          <a:off x="2857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106680</xdr:rowOff>
    </xdr:from>
    <xdr:to>
      <xdr:col>19</xdr:col>
      <xdr:colOff>177800</xdr:colOff>
      <xdr:row>84</xdr:row>
      <xdr:rowOff>144780</xdr:rowOff>
    </xdr:to>
    <xdr:cxnSp macro="">
      <xdr:nvCxnSpPr>
        <xdr:cNvPr id="307" name="直線コネクタ 306">
          <a:extLst>
            <a:ext uri="{FF2B5EF4-FFF2-40B4-BE49-F238E27FC236}">
              <a16:creationId xmlns:a16="http://schemas.microsoft.com/office/drawing/2014/main" id="{DB926D10-28CD-4225-A683-D616021503A8}"/>
            </a:ext>
          </a:extLst>
        </xdr:cNvPr>
        <xdr:cNvCxnSpPr/>
      </xdr:nvCxnSpPr>
      <xdr:spPr>
        <a:xfrm>
          <a:off x="2908300" y="145084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17780</xdr:rowOff>
    </xdr:from>
    <xdr:to>
      <xdr:col>10</xdr:col>
      <xdr:colOff>165100</xdr:colOff>
      <xdr:row>84</xdr:row>
      <xdr:rowOff>119380</xdr:rowOff>
    </xdr:to>
    <xdr:sp macro="" textlink="">
      <xdr:nvSpPr>
        <xdr:cNvPr id="308" name="楕円 307">
          <a:extLst>
            <a:ext uri="{FF2B5EF4-FFF2-40B4-BE49-F238E27FC236}">
              <a16:creationId xmlns:a16="http://schemas.microsoft.com/office/drawing/2014/main" id="{EAA034E8-293C-428F-850B-E5AEFC6CC083}"/>
            </a:ext>
          </a:extLst>
        </xdr:cNvPr>
        <xdr:cNvSpPr/>
      </xdr:nvSpPr>
      <xdr:spPr>
        <a:xfrm>
          <a:off x="19685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68580</xdr:rowOff>
    </xdr:from>
    <xdr:to>
      <xdr:col>15</xdr:col>
      <xdr:colOff>50800</xdr:colOff>
      <xdr:row>84</xdr:row>
      <xdr:rowOff>106680</xdr:rowOff>
    </xdr:to>
    <xdr:cxnSp macro="">
      <xdr:nvCxnSpPr>
        <xdr:cNvPr id="309" name="直線コネクタ 308">
          <a:extLst>
            <a:ext uri="{FF2B5EF4-FFF2-40B4-BE49-F238E27FC236}">
              <a16:creationId xmlns:a16="http://schemas.microsoft.com/office/drawing/2014/main" id="{94B66D94-D287-4035-A02D-04344DAC48A6}"/>
            </a:ext>
          </a:extLst>
        </xdr:cNvPr>
        <xdr:cNvCxnSpPr/>
      </xdr:nvCxnSpPr>
      <xdr:spPr>
        <a:xfrm>
          <a:off x="2019300" y="14470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151130</xdr:rowOff>
    </xdr:from>
    <xdr:to>
      <xdr:col>6</xdr:col>
      <xdr:colOff>38100</xdr:colOff>
      <xdr:row>84</xdr:row>
      <xdr:rowOff>81280</xdr:rowOff>
    </xdr:to>
    <xdr:sp macro="" textlink="">
      <xdr:nvSpPr>
        <xdr:cNvPr id="310" name="楕円 309">
          <a:extLst>
            <a:ext uri="{FF2B5EF4-FFF2-40B4-BE49-F238E27FC236}">
              <a16:creationId xmlns:a16="http://schemas.microsoft.com/office/drawing/2014/main" id="{1351E582-B55F-4825-8BFC-3ED778C3EB89}"/>
            </a:ext>
          </a:extLst>
        </xdr:cNvPr>
        <xdr:cNvSpPr/>
      </xdr:nvSpPr>
      <xdr:spPr>
        <a:xfrm>
          <a:off x="10795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30480</xdr:rowOff>
    </xdr:from>
    <xdr:to>
      <xdr:col>10</xdr:col>
      <xdr:colOff>114300</xdr:colOff>
      <xdr:row>84</xdr:row>
      <xdr:rowOff>68580</xdr:rowOff>
    </xdr:to>
    <xdr:cxnSp macro="">
      <xdr:nvCxnSpPr>
        <xdr:cNvPr id="311" name="直線コネクタ 310">
          <a:extLst>
            <a:ext uri="{FF2B5EF4-FFF2-40B4-BE49-F238E27FC236}">
              <a16:creationId xmlns:a16="http://schemas.microsoft.com/office/drawing/2014/main" id="{424ED54D-1ABE-4767-91EB-DB4091F2377F}"/>
            </a:ext>
          </a:extLst>
        </xdr:cNvPr>
        <xdr:cNvCxnSpPr/>
      </xdr:nvCxnSpPr>
      <xdr:spPr>
        <a:xfrm>
          <a:off x="1130300" y="144322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312" name="n_1aveValue【福祉施設】&#10;有形固定資産減価償却率">
          <a:extLst>
            <a:ext uri="{FF2B5EF4-FFF2-40B4-BE49-F238E27FC236}">
              <a16:creationId xmlns:a16="http://schemas.microsoft.com/office/drawing/2014/main" id="{7750E484-BCB5-4657-87F1-3EFF8F2B48FD}"/>
            </a:ext>
          </a:extLst>
        </xdr:cNvPr>
        <xdr:cNvSpPr txBox="1"/>
      </xdr:nvSpPr>
      <xdr:spPr>
        <a:xfrm>
          <a:off x="3582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3" name="n_2aveValue【福祉施設】&#10;有形固定資産減価償却率">
          <a:extLst>
            <a:ext uri="{FF2B5EF4-FFF2-40B4-BE49-F238E27FC236}">
              <a16:creationId xmlns:a16="http://schemas.microsoft.com/office/drawing/2014/main" id="{B8CFE6AA-6EED-4EE9-928F-E83081F4C6CE}"/>
            </a:ext>
          </a:extLst>
        </xdr:cNvPr>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4" name="n_3aveValue【福祉施設】&#10;有形固定資産減価償却率">
          <a:extLst>
            <a:ext uri="{FF2B5EF4-FFF2-40B4-BE49-F238E27FC236}">
              <a16:creationId xmlns:a16="http://schemas.microsoft.com/office/drawing/2014/main" id="{54857CA2-D68F-4EC3-889B-60DFD1916268}"/>
            </a:ext>
          </a:extLst>
        </xdr:cNvPr>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5" name="n_4aveValue【福祉施設】&#10;有形固定資産減価償却率">
          <a:extLst>
            <a:ext uri="{FF2B5EF4-FFF2-40B4-BE49-F238E27FC236}">
              <a16:creationId xmlns:a16="http://schemas.microsoft.com/office/drawing/2014/main" id="{A372C28C-FB30-47F1-B350-77A338E65369}"/>
            </a:ext>
          </a:extLst>
        </xdr:cNvPr>
        <xdr:cNvSpPr txBox="1"/>
      </xdr:nvSpPr>
      <xdr:spPr>
        <a:xfrm>
          <a:off x="927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15257</xdr:rowOff>
    </xdr:from>
    <xdr:ext cx="405111" cy="259045"/>
    <xdr:sp macro="" textlink="">
      <xdr:nvSpPr>
        <xdr:cNvPr id="316" name="n_1mainValue【福祉施設】&#10;有形固定資産減価償却率">
          <a:extLst>
            <a:ext uri="{FF2B5EF4-FFF2-40B4-BE49-F238E27FC236}">
              <a16:creationId xmlns:a16="http://schemas.microsoft.com/office/drawing/2014/main" id="{613B77D9-F516-449A-A3A4-551E694711F5}"/>
            </a:ext>
          </a:extLst>
        </xdr:cNvPr>
        <xdr:cNvSpPr txBox="1"/>
      </xdr:nvSpPr>
      <xdr:spPr>
        <a:xfrm>
          <a:off x="3582044" y="1458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148607</xdr:rowOff>
    </xdr:from>
    <xdr:ext cx="405111" cy="259045"/>
    <xdr:sp macro="" textlink="">
      <xdr:nvSpPr>
        <xdr:cNvPr id="317" name="n_2mainValue【福祉施設】&#10;有形固定資産減価償却率">
          <a:extLst>
            <a:ext uri="{FF2B5EF4-FFF2-40B4-BE49-F238E27FC236}">
              <a16:creationId xmlns:a16="http://schemas.microsoft.com/office/drawing/2014/main" id="{0905316C-4ACE-4A80-8A16-FC3F677FBEF3}"/>
            </a:ext>
          </a:extLst>
        </xdr:cNvPr>
        <xdr:cNvSpPr txBox="1"/>
      </xdr:nvSpPr>
      <xdr:spPr>
        <a:xfrm>
          <a:off x="2705744" y="1455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110507</xdr:rowOff>
    </xdr:from>
    <xdr:ext cx="405111" cy="259045"/>
    <xdr:sp macro="" textlink="">
      <xdr:nvSpPr>
        <xdr:cNvPr id="318" name="n_3mainValue【福祉施設】&#10;有形固定資産減価償却率">
          <a:extLst>
            <a:ext uri="{FF2B5EF4-FFF2-40B4-BE49-F238E27FC236}">
              <a16:creationId xmlns:a16="http://schemas.microsoft.com/office/drawing/2014/main" id="{DBD510EB-6579-4F16-9349-46DEB2AE0E3D}"/>
            </a:ext>
          </a:extLst>
        </xdr:cNvPr>
        <xdr:cNvSpPr txBox="1"/>
      </xdr:nvSpPr>
      <xdr:spPr>
        <a:xfrm>
          <a:off x="1816744" y="1451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72407</xdr:rowOff>
    </xdr:from>
    <xdr:ext cx="405111" cy="259045"/>
    <xdr:sp macro="" textlink="">
      <xdr:nvSpPr>
        <xdr:cNvPr id="319" name="n_4mainValue【福祉施設】&#10;有形固定資産減価償却率">
          <a:extLst>
            <a:ext uri="{FF2B5EF4-FFF2-40B4-BE49-F238E27FC236}">
              <a16:creationId xmlns:a16="http://schemas.microsoft.com/office/drawing/2014/main" id="{10C4D514-ACFE-4D65-9DCD-2A9AD688A2F5}"/>
            </a:ext>
          </a:extLst>
        </xdr:cNvPr>
        <xdr:cNvSpPr txBox="1"/>
      </xdr:nvSpPr>
      <xdr:spPr>
        <a:xfrm>
          <a:off x="927744" y="1447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84F7E8B2-6603-45A3-9EA0-F86571832C2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15FB15FB-B7DC-4A78-BFC1-9FB4B588F67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114030F4-977A-4DF3-8960-6D053F4F454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49C8EA01-D648-49F1-BD5C-233CEC8C864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C52C9388-5A69-498C-AC38-887CA63CE3B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A58DAAC2-A7C0-4D12-BB32-2666933FDA8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EEF3A1C0-CD03-4D14-8540-844AB3A570D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81932912-2E03-4F32-96F9-8A7808190CC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E84C6962-4903-446D-BA64-594F43D75EB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D6A9233E-0F83-4404-BF31-4BC90AB06E9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1AFCEAD0-E9F9-4C3A-933E-8BD9F982B4F1}"/>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452663E1-C240-43DA-A4BB-B175202215CA}"/>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9B0DF7CE-112C-4D0C-A8FF-515004BD6BD1}"/>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2F5F6A5F-259A-4B94-AFC6-BDBAD714C56B}"/>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B1BCC6B8-F726-4EF3-A5C4-2F76597F9154}"/>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1B857D90-F7CB-4C4C-BD18-F918FCF25D4C}"/>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5542D0FD-4054-4669-90C1-3B080F104E77}"/>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83E208E1-8651-4B85-BA45-B219CA48ED76}"/>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C2DE4F3E-5EE5-4625-8791-9DCAD025B2D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B9494D48-CECD-4896-AF33-6115F6674D1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AFC540DF-6144-4BB9-A122-D987843E7F5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464F41EF-EA07-4E15-B8AB-3DF553E383A8}"/>
            </a:ext>
          </a:extLst>
        </xdr:cNvPr>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ACE2931F-1CAA-4592-BB43-3305857BB174}"/>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CDDF5D44-8013-4DDA-B405-613775F2CA4D}"/>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562856E5-91E6-41E0-86E5-AF3C80C4623A}"/>
            </a:ext>
          </a:extLst>
        </xdr:cNvPr>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A7CD2E62-5C80-4965-8CED-62F46EEB48E2}"/>
            </a:ext>
          </a:extLst>
        </xdr:cNvPr>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158766</xdr:rowOff>
    </xdr:from>
    <xdr:ext cx="469744" cy="259045"/>
    <xdr:sp macro="" textlink="">
      <xdr:nvSpPr>
        <xdr:cNvPr id="346" name="【福祉施設】&#10;一人当たり面積平均値テキスト">
          <a:extLst>
            <a:ext uri="{FF2B5EF4-FFF2-40B4-BE49-F238E27FC236}">
              <a16:creationId xmlns:a16="http://schemas.microsoft.com/office/drawing/2014/main" id="{462158C5-9934-4CAE-A96C-8F33A84655B1}"/>
            </a:ext>
          </a:extLst>
        </xdr:cNvPr>
        <xdr:cNvSpPr txBox="1"/>
      </xdr:nvSpPr>
      <xdr:spPr>
        <a:xfrm>
          <a:off x="10515600" y="1421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BE7E290F-A473-4983-9192-1343D07DFDD0}"/>
            </a:ext>
          </a:extLst>
        </xdr:cNvPr>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E6B3E93B-1F5F-4595-86F7-E751702172F1}"/>
            </a:ext>
          </a:extLst>
        </xdr:cNvPr>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4DC2C982-3E4E-4EDE-A366-B56EDFFA22EE}"/>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a:extLst>
            <a:ext uri="{FF2B5EF4-FFF2-40B4-BE49-F238E27FC236}">
              <a16:creationId xmlns:a16="http://schemas.microsoft.com/office/drawing/2014/main" id="{26BA2B97-0FF4-40E9-8638-E90FBA049231}"/>
            </a:ext>
          </a:extLst>
        </xdr:cNvPr>
        <xdr:cNvSpPr/>
      </xdr:nvSpPr>
      <xdr:spPr>
        <a:xfrm>
          <a:off x="7810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CDBC5ED4-E715-4DDE-B14F-F3C095220A8F}"/>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D83A7847-5EAD-4451-89CC-27D254AEE7D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4768DD17-B9C0-4E88-A1AE-12F7E731DB0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F3F7CCAE-EF3D-4C63-95EA-B73C95BCD89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A3CC41C6-71F5-44EE-B187-1EEBC917C9F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0D5EEB0-B4D2-47E5-AEFA-7765369E7F4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21589</xdr:rowOff>
    </xdr:from>
    <xdr:to>
      <xdr:col>55</xdr:col>
      <xdr:colOff>50800</xdr:colOff>
      <xdr:row>84</xdr:row>
      <xdr:rowOff>123189</xdr:rowOff>
    </xdr:to>
    <xdr:sp macro="" textlink="">
      <xdr:nvSpPr>
        <xdr:cNvPr id="357" name="楕円 356">
          <a:extLst>
            <a:ext uri="{FF2B5EF4-FFF2-40B4-BE49-F238E27FC236}">
              <a16:creationId xmlns:a16="http://schemas.microsoft.com/office/drawing/2014/main" id="{88558E11-B566-4700-A70C-0AFABD147436}"/>
            </a:ext>
          </a:extLst>
        </xdr:cNvPr>
        <xdr:cNvSpPr/>
      </xdr:nvSpPr>
      <xdr:spPr>
        <a:xfrm>
          <a:off x="104267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xdr:rowOff>
    </xdr:from>
    <xdr:ext cx="469744" cy="259045"/>
    <xdr:sp macro="" textlink="">
      <xdr:nvSpPr>
        <xdr:cNvPr id="358" name="【福祉施設】&#10;一人当たり面積該当値テキスト">
          <a:extLst>
            <a:ext uri="{FF2B5EF4-FFF2-40B4-BE49-F238E27FC236}">
              <a16:creationId xmlns:a16="http://schemas.microsoft.com/office/drawing/2014/main" id="{ACACD8C2-8FC7-4C56-A40A-7A8BA27D2FFD}"/>
            </a:ext>
          </a:extLst>
        </xdr:cNvPr>
        <xdr:cNvSpPr txBox="1"/>
      </xdr:nvSpPr>
      <xdr:spPr>
        <a:xfrm>
          <a:off x="10515600" y="1440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30735</xdr:rowOff>
    </xdr:from>
    <xdr:to>
      <xdr:col>50</xdr:col>
      <xdr:colOff>165100</xdr:colOff>
      <xdr:row>84</xdr:row>
      <xdr:rowOff>132335</xdr:rowOff>
    </xdr:to>
    <xdr:sp macro="" textlink="">
      <xdr:nvSpPr>
        <xdr:cNvPr id="359" name="楕円 358">
          <a:extLst>
            <a:ext uri="{FF2B5EF4-FFF2-40B4-BE49-F238E27FC236}">
              <a16:creationId xmlns:a16="http://schemas.microsoft.com/office/drawing/2014/main" id="{DB9B202E-1A7D-481E-8249-5106A426AE95}"/>
            </a:ext>
          </a:extLst>
        </xdr:cNvPr>
        <xdr:cNvSpPr/>
      </xdr:nvSpPr>
      <xdr:spPr>
        <a:xfrm>
          <a:off x="9588500" y="1443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72389</xdr:rowOff>
    </xdr:from>
    <xdr:to>
      <xdr:col>55</xdr:col>
      <xdr:colOff>0</xdr:colOff>
      <xdr:row>84</xdr:row>
      <xdr:rowOff>81535</xdr:rowOff>
    </xdr:to>
    <xdr:cxnSp macro="">
      <xdr:nvCxnSpPr>
        <xdr:cNvPr id="360" name="直線コネクタ 359">
          <a:extLst>
            <a:ext uri="{FF2B5EF4-FFF2-40B4-BE49-F238E27FC236}">
              <a16:creationId xmlns:a16="http://schemas.microsoft.com/office/drawing/2014/main" id="{8F2B5B9F-5D8C-45B7-B884-CE515D9C2E50}"/>
            </a:ext>
          </a:extLst>
        </xdr:cNvPr>
        <xdr:cNvCxnSpPr/>
      </xdr:nvCxnSpPr>
      <xdr:spPr>
        <a:xfrm flipV="1">
          <a:off x="9639300" y="14474189"/>
          <a:ext cx="8382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37592</xdr:rowOff>
    </xdr:from>
    <xdr:to>
      <xdr:col>46</xdr:col>
      <xdr:colOff>38100</xdr:colOff>
      <xdr:row>84</xdr:row>
      <xdr:rowOff>139192</xdr:rowOff>
    </xdr:to>
    <xdr:sp macro="" textlink="">
      <xdr:nvSpPr>
        <xdr:cNvPr id="361" name="楕円 360">
          <a:extLst>
            <a:ext uri="{FF2B5EF4-FFF2-40B4-BE49-F238E27FC236}">
              <a16:creationId xmlns:a16="http://schemas.microsoft.com/office/drawing/2014/main" id="{D88EB7AF-5421-48F4-BF68-B40E6B86FB8F}"/>
            </a:ext>
          </a:extLst>
        </xdr:cNvPr>
        <xdr:cNvSpPr/>
      </xdr:nvSpPr>
      <xdr:spPr>
        <a:xfrm>
          <a:off x="86995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81535</xdr:rowOff>
    </xdr:from>
    <xdr:to>
      <xdr:col>50</xdr:col>
      <xdr:colOff>114300</xdr:colOff>
      <xdr:row>84</xdr:row>
      <xdr:rowOff>88392</xdr:rowOff>
    </xdr:to>
    <xdr:cxnSp macro="">
      <xdr:nvCxnSpPr>
        <xdr:cNvPr id="362" name="直線コネクタ 361">
          <a:extLst>
            <a:ext uri="{FF2B5EF4-FFF2-40B4-BE49-F238E27FC236}">
              <a16:creationId xmlns:a16="http://schemas.microsoft.com/office/drawing/2014/main" id="{C1A2D559-F907-427B-B9B3-B100799EDF59}"/>
            </a:ext>
          </a:extLst>
        </xdr:cNvPr>
        <xdr:cNvCxnSpPr/>
      </xdr:nvCxnSpPr>
      <xdr:spPr>
        <a:xfrm flipV="1">
          <a:off x="8750300" y="14483335"/>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44450</xdr:rowOff>
    </xdr:from>
    <xdr:to>
      <xdr:col>41</xdr:col>
      <xdr:colOff>101600</xdr:colOff>
      <xdr:row>84</xdr:row>
      <xdr:rowOff>146050</xdr:rowOff>
    </xdr:to>
    <xdr:sp macro="" textlink="">
      <xdr:nvSpPr>
        <xdr:cNvPr id="363" name="楕円 362">
          <a:extLst>
            <a:ext uri="{FF2B5EF4-FFF2-40B4-BE49-F238E27FC236}">
              <a16:creationId xmlns:a16="http://schemas.microsoft.com/office/drawing/2014/main" id="{7D91F770-189C-429E-923C-4A1B85357D0D}"/>
            </a:ext>
          </a:extLst>
        </xdr:cNvPr>
        <xdr:cNvSpPr/>
      </xdr:nvSpPr>
      <xdr:spPr>
        <a:xfrm>
          <a:off x="7810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88392</xdr:rowOff>
    </xdr:from>
    <xdr:to>
      <xdr:col>45</xdr:col>
      <xdr:colOff>177800</xdr:colOff>
      <xdr:row>84</xdr:row>
      <xdr:rowOff>95250</xdr:rowOff>
    </xdr:to>
    <xdr:cxnSp macro="">
      <xdr:nvCxnSpPr>
        <xdr:cNvPr id="364" name="直線コネクタ 363">
          <a:extLst>
            <a:ext uri="{FF2B5EF4-FFF2-40B4-BE49-F238E27FC236}">
              <a16:creationId xmlns:a16="http://schemas.microsoft.com/office/drawing/2014/main" id="{35FF5B91-2C10-41C0-9668-8A2BE86A15BE}"/>
            </a:ext>
          </a:extLst>
        </xdr:cNvPr>
        <xdr:cNvCxnSpPr/>
      </xdr:nvCxnSpPr>
      <xdr:spPr>
        <a:xfrm flipV="1">
          <a:off x="7861300" y="1449019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49022</xdr:rowOff>
    </xdr:from>
    <xdr:to>
      <xdr:col>36</xdr:col>
      <xdr:colOff>165100</xdr:colOff>
      <xdr:row>84</xdr:row>
      <xdr:rowOff>150622</xdr:rowOff>
    </xdr:to>
    <xdr:sp macro="" textlink="">
      <xdr:nvSpPr>
        <xdr:cNvPr id="365" name="楕円 364">
          <a:extLst>
            <a:ext uri="{FF2B5EF4-FFF2-40B4-BE49-F238E27FC236}">
              <a16:creationId xmlns:a16="http://schemas.microsoft.com/office/drawing/2014/main" id="{17A7C6E2-C9C6-4050-BEF7-959BDD9DD3FE}"/>
            </a:ext>
          </a:extLst>
        </xdr:cNvPr>
        <xdr:cNvSpPr/>
      </xdr:nvSpPr>
      <xdr:spPr>
        <a:xfrm>
          <a:off x="6921500" y="1445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95250</xdr:rowOff>
    </xdr:from>
    <xdr:to>
      <xdr:col>41</xdr:col>
      <xdr:colOff>50800</xdr:colOff>
      <xdr:row>84</xdr:row>
      <xdr:rowOff>99822</xdr:rowOff>
    </xdr:to>
    <xdr:cxnSp macro="">
      <xdr:nvCxnSpPr>
        <xdr:cNvPr id="366" name="直線コネクタ 365">
          <a:extLst>
            <a:ext uri="{FF2B5EF4-FFF2-40B4-BE49-F238E27FC236}">
              <a16:creationId xmlns:a16="http://schemas.microsoft.com/office/drawing/2014/main" id="{2933615B-D9DA-4CAD-9DC1-BDD98FA1BD82}"/>
            </a:ext>
          </a:extLst>
        </xdr:cNvPr>
        <xdr:cNvCxnSpPr/>
      </xdr:nvCxnSpPr>
      <xdr:spPr>
        <a:xfrm flipV="1">
          <a:off x="6972300" y="1449705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98569</xdr:rowOff>
    </xdr:from>
    <xdr:ext cx="469744" cy="259045"/>
    <xdr:sp macro="" textlink="">
      <xdr:nvSpPr>
        <xdr:cNvPr id="367" name="n_1aveValue【福祉施設】&#10;一人当たり面積">
          <a:extLst>
            <a:ext uri="{FF2B5EF4-FFF2-40B4-BE49-F238E27FC236}">
              <a16:creationId xmlns:a16="http://schemas.microsoft.com/office/drawing/2014/main" id="{B7F01FA8-6660-476B-A71F-C00FD677C5D1}"/>
            </a:ext>
          </a:extLst>
        </xdr:cNvPr>
        <xdr:cNvSpPr txBox="1"/>
      </xdr:nvSpPr>
      <xdr:spPr>
        <a:xfrm>
          <a:off x="9391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368" name="n_2aveValue【福祉施設】&#10;一人当たり面積">
          <a:extLst>
            <a:ext uri="{FF2B5EF4-FFF2-40B4-BE49-F238E27FC236}">
              <a16:creationId xmlns:a16="http://schemas.microsoft.com/office/drawing/2014/main" id="{5BB62D12-4E5C-43D2-9958-E0E2B71E74C3}"/>
            </a:ext>
          </a:extLst>
        </xdr:cNvPr>
        <xdr:cNvSpPr txBox="1"/>
      </xdr:nvSpPr>
      <xdr:spPr>
        <a:xfrm>
          <a:off x="8515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98569</xdr:rowOff>
    </xdr:from>
    <xdr:ext cx="469744" cy="259045"/>
    <xdr:sp macro="" textlink="">
      <xdr:nvSpPr>
        <xdr:cNvPr id="369" name="n_3aveValue【福祉施設】&#10;一人当たり面積">
          <a:extLst>
            <a:ext uri="{FF2B5EF4-FFF2-40B4-BE49-F238E27FC236}">
              <a16:creationId xmlns:a16="http://schemas.microsoft.com/office/drawing/2014/main" id="{6AE804B7-BC24-4971-B40C-E6B37001A743}"/>
            </a:ext>
          </a:extLst>
        </xdr:cNvPr>
        <xdr:cNvSpPr txBox="1"/>
      </xdr:nvSpPr>
      <xdr:spPr>
        <a:xfrm>
          <a:off x="7626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0" name="n_4aveValue【福祉施設】&#10;一人当たり面積">
          <a:extLst>
            <a:ext uri="{FF2B5EF4-FFF2-40B4-BE49-F238E27FC236}">
              <a16:creationId xmlns:a16="http://schemas.microsoft.com/office/drawing/2014/main" id="{553FEAF7-809A-4E03-865C-FB06D9FB5D6E}"/>
            </a:ext>
          </a:extLst>
        </xdr:cNvPr>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123462</xdr:rowOff>
    </xdr:from>
    <xdr:ext cx="469744" cy="259045"/>
    <xdr:sp macro="" textlink="">
      <xdr:nvSpPr>
        <xdr:cNvPr id="371" name="n_1mainValue【福祉施設】&#10;一人当たり面積">
          <a:extLst>
            <a:ext uri="{FF2B5EF4-FFF2-40B4-BE49-F238E27FC236}">
              <a16:creationId xmlns:a16="http://schemas.microsoft.com/office/drawing/2014/main" id="{0F012187-6D5C-4686-8DD7-013B214E304D}"/>
            </a:ext>
          </a:extLst>
        </xdr:cNvPr>
        <xdr:cNvSpPr txBox="1"/>
      </xdr:nvSpPr>
      <xdr:spPr>
        <a:xfrm>
          <a:off x="9391727" y="1452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130319</xdr:rowOff>
    </xdr:from>
    <xdr:ext cx="469744" cy="259045"/>
    <xdr:sp macro="" textlink="">
      <xdr:nvSpPr>
        <xdr:cNvPr id="372" name="n_2mainValue【福祉施設】&#10;一人当たり面積">
          <a:extLst>
            <a:ext uri="{FF2B5EF4-FFF2-40B4-BE49-F238E27FC236}">
              <a16:creationId xmlns:a16="http://schemas.microsoft.com/office/drawing/2014/main" id="{ACC18A95-E16C-4160-978C-66F0DEE7E396}"/>
            </a:ext>
          </a:extLst>
        </xdr:cNvPr>
        <xdr:cNvSpPr txBox="1"/>
      </xdr:nvSpPr>
      <xdr:spPr>
        <a:xfrm>
          <a:off x="8515427"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137177</xdr:rowOff>
    </xdr:from>
    <xdr:ext cx="469744" cy="259045"/>
    <xdr:sp macro="" textlink="">
      <xdr:nvSpPr>
        <xdr:cNvPr id="373" name="n_3mainValue【福祉施設】&#10;一人当たり面積">
          <a:extLst>
            <a:ext uri="{FF2B5EF4-FFF2-40B4-BE49-F238E27FC236}">
              <a16:creationId xmlns:a16="http://schemas.microsoft.com/office/drawing/2014/main" id="{423AC53F-3157-4A30-B2BE-4B8C9C55B0C5}"/>
            </a:ext>
          </a:extLst>
        </xdr:cNvPr>
        <xdr:cNvSpPr txBox="1"/>
      </xdr:nvSpPr>
      <xdr:spPr>
        <a:xfrm>
          <a:off x="76264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141749</xdr:rowOff>
    </xdr:from>
    <xdr:ext cx="469744" cy="259045"/>
    <xdr:sp macro="" textlink="">
      <xdr:nvSpPr>
        <xdr:cNvPr id="374" name="n_4mainValue【福祉施設】&#10;一人当たり面積">
          <a:extLst>
            <a:ext uri="{FF2B5EF4-FFF2-40B4-BE49-F238E27FC236}">
              <a16:creationId xmlns:a16="http://schemas.microsoft.com/office/drawing/2014/main" id="{57276AD9-9D0F-403F-B486-75802D15E3EB}"/>
            </a:ext>
          </a:extLst>
        </xdr:cNvPr>
        <xdr:cNvSpPr txBox="1"/>
      </xdr:nvSpPr>
      <xdr:spPr>
        <a:xfrm>
          <a:off x="6737427" y="1454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E8BED8F1-D7BC-4FDD-863C-F6E85AC29C2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AA4F9CC8-C958-4729-8331-C561A326903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A96FF69A-76B5-4DCB-8CD8-ED5FB136E22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7A6B8B8D-C890-41E9-8097-DC3C1580144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6AEDFCCF-6752-4DB2-B0C9-B706948D561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34D15190-7102-4D2F-A3F7-22F50F711C1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D685A294-E0DD-4EAC-AB78-C6D21FCFBC0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4433F98A-9DEA-4411-8609-ABE8E011AC2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E4E18E55-27BF-4798-8E94-EB7210ED5B3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B4BEB64C-7703-4F6D-91D4-D5833E9F356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DC8E09B5-DC94-4103-8CC4-E6D37E5DAD1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80236643-6D9C-4905-99B8-B79918B3349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C3FD550C-0844-409D-BAEB-0A109890CD1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70E00887-67FC-4450-BD20-1C7E81CD5D0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D8820BF6-FA91-42BF-BC62-E1B99BBFF36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3BBF1285-03DF-4927-ADFC-CB99B741C1D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55C3D1A9-CC8B-413B-822C-AB73B3750D9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2C883B25-B852-4FE7-80B8-B9C703A842C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619913E1-6676-4E0B-9ABA-695DC3124ED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CFC168EF-6A1D-491B-BEF3-224BA66FEFC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19D0EC41-8BA2-4846-94FD-85493FF0B1C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D1A7939F-B5E7-4ADE-8703-800DA3AD8EF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F4266BB7-8852-4BE2-BE1B-AEE3FE32642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08116173-AEA5-4142-9BF1-8FA363833D1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244F8377-5863-41F8-8867-C671FC101C8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7BCC6910-2110-4587-80DF-FAC955BA20A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8721F5E8-6263-4308-9EF0-E30C79E0D15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5A8AD74D-ABE1-42D8-9B3D-B368928A89D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6BDF507F-55A8-422D-84E4-1F13C546A0C6}"/>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C2CB367E-A09E-47E8-87D7-468068D28E7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867433B8-8490-4700-902A-51FF419F74B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100C4D6A-6E3E-4F8B-9F62-4F65BBF2DE2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E38C64D4-6D07-42BB-BA48-2B85D2B7B0D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B9238998-D210-427C-ABE4-D4DF08E620D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A400E263-365C-491F-AA93-30ADBA709E0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0DFF99CA-E1F2-48C3-89D0-2F3EAE9DF02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6E82A92B-2799-4DDE-983E-606BD9C96F33}"/>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CA63D86D-5E09-486B-B469-FFBA6CDEB20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8587D347-C897-473E-989A-551490DB30AC}"/>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一般廃棄物処理施設】&#10;有形固定資産減価償却率グラフ枠">
          <a:extLst>
            <a:ext uri="{FF2B5EF4-FFF2-40B4-BE49-F238E27FC236}">
              <a16:creationId xmlns:a16="http://schemas.microsoft.com/office/drawing/2014/main" id="{9E63CD59-E8BF-41BE-B843-11CB5F2D4D8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15" name="直線コネクタ 414">
          <a:extLst>
            <a:ext uri="{FF2B5EF4-FFF2-40B4-BE49-F238E27FC236}">
              <a16:creationId xmlns:a16="http://schemas.microsoft.com/office/drawing/2014/main" id="{DDBA59DF-6D55-408F-8664-E30DEC7D182C}"/>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6" name="【一般廃棄物処理施設】&#10;有形固定資産減価償却率最小値テキスト">
          <a:extLst>
            <a:ext uri="{FF2B5EF4-FFF2-40B4-BE49-F238E27FC236}">
              <a16:creationId xmlns:a16="http://schemas.microsoft.com/office/drawing/2014/main" id="{1A1B6633-95D4-4FDB-9510-A3E5C68C31EC}"/>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7" name="直線コネクタ 416">
          <a:extLst>
            <a:ext uri="{FF2B5EF4-FFF2-40B4-BE49-F238E27FC236}">
              <a16:creationId xmlns:a16="http://schemas.microsoft.com/office/drawing/2014/main" id="{63528611-A1E3-4DB8-9762-9EEC804ED17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18" name="【一般廃棄物処理施設】&#10;有形固定資産減価償却率最大値テキスト">
          <a:extLst>
            <a:ext uri="{FF2B5EF4-FFF2-40B4-BE49-F238E27FC236}">
              <a16:creationId xmlns:a16="http://schemas.microsoft.com/office/drawing/2014/main" id="{FEA086CD-7D43-4B81-ADB0-9273CFA34BE2}"/>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19" name="直線コネクタ 418">
          <a:extLst>
            <a:ext uri="{FF2B5EF4-FFF2-40B4-BE49-F238E27FC236}">
              <a16:creationId xmlns:a16="http://schemas.microsoft.com/office/drawing/2014/main" id="{DD98A870-82F9-4C7A-9081-8CDEFC468153}"/>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114952</xdr:rowOff>
    </xdr:from>
    <xdr:ext cx="405111" cy="259045"/>
    <xdr:sp macro="" textlink="">
      <xdr:nvSpPr>
        <xdr:cNvPr id="420" name="【一般廃棄物処理施設】&#10;有形固定資産減価償却率平均値テキスト">
          <a:extLst>
            <a:ext uri="{FF2B5EF4-FFF2-40B4-BE49-F238E27FC236}">
              <a16:creationId xmlns:a16="http://schemas.microsoft.com/office/drawing/2014/main" id="{6A020522-1AA6-4A74-8F8A-A5958848CF63}"/>
            </a:ext>
          </a:extLst>
        </xdr:cNvPr>
        <xdr:cNvSpPr txBox="1"/>
      </xdr:nvSpPr>
      <xdr:spPr>
        <a:xfrm>
          <a:off x="16357600" y="628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421" name="フローチャート: 判断 420">
          <a:extLst>
            <a:ext uri="{FF2B5EF4-FFF2-40B4-BE49-F238E27FC236}">
              <a16:creationId xmlns:a16="http://schemas.microsoft.com/office/drawing/2014/main" id="{13F13A41-43AF-46CF-9717-64AD7C93C1F5}"/>
            </a:ext>
          </a:extLst>
        </xdr:cNvPr>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22" name="フローチャート: 判断 421">
          <a:extLst>
            <a:ext uri="{FF2B5EF4-FFF2-40B4-BE49-F238E27FC236}">
              <a16:creationId xmlns:a16="http://schemas.microsoft.com/office/drawing/2014/main" id="{3802EA5E-A99F-465B-8B9C-CCAC1BFAF107}"/>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3" name="フローチャート: 判断 422">
          <a:extLst>
            <a:ext uri="{FF2B5EF4-FFF2-40B4-BE49-F238E27FC236}">
              <a16:creationId xmlns:a16="http://schemas.microsoft.com/office/drawing/2014/main" id="{281F8FD1-1545-4873-8FD5-EE599F5A3CCF}"/>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424" name="フローチャート: 判断 423">
          <a:extLst>
            <a:ext uri="{FF2B5EF4-FFF2-40B4-BE49-F238E27FC236}">
              <a16:creationId xmlns:a16="http://schemas.microsoft.com/office/drawing/2014/main" id="{9E67F656-5E6B-460E-AD63-9557ACB8D0E2}"/>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25" name="フローチャート: 判断 424">
          <a:extLst>
            <a:ext uri="{FF2B5EF4-FFF2-40B4-BE49-F238E27FC236}">
              <a16:creationId xmlns:a16="http://schemas.microsoft.com/office/drawing/2014/main" id="{A1D04AF4-A2AD-48C4-A7D7-BDF4075D2F6C}"/>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BC736DA-C941-4562-A5DF-93D8C88AD1C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F1B7D785-94CC-4BBE-AF95-1C27EED0231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81B85DA7-FA27-4348-BA43-7B1258D81B0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9262C6D8-C80D-4A11-8FA5-31E8C9A69A8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BE73304F-C7F7-4513-BA82-230205D3681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50165</xdr:rowOff>
    </xdr:from>
    <xdr:to>
      <xdr:col>85</xdr:col>
      <xdr:colOff>177800</xdr:colOff>
      <xdr:row>38</xdr:row>
      <xdr:rowOff>151765</xdr:rowOff>
    </xdr:to>
    <xdr:sp macro="" textlink="">
      <xdr:nvSpPr>
        <xdr:cNvPr id="431" name="楕円 430">
          <a:extLst>
            <a:ext uri="{FF2B5EF4-FFF2-40B4-BE49-F238E27FC236}">
              <a16:creationId xmlns:a16="http://schemas.microsoft.com/office/drawing/2014/main" id="{7223A707-73EE-48C1-B5F4-7B3AAAE9CF19}"/>
            </a:ext>
          </a:extLst>
        </xdr:cNvPr>
        <xdr:cNvSpPr/>
      </xdr:nvSpPr>
      <xdr:spPr>
        <a:xfrm>
          <a:off x="162687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28592</xdr:rowOff>
    </xdr:from>
    <xdr:ext cx="405111" cy="259045"/>
    <xdr:sp macro="" textlink="">
      <xdr:nvSpPr>
        <xdr:cNvPr id="432" name="【一般廃棄物処理施設】&#10;有形固定資産減価償却率該当値テキスト">
          <a:extLst>
            <a:ext uri="{FF2B5EF4-FFF2-40B4-BE49-F238E27FC236}">
              <a16:creationId xmlns:a16="http://schemas.microsoft.com/office/drawing/2014/main" id="{64A76285-DC72-4F37-8B6F-4E407421C5F8}"/>
            </a:ext>
          </a:extLst>
        </xdr:cNvPr>
        <xdr:cNvSpPr txBox="1"/>
      </xdr:nvSpPr>
      <xdr:spPr>
        <a:xfrm>
          <a:off x="16357600"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170180</xdr:rowOff>
    </xdr:from>
    <xdr:to>
      <xdr:col>81</xdr:col>
      <xdr:colOff>101600</xdr:colOff>
      <xdr:row>38</xdr:row>
      <xdr:rowOff>100330</xdr:rowOff>
    </xdr:to>
    <xdr:sp macro="" textlink="">
      <xdr:nvSpPr>
        <xdr:cNvPr id="433" name="楕円 432">
          <a:extLst>
            <a:ext uri="{FF2B5EF4-FFF2-40B4-BE49-F238E27FC236}">
              <a16:creationId xmlns:a16="http://schemas.microsoft.com/office/drawing/2014/main" id="{6FEC1882-A094-4D28-9990-8113782B7D3C}"/>
            </a:ext>
          </a:extLst>
        </xdr:cNvPr>
        <xdr:cNvSpPr/>
      </xdr:nvSpPr>
      <xdr:spPr>
        <a:xfrm>
          <a:off x="15430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49530</xdr:rowOff>
    </xdr:from>
    <xdr:to>
      <xdr:col>85</xdr:col>
      <xdr:colOff>127000</xdr:colOff>
      <xdr:row>38</xdr:row>
      <xdr:rowOff>100965</xdr:rowOff>
    </xdr:to>
    <xdr:cxnSp macro="">
      <xdr:nvCxnSpPr>
        <xdr:cNvPr id="434" name="直線コネクタ 433">
          <a:extLst>
            <a:ext uri="{FF2B5EF4-FFF2-40B4-BE49-F238E27FC236}">
              <a16:creationId xmlns:a16="http://schemas.microsoft.com/office/drawing/2014/main" id="{E7F15939-E140-402B-90F1-24AB463D31B4}"/>
            </a:ext>
          </a:extLst>
        </xdr:cNvPr>
        <xdr:cNvCxnSpPr/>
      </xdr:nvCxnSpPr>
      <xdr:spPr>
        <a:xfrm>
          <a:off x="15481300" y="656463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137795</xdr:rowOff>
    </xdr:from>
    <xdr:to>
      <xdr:col>76</xdr:col>
      <xdr:colOff>165100</xdr:colOff>
      <xdr:row>38</xdr:row>
      <xdr:rowOff>67945</xdr:rowOff>
    </xdr:to>
    <xdr:sp macro="" textlink="">
      <xdr:nvSpPr>
        <xdr:cNvPr id="435" name="楕円 434">
          <a:extLst>
            <a:ext uri="{FF2B5EF4-FFF2-40B4-BE49-F238E27FC236}">
              <a16:creationId xmlns:a16="http://schemas.microsoft.com/office/drawing/2014/main" id="{9277FA1F-A949-4AB6-9980-A7FCB75969BE}"/>
            </a:ext>
          </a:extLst>
        </xdr:cNvPr>
        <xdr:cNvSpPr/>
      </xdr:nvSpPr>
      <xdr:spPr>
        <a:xfrm>
          <a:off x="145415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17145</xdr:rowOff>
    </xdr:from>
    <xdr:to>
      <xdr:col>81</xdr:col>
      <xdr:colOff>50800</xdr:colOff>
      <xdr:row>38</xdr:row>
      <xdr:rowOff>49530</xdr:rowOff>
    </xdr:to>
    <xdr:cxnSp macro="">
      <xdr:nvCxnSpPr>
        <xdr:cNvPr id="436" name="直線コネクタ 435">
          <a:extLst>
            <a:ext uri="{FF2B5EF4-FFF2-40B4-BE49-F238E27FC236}">
              <a16:creationId xmlns:a16="http://schemas.microsoft.com/office/drawing/2014/main" id="{8C74407C-25D3-4FAE-AB9E-D1848F733C32}"/>
            </a:ext>
          </a:extLst>
        </xdr:cNvPr>
        <xdr:cNvCxnSpPr/>
      </xdr:nvCxnSpPr>
      <xdr:spPr>
        <a:xfrm>
          <a:off x="14592300" y="65322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111125</xdr:rowOff>
    </xdr:from>
    <xdr:to>
      <xdr:col>72</xdr:col>
      <xdr:colOff>38100</xdr:colOff>
      <xdr:row>38</xdr:row>
      <xdr:rowOff>41275</xdr:rowOff>
    </xdr:to>
    <xdr:sp macro="" textlink="">
      <xdr:nvSpPr>
        <xdr:cNvPr id="437" name="楕円 436">
          <a:extLst>
            <a:ext uri="{FF2B5EF4-FFF2-40B4-BE49-F238E27FC236}">
              <a16:creationId xmlns:a16="http://schemas.microsoft.com/office/drawing/2014/main" id="{8FC670BF-53DF-44EE-80AB-280AB00E43A8}"/>
            </a:ext>
          </a:extLst>
        </xdr:cNvPr>
        <xdr:cNvSpPr/>
      </xdr:nvSpPr>
      <xdr:spPr>
        <a:xfrm>
          <a:off x="136525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161925</xdr:rowOff>
    </xdr:from>
    <xdr:to>
      <xdr:col>76</xdr:col>
      <xdr:colOff>114300</xdr:colOff>
      <xdr:row>38</xdr:row>
      <xdr:rowOff>17145</xdr:rowOff>
    </xdr:to>
    <xdr:cxnSp macro="">
      <xdr:nvCxnSpPr>
        <xdr:cNvPr id="438" name="直線コネクタ 437">
          <a:extLst>
            <a:ext uri="{FF2B5EF4-FFF2-40B4-BE49-F238E27FC236}">
              <a16:creationId xmlns:a16="http://schemas.microsoft.com/office/drawing/2014/main" id="{4EEEC365-4911-4809-89C7-3752BB89CED4}"/>
            </a:ext>
          </a:extLst>
        </xdr:cNvPr>
        <xdr:cNvCxnSpPr/>
      </xdr:nvCxnSpPr>
      <xdr:spPr>
        <a:xfrm>
          <a:off x="13703300" y="650557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113030</xdr:rowOff>
    </xdr:from>
    <xdr:to>
      <xdr:col>67</xdr:col>
      <xdr:colOff>101600</xdr:colOff>
      <xdr:row>38</xdr:row>
      <xdr:rowOff>43180</xdr:rowOff>
    </xdr:to>
    <xdr:sp macro="" textlink="">
      <xdr:nvSpPr>
        <xdr:cNvPr id="439" name="楕円 438">
          <a:extLst>
            <a:ext uri="{FF2B5EF4-FFF2-40B4-BE49-F238E27FC236}">
              <a16:creationId xmlns:a16="http://schemas.microsoft.com/office/drawing/2014/main" id="{62BB68B2-9C5D-4AD9-BAC2-C52E56880C30}"/>
            </a:ext>
          </a:extLst>
        </xdr:cNvPr>
        <xdr:cNvSpPr/>
      </xdr:nvSpPr>
      <xdr:spPr>
        <a:xfrm>
          <a:off x="12763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161925</xdr:rowOff>
    </xdr:from>
    <xdr:to>
      <xdr:col>71</xdr:col>
      <xdr:colOff>177800</xdr:colOff>
      <xdr:row>37</xdr:row>
      <xdr:rowOff>163830</xdr:rowOff>
    </xdr:to>
    <xdr:cxnSp macro="">
      <xdr:nvCxnSpPr>
        <xdr:cNvPr id="440" name="直線コネクタ 439">
          <a:extLst>
            <a:ext uri="{FF2B5EF4-FFF2-40B4-BE49-F238E27FC236}">
              <a16:creationId xmlns:a16="http://schemas.microsoft.com/office/drawing/2014/main" id="{97E029B8-DD78-48F5-A348-33202887E670}"/>
            </a:ext>
          </a:extLst>
        </xdr:cNvPr>
        <xdr:cNvCxnSpPr/>
      </xdr:nvCxnSpPr>
      <xdr:spPr>
        <a:xfrm flipV="1">
          <a:off x="12814300" y="65055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441" name="n_1aveValue【一般廃棄物処理施設】&#10;有形固定資産減価償却率">
          <a:extLst>
            <a:ext uri="{FF2B5EF4-FFF2-40B4-BE49-F238E27FC236}">
              <a16:creationId xmlns:a16="http://schemas.microsoft.com/office/drawing/2014/main" id="{2425C1C3-4EEE-49E5-8ABB-2E7B3209223F}"/>
            </a:ext>
          </a:extLst>
        </xdr:cNvPr>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442" name="n_2aveValue【一般廃棄物処理施設】&#10;有形固定資産減価償却率">
          <a:extLst>
            <a:ext uri="{FF2B5EF4-FFF2-40B4-BE49-F238E27FC236}">
              <a16:creationId xmlns:a16="http://schemas.microsoft.com/office/drawing/2014/main" id="{B417CB05-191C-4DEF-8288-636EA1ED0927}"/>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443" name="n_3aveValue【一般廃棄物処理施設】&#10;有形固定資産減価償却率">
          <a:extLst>
            <a:ext uri="{FF2B5EF4-FFF2-40B4-BE49-F238E27FC236}">
              <a16:creationId xmlns:a16="http://schemas.microsoft.com/office/drawing/2014/main" id="{D8BC567E-30AC-4A1B-8239-00BA9D99294D}"/>
            </a:ext>
          </a:extLst>
        </xdr:cNvPr>
        <xdr:cNvSpPr txBox="1"/>
      </xdr:nvSpPr>
      <xdr:spPr>
        <a:xfrm>
          <a:off x="13500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444" name="n_4aveValue【一般廃棄物処理施設】&#10;有形固定資産減価償却率">
          <a:extLst>
            <a:ext uri="{FF2B5EF4-FFF2-40B4-BE49-F238E27FC236}">
              <a16:creationId xmlns:a16="http://schemas.microsoft.com/office/drawing/2014/main" id="{B27962CF-8683-4153-B572-1110303D472C}"/>
            </a:ext>
          </a:extLst>
        </xdr:cNvPr>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91457</xdr:rowOff>
    </xdr:from>
    <xdr:ext cx="405111" cy="259045"/>
    <xdr:sp macro="" textlink="">
      <xdr:nvSpPr>
        <xdr:cNvPr id="445" name="n_1mainValue【一般廃棄物処理施設】&#10;有形固定資産減価償却率">
          <a:extLst>
            <a:ext uri="{FF2B5EF4-FFF2-40B4-BE49-F238E27FC236}">
              <a16:creationId xmlns:a16="http://schemas.microsoft.com/office/drawing/2014/main" id="{46463CF1-8A27-433A-9882-EB154FC1104F}"/>
            </a:ext>
          </a:extLst>
        </xdr:cNvPr>
        <xdr:cNvSpPr txBox="1"/>
      </xdr:nvSpPr>
      <xdr:spPr>
        <a:xfrm>
          <a:off x="1526604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59072</xdr:rowOff>
    </xdr:from>
    <xdr:ext cx="405111" cy="259045"/>
    <xdr:sp macro="" textlink="">
      <xdr:nvSpPr>
        <xdr:cNvPr id="446" name="n_2mainValue【一般廃棄物処理施設】&#10;有形固定資産減価償却率">
          <a:extLst>
            <a:ext uri="{FF2B5EF4-FFF2-40B4-BE49-F238E27FC236}">
              <a16:creationId xmlns:a16="http://schemas.microsoft.com/office/drawing/2014/main" id="{E20A0F0C-D43B-4963-9C7B-26E60A14D264}"/>
            </a:ext>
          </a:extLst>
        </xdr:cNvPr>
        <xdr:cNvSpPr txBox="1"/>
      </xdr:nvSpPr>
      <xdr:spPr>
        <a:xfrm>
          <a:off x="14389744" y="657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32402</xdr:rowOff>
    </xdr:from>
    <xdr:ext cx="405111" cy="259045"/>
    <xdr:sp macro="" textlink="">
      <xdr:nvSpPr>
        <xdr:cNvPr id="447" name="n_3mainValue【一般廃棄物処理施設】&#10;有形固定資産減価償却率">
          <a:extLst>
            <a:ext uri="{FF2B5EF4-FFF2-40B4-BE49-F238E27FC236}">
              <a16:creationId xmlns:a16="http://schemas.microsoft.com/office/drawing/2014/main" id="{9877BB69-7EB7-4EEE-90D5-C4B5C74A0466}"/>
            </a:ext>
          </a:extLst>
        </xdr:cNvPr>
        <xdr:cNvSpPr txBox="1"/>
      </xdr:nvSpPr>
      <xdr:spPr>
        <a:xfrm>
          <a:off x="13500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34307</xdr:rowOff>
    </xdr:from>
    <xdr:ext cx="405111" cy="259045"/>
    <xdr:sp macro="" textlink="">
      <xdr:nvSpPr>
        <xdr:cNvPr id="448" name="n_4mainValue【一般廃棄物処理施設】&#10;有形固定資産減価償却率">
          <a:extLst>
            <a:ext uri="{FF2B5EF4-FFF2-40B4-BE49-F238E27FC236}">
              <a16:creationId xmlns:a16="http://schemas.microsoft.com/office/drawing/2014/main" id="{E4552DB7-D4CA-442F-A361-27286389722E}"/>
            </a:ext>
          </a:extLst>
        </xdr:cNvPr>
        <xdr:cNvSpPr txBox="1"/>
      </xdr:nvSpPr>
      <xdr:spPr>
        <a:xfrm>
          <a:off x="12611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E9672971-5DB9-442E-A092-8AD76D5191E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C65C9330-4969-4BED-9E02-F1B4BFD8F53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66D30684-4578-47EE-AF19-B4A1DE51C84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73C80EBA-CD89-4D61-9491-4FCA40A2944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26AA4252-46F2-48D7-AB14-075066F05E7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641B2EC0-0DBD-416E-A06A-02654E801CE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80A2D71E-3B96-4F23-8C1F-CBABF9BA1E9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0B85B26A-31EB-4C5B-B101-37A69E4F988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340B2EF0-BF81-4FA1-801F-D0D5B1F006A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047D7F58-7FFC-40F4-A7E0-768B27FF6FA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ABE5A4F9-CCDE-477C-9390-E67769B5E4A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0" name="テキスト ボックス 459">
          <a:extLst>
            <a:ext uri="{FF2B5EF4-FFF2-40B4-BE49-F238E27FC236}">
              <a16:creationId xmlns:a16="http://schemas.microsoft.com/office/drawing/2014/main" id="{F6472572-17DA-4C8B-9978-D109F8A99C78}"/>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DEF9346F-4C02-494D-B9F7-5A62BF69AF9A}"/>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2" name="テキスト ボックス 461">
          <a:extLst>
            <a:ext uri="{FF2B5EF4-FFF2-40B4-BE49-F238E27FC236}">
              <a16:creationId xmlns:a16="http://schemas.microsoft.com/office/drawing/2014/main" id="{C948F9B4-B0D6-415A-A20B-30EBC1E1038D}"/>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8A36E826-436D-4BE7-BD89-49B6C428DEA8}"/>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4" name="テキスト ボックス 463">
          <a:extLst>
            <a:ext uri="{FF2B5EF4-FFF2-40B4-BE49-F238E27FC236}">
              <a16:creationId xmlns:a16="http://schemas.microsoft.com/office/drawing/2014/main" id="{B5A83A18-D9E6-48D4-94CF-4D9A046F49BC}"/>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DE4B9478-8F3A-444E-A0C8-11184989A5F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6" name="テキスト ボックス 465">
          <a:extLst>
            <a:ext uri="{FF2B5EF4-FFF2-40B4-BE49-F238E27FC236}">
              <a16:creationId xmlns:a16="http://schemas.microsoft.com/office/drawing/2014/main" id="{0715F918-F744-42F4-9C74-6DD21ADE259E}"/>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E5507093-501F-4889-A61F-6F1F64EC665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8" name="テキスト ボックス 467">
          <a:extLst>
            <a:ext uri="{FF2B5EF4-FFF2-40B4-BE49-F238E27FC236}">
              <a16:creationId xmlns:a16="http://schemas.microsoft.com/office/drawing/2014/main" id="{5F13FF89-3837-4D85-AC20-632266E5333E}"/>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56BF15AC-60FB-4EA6-8052-C5B96FD51DB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0" name="テキスト ボックス 469">
          <a:extLst>
            <a:ext uri="{FF2B5EF4-FFF2-40B4-BE49-F238E27FC236}">
              <a16:creationId xmlns:a16="http://schemas.microsoft.com/office/drawing/2014/main" id="{A4496C64-90E4-469E-A13D-C1DBD30B3C09}"/>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一般廃棄物処理施設】&#10;一人当たり有形固定資産（償却資産）額グラフ枠">
          <a:extLst>
            <a:ext uri="{FF2B5EF4-FFF2-40B4-BE49-F238E27FC236}">
              <a16:creationId xmlns:a16="http://schemas.microsoft.com/office/drawing/2014/main" id="{ADB69130-CC97-4D16-9E00-B90DBB27D90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472" name="直線コネクタ 471">
          <a:extLst>
            <a:ext uri="{FF2B5EF4-FFF2-40B4-BE49-F238E27FC236}">
              <a16:creationId xmlns:a16="http://schemas.microsoft.com/office/drawing/2014/main" id="{8C123FEF-11AD-4939-9A6D-34AFD7D11D9E}"/>
            </a:ext>
          </a:extLst>
        </xdr:cNvPr>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473" name="【一般廃棄物処理施設】&#10;一人当たり有形固定資産（償却資産）額最小値テキスト">
          <a:extLst>
            <a:ext uri="{FF2B5EF4-FFF2-40B4-BE49-F238E27FC236}">
              <a16:creationId xmlns:a16="http://schemas.microsoft.com/office/drawing/2014/main" id="{062A1C34-8FFC-46A6-A417-9CBE7785BE03}"/>
            </a:ext>
          </a:extLst>
        </xdr:cNvPr>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474" name="直線コネクタ 473">
          <a:extLst>
            <a:ext uri="{FF2B5EF4-FFF2-40B4-BE49-F238E27FC236}">
              <a16:creationId xmlns:a16="http://schemas.microsoft.com/office/drawing/2014/main" id="{7F7D32A3-0B73-442B-B3A9-14AB80F043DB}"/>
            </a:ext>
          </a:extLst>
        </xdr:cNvPr>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475" name="【一般廃棄物処理施設】&#10;一人当たり有形固定資産（償却資産）額最大値テキスト">
          <a:extLst>
            <a:ext uri="{FF2B5EF4-FFF2-40B4-BE49-F238E27FC236}">
              <a16:creationId xmlns:a16="http://schemas.microsoft.com/office/drawing/2014/main" id="{457438CD-3D97-444B-8875-AE820CAFB538}"/>
            </a:ext>
          </a:extLst>
        </xdr:cNvPr>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476" name="直線コネクタ 475">
          <a:extLst>
            <a:ext uri="{FF2B5EF4-FFF2-40B4-BE49-F238E27FC236}">
              <a16:creationId xmlns:a16="http://schemas.microsoft.com/office/drawing/2014/main" id="{A63B658A-7C36-4A51-A7E8-9A27E6292256}"/>
            </a:ext>
          </a:extLst>
        </xdr:cNvPr>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10056</xdr:rowOff>
    </xdr:from>
    <xdr:ext cx="599010" cy="259045"/>
    <xdr:sp macro="" textlink="">
      <xdr:nvSpPr>
        <xdr:cNvPr id="477" name="【一般廃棄物処理施設】&#10;一人当たり有形固定資産（償却資産）額平均値テキスト">
          <a:extLst>
            <a:ext uri="{FF2B5EF4-FFF2-40B4-BE49-F238E27FC236}">
              <a16:creationId xmlns:a16="http://schemas.microsoft.com/office/drawing/2014/main" id="{87217251-236A-4C5B-9D7F-45F0BE2283B1}"/>
            </a:ext>
          </a:extLst>
        </xdr:cNvPr>
        <xdr:cNvSpPr txBox="1"/>
      </xdr:nvSpPr>
      <xdr:spPr>
        <a:xfrm>
          <a:off x="22199600" y="6696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478" name="フローチャート: 判断 477">
          <a:extLst>
            <a:ext uri="{FF2B5EF4-FFF2-40B4-BE49-F238E27FC236}">
              <a16:creationId xmlns:a16="http://schemas.microsoft.com/office/drawing/2014/main" id="{649A69F2-A624-4E6D-A5BB-3FFC22FC42BB}"/>
            </a:ext>
          </a:extLst>
        </xdr:cNvPr>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479" name="フローチャート: 判断 478">
          <a:extLst>
            <a:ext uri="{FF2B5EF4-FFF2-40B4-BE49-F238E27FC236}">
              <a16:creationId xmlns:a16="http://schemas.microsoft.com/office/drawing/2014/main" id="{A4EB6ADB-BE12-45FC-876E-7C1951EB1AE1}"/>
            </a:ext>
          </a:extLst>
        </xdr:cNvPr>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480" name="フローチャート: 判断 479">
          <a:extLst>
            <a:ext uri="{FF2B5EF4-FFF2-40B4-BE49-F238E27FC236}">
              <a16:creationId xmlns:a16="http://schemas.microsoft.com/office/drawing/2014/main" id="{6F3B2B95-465D-44DA-801F-8A054D8E3691}"/>
            </a:ext>
          </a:extLst>
        </xdr:cNvPr>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481" name="フローチャート: 判断 480">
          <a:extLst>
            <a:ext uri="{FF2B5EF4-FFF2-40B4-BE49-F238E27FC236}">
              <a16:creationId xmlns:a16="http://schemas.microsoft.com/office/drawing/2014/main" id="{22BD8E73-7CD7-4BF4-AA76-2B3C5C8F22E6}"/>
            </a:ext>
          </a:extLst>
        </xdr:cNvPr>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482" name="フローチャート: 判断 481">
          <a:extLst>
            <a:ext uri="{FF2B5EF4-FFF2-40B4-BE49-F238E27FC236}">
              <a16:creationId xmlns:a16="http://schemas.microsoft.com/office/drawing/2014/main" id="{D75B6DF3-68A0-4A60-BDB8-B67071709207}"/>
            </a:ext>
          </a:extLst>
        </xdr:cNvPr>
        <xdr:cNvSpPr/>
      </xdr:nvSpPr>
      <xdr:spPr>
        <a:xfrm>
          <a:off x="18605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3426A9C5-D1FD-4166-A930-F16F3DCDF9A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63E9D364-6214-4E55-8923-56F89047278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129B0FD8-99FB-4C3A-8573-A53BD853E12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5BF8FC0B-BABB-4150-8660-0E16EB2BF97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6705062E-065E-45B2-A464-F1A06366A60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75562</xdr:rowOff>
    </xdr:from>
    <xdr:to>
      <xdr:col>116</xdr:col>
      <xdr:colOff>114300</xdr:colOff>
      <xdr:row>38</xdr:row>
      <xdr:rowOff>5713</xdr:rowOff>
    </xdr:to>
    <xdr:sp macro="" textlink="">
      <xdr:nvSpPr>
        <xdr:cNvPr id="488" name="楕円 487">
          <a:extLst>
            <a:ext uri="{FF2B5EF4-FFF2-40B4-BE49-F238E27FC236}">
              <a16:creationId xmlns:a16="http://schemas.microsoft.com/office/drawing/2014/main" id="{D123B4C9-9DD2-4AE1-B12C-6DD565EB677C}"/>
            </a:ext>
          </a:extLst>
        </xdr:cNvPr>
        <xdr:cNvSpPr/>
      </xdr:nvSpPr>
      <xdr:spPr>
        <a:xfrm>
          <a:off x="22110700" y="64192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98439</xdr:rowOff>
    </xdr:from>
    <xdr:ext cx="599010" cy="259045"/>
    <xdr:sp macro="" textlink="">
      <xdr:nvSpPr>
        <xdr:cNvPr id="489" name="【一般廃棄物処理施設】&#10;一人当たり有形固定資産（償却資産）額該当値テキスト">
          <a:extLst>
            <a:ext uri="{FF2B5EF4-FFF2-40B4-BE49-F238E27FC236}">
              <a16:creationId xmlns:a16="http://schemas.microsoft.com/office/drawing/2014/main" id="{11DBE972-4017-4BB0-A332-A5D8E90087DB}"/>
            </a:ext>
          </a:extLst>
        </xdr:cNvPr>
        <xdr:cNvSpPr txBox="1"/>
      </xdr:nvSpPr>
      <xdr:spPr>
        <a:xfrm>
          <a:off x="22199600" y="6270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89446</xdr:rowOff>
    </xdr:from>
    <xdr:to>
      <xdr:col>112</xdr:col>
      <xdr:colOff>38100</xdr:colOff>
      <xdr:row>38</xdr:row>
      <xdr:rowOff>19596</xdr:rowOff>
    </xdr:to>
    <xdr:sp macro="" textlink="">
      <xdr:nvSpPr>
        <xdr:cNvPr id="490" name="楕円 489">
          <a:extLst>
            <a:ext uri="{FF2B5EF4-FFF2-40B4-BE49-F238E27FC236}">
              <a16:creationId xmlns:a16="http://schemas.microsoft.com/office/drawing/2014/main" id="{FB67A5D6-04EB-4D54-BE7D-65D3D89E6184}"/>
            </a:ext>
          </a:extLst>
        </xdr:cNvPr>
        <xdr:cNvSpPr/>
      </xdr:nvSpPr>
      <xdr:spPr>
        <a:xfrm>
          <a:off x="21272500" y="643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126362</xdr:rowOff>
    </xdr:from>
    <xdr:to>
      <xdr:col>116</xdr:col>
      <xdr:colOff>63500</xdr:colOff>
      <xdr:row>37</xdr:row>
      <xdr:rowOff>140246</xdr:rowOff>
    </xdr:to>
    <xdr:cxnSp macro="">
      <xdr:nvCxnSpPr>
        <xdr:cNvPr id="491" name="直線コネクタ 490">
          <a:extLst>
            <a:ext uri="{FF2B5EF4-FFF2-40B4-BE49-F238E27FC236}">
              <a16:creationId xmlns:a16="http://schemas.microsoft.com/office/drawing/2014/main" id="{05D7324F-A2E0-47AD-84DE-C93FED253C55}"/>
            </a:ext>
          </a:extLst>
        </xdr:cNvPr>
        <xdr:cNvCxnSpPr/>
      </xdr:nvCxnSpPr>
      <xdr:spPr>
        <a:xfrm flipV="1">
          <a:off x="21323300" y="6470012"/>
          <a:ext cx="838200" cy="1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117206</xdr:rowOff>
    </xdr:from>
    <xdr:to>
      <xdr:col>107</xdr:col>
      <xdr:colOff>101600</xdr:colOff>
      <xdr:row>38</xdr:row>
      <xdr:rowOff>47355</xdr:rowOff>
    </xdr:to>
    <xdr:sp macro="" textlink="">
      <xdr:nvSpPr>
        <xdr:cNvPr id="492" name="楕円 491">
          <a:extLst>
            <a:ext uri="{FF2B5EF4-FFF2-40B4-BE49-F238E27FC236}">
              <a16:creationId xmlns:a16="http://schemas.microsoft.com/office/drawing/2014/main" id="{C9A76226-E653-41FB-8DE7-6D55F290702C}"/>
            </a:ext>
          </a:extLst>
        </xdr:cNvPr>
        <xdr:cNvSpPr/>
      </xdr:nvSpPr>
      <xdr:spPr>
        <a:xfrm>
          <a:off x="20383500" y="646085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140246</xdr:rowOff>
    </xdr:from>
    <xdr:to>
      <xdr:col>111</xdr:col>
      <xdr:colOff>177800</xdr:colOff>
      <xdr:row>37</xdr:row>
      <xdr:rowOff>168006</xdr:rowOff>
    </xdr:to>
    <xdr:cxnSp macro="">
      <xdr:nvCxnSpPr>
        <xdr:cNvPr id="493" name="直線コネクタ 492">
          <a:extLst>
            <a:ext uri="{FF2B5EF4-FFF2-40B4-BE49-F238E27FC236}">
              <a16:creationId xmlns:a16="http://schemas.microsoft.com/office/drawing/2014/main" id="{39EC9E14-ACF2-4621-B94F-0AF6F74C3B9D}"/>
            </a:ext>
          </a:extLst>
        </xdr:cNvPr>
        <xdr:cNvCxnSpPr/>
      </xdr:nvCxnSpPr>
      <xdr:spPr>
        <a:xfrm flipV="1">
          <a:off x="20434300" y="6483896"/>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150513</xdr:rowOff>
    </xdr:from>
    <xdr:to>
      <xdr:col>102</xdr:col>
      <xdr:colOff>165100</xdr:colOff>
      <xdr:row>38</xdr:row>
      <xdr:rowOff>80663</xdr:rowOff>
    </xdr:to>
    <xdr:sp macro="" textlink="">
      <xdr:nvSpPr>
        <xdr:cNvPr id="494" name="楕円 493">
          <a:extLst>
            <a:ext uri="{FF2B5EF4-FFF2-40B4-BE49-F238E27FC236}">
              <a16:creationId xmlns:a16="http://schemas.microsoft.com/office/drawing/2014/main" id="{AAFF765F-A42E-43CB-9A63-561110BD0FEA}"/>
            </a:ext>
          </a:extLst>
        </xdr:cNvPr>
        <xdr:cNvSpPr/>
      </xdr:nvSpPr>
      <xdr:spPr>
        <a:xfrm>
          <a:off x="19494500" y="649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168006</xdr:rowOff>
    </xdr:from>
    <xdr:to>
      <xdr:col>107</xdr:col>
      <xdr:colOff>50800</xdr:colOff>
      <xdr:row>38</xdr:row>
      <xdr:rowOff>29863</xdr:rowOff>
    </xdr:to>
    <xdr:cxnSp macro="">
      <xdr:nvCxnSpPr>
        <xdr:cNvPr id="495" name="直線コネクタ 494">
          <a:extLst>
            <a:ext uri="{FF2B5EF4-FFF2-40B4-BE49-F238E27FC236}">
              <a16:creationId xmlns:a16="http://schemas.microsoft.com/office/drawing/2014/main" id="{FC7C284F-3DE2-4238-BA50-3F7C3243142D}"/>
            </a:ext>
          </a:extLst>
        </xdr:cNvPr>
        <xdr:cNvCxnSpPr/>
      </xdr:nvCxnSpPr>
      <xdr:spPr>
        <a:xfrm flipV="1">
          <a:off x="19545300" y="6511656"/>
          <a:ext cx="889000" cy="3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54128</xdr:rowOff>
    </xdr:from>
    <xdr:to>
      <xdr:col>98</xdr:col>
      <xdr:colOff>38100</xdr:colOff>
      <xdr:row>38</xdr:row>
      <xdr:rowOff>155728</xdr:rowOff>
    </xdr:to>
    <xdr:sp macro="" textlink="">
      <xdr:nvSpPr>
        <xdr:cNvPr id="496" name="楕円 495">
          <a:extLst>
            <a:ext uri="{FF2B5EF4-FFF2-40B4-BE49-F238E27FC236}">
              <a16:creationId xmlns:a16="http://schemas.microsoft.com/office/drawing/2014/main" id="{77DD885B-28C1-4086-95C5-798E00816A67}"/>
            </a:ext>
          </a:extLst>
        </xdr:cNvPr>
        <xdr:cNvSpPr/>
      </xdr:nvSpPr>
      <xdr:spPr>
        <a:xfrm>
          <a:off x="18605500" y="656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29863</xdr:rowOff>
    </xdr:from>
    <xdr:to>
      <xdr:col>102</xdr:col>
      <xdr:colOff>114300</xdr:colOff>
      <xdr:row>38</xdr:row>
      <xdr:rowOff>104928</xdr:rowOff>
    </xdr:to>
    <xdr:cxnSp macro="">
      <xdr:nvCxnSpPr>
        <xdr:cNvPr id="497" name="直線コネクタ 496">
          <a:extLst>
            <a:ext uri="{FF2B5EF4-FFF2-40B4-BE49-F238E27FC236}">
              <a16:creationId xmlns:a16="http://schemas.microsoft.com/office/drawing/2014/main" id="{B2B544DF-9A3B-41A7-86F2-81BD9576313E}"/>
            </a:ext>
          </a:extLst>
        </xdr:cNvPr>
        <xdr:cNvCxnSpPr/>
      </xdr:nvCxnSpPr>
      <xdr:spPr>
        <a:xfrm flipV="1">
          <a:off x="18656300" y="6544963"/>
          <a:ext cx="889000" cy="75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133081</xdr:rowOff>
    </xdr:from>
    <xdr:ext cx="599010" cy="259045"/>
    <xdr:sp macro="" textlink="">
      <xdr:nvSpPr>
        <xdr:cNvPr id="498" name="n_1aveValue【一般廃棄物処理施設】&#10;一人当たり有形固定資産（償却資産）額">
          <a:extLst>
            <a:ext uri="{FF2B5EF4-FFF2-40B4-BE49-F238E27FC236}">
              <a16:creationId xmlns:a16="http://schemas.microsoft.com/office/drawing/2014/main" id="{3A71D8ED-C509-4CBB-A47A-B482078EF2BB}"/>
            </a:ext>
          </a:extLst>
        </xdr:cNvPr>
        <xdr:cNvSpPr txBox="1"/>
      </xdr:nvSpPr>
      <xdr:spPr>
        <a:xfrm>
          <a:off x="21011095" y="681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149045</xdr:rowOff>
    </xdr:from>
    <xdr:ext cx="599010" cy="259045"/>
    <xdr:sp macro="" textlink="">
      <xdr:nvSpPr>
        <xdr:cNvPr id="499" name="n_2aveValue【一般廃棄物処理施設】&#10;一人当たり有形固定資産（償却資産）額">
          <a:extLst>
            <a:ext uri="{FF2B5EF4-FFF2-40B4-BE49-F238E27FC236}">
              <a16:creationId xmlns:a16="http://schemas.microsoft.com/office/drawing/2014/main" id="{C698BA09-4DC3-4E0E-B248-54FFE9B2058B}"/>
            </a:ext>
          </a:extLst>
        </xdr:cNvPr>
        <xdr:cNvSpPr txBox="1"/>
      </xdr:nvSpPr>
      <xdr:spPr>
        <a:xfrm>
          <a:off x="20134795" y="683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157229</xdr:rowOff>
    </xdr:from>
    <xdr:ext cx="599010" cy="259045"/>
    <xdr:sp macro="" textlink="">
      <xdr:nvSpPr>
        <xdr:cNvPr id="500" name="n_3aveValue【一般廃棄物処理施設】&#10;一人当たり有形固定資産（償却資産）額">
          <a:extLst>
            <a:ext uri="{FF2B5EF4-FFF2-40B4-BE49-F238E27FC236}">
              <a16:creationId xmlns:a16="http://schemas.microsoft.com/office/drawing/2014/main" id="{EBB26761-1A5B-41D9-9AAC-FF5493544D96}"/>
            </a:ext>
          </a:extLst>
        </xdr:cNvPr>
        <xdr:cNvSpPr txBox="1"/>
      </xdr:nvSpPr>
      <xdr:spPr>
        <a:xfrm>
          <a:off x="19245795" y="684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168419</xdr:rowOff>
    </xdr:from>
    <xdr:ext cx="599010" cy="259045"/>
    <xdr:sp macro="" textlink="">
      <xdr:nvSpPr>
        <xdr:cNvPr id="501" name="n_4aveValue【一般廃棄物処理施設】&#10;一人当たり有形固定資産（償却資産）額">
          <a:extLst>
            <a:ext uri="{FF2B5EF4-FFF2-40B4-BE49-F238E27FC236}">
              <a16:creationId xmlns:a16="http://schemas.microsoft.com/office/drawing/2014/main" id="{696B896A-DFC4-4035-BE67-59D07CE8A3DD}"/>
            </a:ext>
          </a:extLst>
        </xdr:cNvPr>
        <xdr:cNvSpPr txBox="1"/>
      </xdr:nvSpPr>
      <xdr:spPr>
        <a:xfrm>
          <a:off x="18356795" y="685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36123</xdr:rowOff>
    </xdr:from>
    <xdr:ext cx="599010" cy="259045"/>
    <xdr:sp macro="" textlink="">
      <xdr:nvSpPr>
        <xdr:cNvPr id="502" name="n_1mainValue【一般廃棄物処理施設】&#10;一人当たり有形固定資産（償却資産）額">
          <a:extLst>
            <a:ext uri="{FF2B5EF4-FFF2-40B4-BE49-F238E27FC236}">
              <a16:creationId xmlns:a16="http://schemas.microsoft.com/office/drawing/2014/main" id="{FC75B460-D717-4E6D-9A5C-48BD132C710D}"/>
            </a:ext>
          </a:extLst>
        </xdr:cNvPr>
        <xdr:cNvSpPr txBox="1"/>
      </xdr:nvSpPr>
      <xdr:spPr>
        <a:xfrm>
          <a:off x="21011095" y="620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63883</xdr:rowOff>
    </xdr:from>
    <xdr:ext cx="599010" cy="259045"/>
    <xdr:sp macro="" textlink="">
      <xdr:nvSpPr>
        <xdr:cNvPr id="503" name="n_2mainValue【一般廃棄物処理施設】&#10;一人当たり有形固定資産（償却資産）額">
          <a:extLst>
            <a:ext uri="{FF2B5EF4-FFF2-40B4-BE49-F238E27FC236}">
              <a16:creationId xmlns:a16="http://schemas.microsoft.com/office/drawing/2014/main" id="{BA7EE416-AC37-49B1-AFB7-0BF7FB15F212}"/>
            </a:ext>
          </a:extLst>
        </xdr:cNvPr>
        <xdr:cNvSpPr txBox="1"/>
      </xdr:nvSpPr>
      <xdr:spPr>
        <a:xfrm>
          <a:off x="20134795" y="6236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97190</xdr:rowOff>
    </xdr:from>
    <xdr:ext cx="599010" cy="259045"/>
    <xdr:sp macro="" textlink="">
      <xdr:nvSpPr>
        <xdr:cNvPr id="504" name="n_3mainValue【一般廃棄物処理施設】&#10;一人当たり有形固定資産（償却資産）額">
          <a:extLst>
            <a:ext uri="{FF2B5EF4-FFF2-40B4-BE49-F238E27FC236}">
              <a16:creationId xmlns:a16="http://schemas.microsoft.com/office/drawing/2014/main" id="{A01FE719-EB3D-4AC3-9AAF-1A30C255222B}"/>
            </a:ext>
          </a:extLst>
        </xdr:cNvPr>
        <xdr:cNvSpPr txBox="1"/>
      </xdr:nvSpPr>
      <xdr:spPr>
        <a:xfrm>
          <a:off x="19245795" y="6269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804</xdr:rowOff>
    </xdr:from>
    <xdr:ext cx="599010" cy="259045"/>
    <xdr:sp macro="" textlink="">
      <xdr:nvSpPr>
        <xdr:cNvPr id="505" name="n_4mainValue【一般廃棄物処理施設】&#10;一人当たり有形固定資産（償却資産）額">
          <a:extLst>
            <a:ext uri="{FF2B5EF4-FFF2-40B4-BE49-F238E27FC236}">
              <a16:creationId xmlns:a16="http://schemas.microsoft.com/office/drawing/2014/main" id="{7FD6BB77-D24E-4631-931E-0F0B4708A52F}"/>
            </a:ext>
          </a:extLst>
        </xdr:cNvPr>
        <xdr:cNvSpPr txBox="1"/>
      </xdr:nvSpPr>
      <xdr:spPr>
        <a:xfrm>
          <a:off x="18356795" y="6344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C7D87088-B4FD-4905-8CFD-29A43DDEAFF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0A65EDEB-6AF7-4516-992E-7511772AE08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78245C15-B34C-432A-8B1C-FF87C0D7054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0BBA19CB-9A0A-4EB6-8781-EAD463DE86A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0A226F9A-4844-44C7-A446-326DF815DE7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84663B24-C5DA-4C88-AD1A-54F0CCD17DF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41E9580D-83E8-405C-99E5-BD8E137567A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4819AD68-A37A-4B33-A12E-DE6E3EACC8C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7E64791A-0795-4EE2-9C79-C160C3AE0A0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99794C4C-9961-4155-8DF2-7BA570F7FB4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9009F39B-36FA-43A6-9605-7930FC7D703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0363EEAC-20E2-4C1D-B5A5-F203E2F3C86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8" name="テキスト ボックス 517">
          <a:extLst>
            <a:ext uri="{FF2B5EF4-FFF2-40B4-BE49-F238E27FC236}">
              <a16:creationId xmlns:a16="http://schemas.microsoft.com/office/drawing/2014/main" id="{3FECDB7F-BDB2-4CA9-8940-886AF1665E65}"/>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C3C54879-2780-43FE-B0D1-976B61BEA71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49ED8DBC-6B04-4002-AF48-02C532F0073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78C11A08-CBE0-4EDE-8621-D616CE802D5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81188921-EEFB-4695-B536-F4C0620E12E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11E18729-F7D0-4EC3-9F64-5EF4132BA23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C4A31660-A118-44DB-B619-DCFC78F64CA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B183972D-2225-47A1-9888-11B4638D4FB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a:extLst>
            <a:ext uri="{FF2B5EF4-FFF2-40B4-BE49-F238E27FC236}">
              <a16:creationId xmlns:a16="http://schemas.microsoft.com/office/drawing/2014/main" id="{61F2922D-4FD5-4078-899D-CC3CBACBE4C9}"/>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664DEDE9-8B11-45B6-9B4A-76263B82129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8" name="テキスト ボックス 527">
          <a:extLst>
            <a:ext uri="{FF2B5EF4-FFF2-40B4-BE49-F238E27FC236}">
              <a16:creationId xmlns:a16="http://schemas.microsoft.com/office/drawing/2014/main" id="{5653994D-89C7-49C3-BA8F-554F6ED8A583}"/>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保健センター・保健所】&#10;有形固定資産減価償却率グラフ枠">
          <a:extLst>
            <a:ext uri="{FF2B5EF4-FFF2-40B4-BE49-F238E27FC236}">
              <a16:creationId xmlns:a16="http://schemas.microsoft.com/office/drawing/2014/main" id="{B4E21564-8D6B-4DF5-91F7-C0AB30C77D7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530" name="直線コネクタ 529">
          <a:extLst>
            <a:ext uri="{FF2B5EF4-FFF2-40B4-BE49-F238E27FC236}">
              <a16:creationId xmlns:a16="http://schemas.microsoft.com/office/drawing/2014/main" id="{7F65A2C7-F387-46A1-AA9C-B3D737CE8922}"/>
            </a:ext>
          </a:extLst>
        </xdr:cNvPr>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1" name="【保健センター・保健所】&#10;有形固定資産減価償却率最小値テキスト">
          <a:extLst>
            <a:ext uri="{FF2B5EF4-FFF2-40B4-BE49-F238E27FC236}">
              <a16:creationId xmlns:a16="http://schemas.microsoft.com/office/drawing/2014/main" id="{AAA7D2D7-6A03-4400-A75B-C8B3D8427F0A}"/>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2" name="直線コネクタ 531">
          <a:extLst>
            <a:ext uri="{FF2B5EF4-FFF2-40B4-BE49-F238E27FC236}">
              <a16:creationId xmlns:a16="http://schemas.microsoft.com/office/drawing/2014/main" id="{E986D0FE-966F-4C80-8C3A-6A7A45C80591}"/>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533" name="【保健センター・保健所】&#10;有形固定資産減価償却率最大値テキスト">
          <a:extLst>
            <a:ext uri="{FF2B5EF4-FFF2-40B4-BE49-F238E27FC236}">
              <a16:creationId xmlns:a16="http://schemas.microsoft.com/office/drawing/2014/main" id="{C69338C6-AB27-43C8-A007-27FDC73D227A}"/>
            </a:ext>
          </a:extLst>
        </xdr:cNvPr>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534" name="直線コネクタ 533">
          <a:extLst>
            <a:ext uri="{FF2B5EF4-FFF2-40B4-BE49-F238E27FC236}">
              <a16:creationId xmlns:a16="http://schemas.microsoft.com/office/drawing/2014/main" id="{401F7C99-3333-4178-8AE4-65A4FB407710}"/>
            </a:ext>
          </a:extLst>
        </xdr:cNvPr>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15257</xdr:rowOff>
    </xdr:from>
    <xdr:ext cx="405111" cy="259045"/>
    <xdr:sp macro="" textlink="">
      <xdr:nvSpPr>
        <xdr:cNvPr id="535" name="【保健センター・保健所】&#10;有形固定資産減価償却率平均値テキスト">
          <a:extLst>
            <a:ext uri="{FF2B5EF4-FFF2-40B4-BE49-F238E27FC236}">
              <a16:creationId xmlns:a16="http://schemas.microsoft.com/office/drawing/2014/main" id="{48583191-4C68-4F4D-A2BD-D7236A719E23}"/>
            </a:ext>
          </a:extLst>
        </xdr:cNvPr>
        <xdr:cNvSpPr txBox="1"/>
      </xdr:nvSpPr>
      <xdr:spPr>
        <a:xfrm>
          <a:off x="16357600" y="1013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536" name="フローチャート: 判断 535">
          <a:extLst>
            <a:ext uri="{FF2B5EF4-FFF2-40B4-BE49-F238E27FC236}">
              <a16:creationId xmlns:a16="http://schemas.microsoft.com/office/drawing/2014/main" id="{BD4B888C-996B-4643-B0BA-F78350C992D5}"/>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537" name="フローチャート: 判断 536">
          <a:extLst>
            <a:ext uri="{FF2B5EF4-FFF2-40B4-BE49-F238E27FC236}">
              <a16:creationId xmlns:a16="http://schemas.microsoft.com/office/drawing/2014/main" id="{57328374-D254-4F11-91AF-6A1C3EC67C79}"/>
            </a:ext>
          </a:extLst>
        </xdr:cNvPr>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538" name="フローチャート: 判断 537">
          <a:extLst>
            <a:ext uri="{FF2B5EF4-FFF2-40B4-BE49-F238E27FC236}">
              <a16:creationId xmlns:a16="http://schemas.microsoft.com/office/drawing/2014/main" id="{8CBFF018-CF74-45AC-8299-D6F5072CB368}"/>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539" name="フローチャート: 判断 538">
          <a:extLst>
            <a:ext uri="{FF2B5EF4-FFF2-40B4-BE49-F238E27FC236}">
              <a16:creationId xmlns:a16="http://schemas.microsoft.com/office/drawing/2014/main" id="{58C02607-E4BF-4286-9169-D3C5CD79DC9C}"/>
            </a:ext>
          </a:extLst>
        </xdr:cNvPr>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540" name="フローチャート: 判断 539">
          <a:extLst>
            <a:ext uri="{FF2B5EF4-FFF2-40B4-BE49-F238E27FC236}">
              <a16:creationId xmlns:a16="http://schemas.microsoft.com/office/drawing/2014/main" id="{BE8174C9-0121-40D5-B1A1-290ABF317B56}"/>
            </a:ext>
          </a:extLst>
        </xdr:cNvPr>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D01E304B-027A-4BCA-8F33-1A0CE632B03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B3B4EC0F-60FB-4B6B-B3E8-6940DBB07EF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FC64E447-BD58-42C5-86C4-812EF99547B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7DFA2911-400A-4FD4-AA07-96B2B1AABC3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C33A6D14-9FA6-4CC2-BE80-DBB64C2EC8A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13970</xdr:rowOff>
    </xdr:from>
    <xdr:to>
      <xdr:col>85</xdr:col>
      <xdr:colOff>177800</xdr:colOff>
      <xdr:row>57</xdr:row>
      <xdr:rowOff>115570</xdr:rowOff>
    </xdr:to>
    <xdr:sp macro="" textlink="">
      <xdr:nvSpPr>
        <xdr:cNvPr id="546" name="楕円 545">
          <a:extLst>
            <a:ext uri="{FF2B5EF4-FFF2-40B4-BE49-F238E27FC236}">
              <a16:creationId xmlns:a16="http://schemas.microsoft.com/office/drawing/2014/main" id="{01D46262-AB55-4621-8816-807AE8BD4177}"/>
            </a:ext>
          </a:extLst>
        </xdr:cNvPr>
        <xdr:cNvSpPr/>
      </xdr:nvSpPr>
      <xdr:spPr>
        <a:xfrm>
          <a:off x="1626870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36847</xdr:rowOff>
    </xdr:from>
    <xdr:ext cx="405111" cy="259045"/>
    <xdr:sp macro="" textlink="">
      <xdr:nvSpPr>
        <xdr:cNvPr id="547" name="【保健センター・保健所】&#10;有形固定資産減価償却率該当値テキスト">
          <a:extLst>
            <a:ext uri="{FF2B5EF4-FFF2-40B4-BE49-F238E27FC236}">
              <a16:creationId xmlns:a16="http://schemas.microsoft.com/office/drawing/2014/main" id="{8DD73CFE-568B-45EA-B400-711041FA7FBC}"/>
            </a:ext>
          </a:extLst>
        </xdr:cNvPr>
        <xdr:cNvSpPr txBox="1"/>
      </xdr:nvSpPr>
      <xdr:spPr>
        <a:xfrm>
          <a:off x="16357600" y="963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120650</xdr:rowOff>
    </xdr:from>
    <xdr:to>
      <xdr:col>81</xdr:col>
      <xdr:colOff>101600</xdr:colOff>
      <xdr:row>57</xdr:row>
      <xdr:rowOff>50800</xdr:rowOff>
    </xdr:to>
    <xdr:sp macro="" textlink="">
      <xdr:nvSpPr>
        <xdr:cNvPr id="548" name="楕円 547">
          <a:extLst>
            <a:ext uri="{FF2B5EF4-FFF2-40B4-BE49-F238E27FC236}">
              <a16:creationId xmlns:a16="http://schemas.microsoft.com/office/drawing/2014/main" id="{9A668B1D-3419-4429-ADC3-DF31FB348484}"/>
            </a:ext>
          </a:extLst>
        </xdr:cNvPr>
        <xdr:cNvSpPr/>
      </xdr:nvSpPr>
      <xdr:spPr>
        <a:xfrm>
          <a:off x="1543050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0</xdr:rowOff>
    </xdr:from>
    <xdr:to>
      <xdr:col>85</xdr:col>
      <xdr:colOff>127000</xdr:colOff>
      <xdr:row>57</xdr:row>
      <xdr:rowOff>64770</xdr:rowOff>
    </xdr:to>
    <xdr:cxnSp macro="">
      <xdr:nvCxnSpPr>
        <xdr:cNvPr id="549" name="直線コネクタ 548">
          <a:extLst>
            <a:ext uri="{FF2B5EF4-FFF2-40B4-BE49-F238E27FC236}">
              <a16:creationId xmlns:a16="http://schemas.microsoft.com/office/drawing/2014/main" id="{0FF1045B-BD5B-4A6F-81C5-8752FDC0F5AF}"/>
            </a:ext>
          </a:extLst>
        </xdr:cNvPr>
        <xdr:cNvCxnSpPr/>
      </xdr:nvCxnSpPr>
      <xdr:spPr>
        <a:xfrm>
          <a:off x="15481300" y="977265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57785</xdr:rowOff>
    </xdr:from>
    <xdr:to>
      <xdr:col>76</xdr:col>
      <xdr:colOff>165100</xdr:colOff>
      <xdr:row>56</xdr:row>
      <xdr:rowOff>159385</xdr:rowOff>
    </xdr:to>
    <xdr:sp macro="" textlink="">
      <xdr:nvSpPr>
        <xdr:cNvPr id="550" name="楕円 549">
          <a:extLst>
            <a:ext uri="{FF2B5EF4-FFF2-40B4-BE49-F238E27FC236}">
              <a16:creationId xmlns:a16="http://schemas.microsoft.com/office/drawing/2014/main" id="{DCB50F93-C232-4084-8164-ED90CD500EF5}"/>
            </a:ext>
          </a:extLst>
        </xdr:cNvPr>
        <xdr:cNvSpPr/>
      </xdr:nvSpPr>
      <xdr:spPr>
        <a:xfrm>
          <a:off x="14541500" y="965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108585</xdr:rowOff>
    </xdr:from>
    <xdr:to>
      <xdr:col>81</xdr:col>
      <xdr:colOff>50800</xdr:colOff>
      <xdr:row>57</xdr:row>
      <xdr:rowOff>0</xdr:rowOff>
    </xdr:to>
    <xdr:cxnSp macro="">
      <xdr:nvCxnSpPr>
        <xdr:cNvPr id="551" name="直線コネクタ 550">
          <a:extLst>
            <a:ext uri="{FF2B5EF4-FFF2-40B4-BE49-F238E27FC236}">
              <a16:creationId xmlns:a16="http://schemas.microsoft.com/office/drawing/2014/main" id="{54B01F95-37A3-498D-B031-DBACA4FF8035}"/>
            </a:ext>
          </a:extLst>
        </xdr:cNvPr>
        <xdr:cNvCxnSpPr/>
      </xdr:nvCxnSpPr>
      <xdr:spPr>
        <a:xfrm>
          <a:off x="14592300" y="970978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166370</xdr:rowOff>
    </xdr:from>
    <xdr:to>
      <xdr:col>72</xdr:col>
      <xdr:colOff>38100</xdr:colOff>
      <xdr:row>56</xdr:row>
      <xdr:rowOff>96520</xdr:rowOff>
    </xdr:to>
    <xdr:sp macro="" textlink="">
      <xdr:nvSpPr>
        <xdr:cNvPr id="552" name="楕円 551">
          <a:extLst>
            <a:ext uri="{FF2B5EF4-FFF2-40B4-BE49-F238E27FC236}">
              <a16:creationId xmlns:a16="http://schemas.microsoft.com/office/drawing/2014/main" id="{C01318F7-6915-4685-9B30-335901991AF5}"/>
            </a:ext>
          </a:extLst>
        </xdr:cNvPr>
        <xdr:cNvSpPr/>
      </xdr:nvSpPr>
      <xdr:spPr>
        <a:xfrm>
          <a:off x="13652500" y="95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45720</xdr:rowOff>
    </xdr:from>
    <xdr:to>
      <xdr:col>76</xdr:col>
      <xdr:colOff>114300</xdr:colOff>
      <xdr:row>56</xdr:row>
      <xdr:rowOff>108585</xdr:rowOff>
    </xdr:to>
    <xdr:cxnSp macro="">
      <xdr:nvCxnSpPr>
        <xdr:cNvPr id="553" name="直線コネクタ 552">
          <a:extLst>
            <a:ext uri="{FF2B5EF4-FFF2-40B4-BE49-F238E27FC236}">
              <a16:creationId xmlns:a16="http://schemas.microsoft.com/office/drawing/2014/main" id="{716FA978-E80C-41ED-A232-A7672396DD60}"/>
            </a:ext>
          </a:extLst>
        </xdr:cNvPr>
        <xdr:cNvCxnSpPr/>
      </xdr:nvCxnSpPr>
      <xdr:spPr>
        <a:xfrm>
          <a:off x="13703300" y="964692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103505</xdr:rowOff>
    </xdr:from>
    <xdr:to>
      <xdr:col>67</xdr:col>
      <xdr:colOff>101600</xdr:colOff>
      <xdr:row>56</xdr:row>
      <xdr:rowOff>33655</xdr:rowOff>
    </xdr:to>
    <xdr:sp macro="" textlink="">
      <xdr:nvSpPr>
        <xdr:cNvPr id="554" name="楕円 553">
          <a:extLst>
            <a:ext uri="{FF2B5EF4-FFF2-40B4-BE49-F238E27FC236}">
              <a16:creationId xmlns:a16="http://schemas.microsoft.com/office/drawing/2014/main" id="{3F53D0C2-3C79-4858-BF76-E5D412F1ADD8}"/>
            </a:ext>
          </a:extLst>
        </xdr:cNvPr>
        <xdr:cNvSpPr/>
      </xdr:nvSpPr>
      <xdr:spPr>
        <a:xfrm>
          <a:off x="12763500" y="953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154305</xdr:rowOff>
    </xdr:from>
    <xdr:to>
      <xdr:col>71</xdr:col>
      <xdr:colOff>177800</xdr:colOff>
      <xdr:row>56</xdr:row>
      <xdr:rowOff>45720</xdr:rowOff>
    </xdr:to>
    <xdr:cxnSp macro="">
      <xdr:nvCxnSpPr>
        <xdr:cNvPr id="555" name="直線コネクタ 554">
          <a:extLst>
            <a:ext uri="{FF2B5EF4-FFF2-40B4-BE49-F238E27FC236}">
              <a16:creationId xmlns:a16="http://schemas.microsoft.com/office/drawing/2014/main" id="{68AF7124-5C09-4FE0-A278-872DC1B766E3}"/>
            </a:ext>
          </a:extLst>
        </xdr:cNvPr>
        <xdr:cNvCxnSpPr/>
      </xdr:nvCxnSpPr>
      <xdr:spPr>
        <a:xfrm>
          <a:off x="12814300" y="958405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99077</xdr:rowOff>
    </xdr:from>
    <xdr:ext cx="405111" cy="259045"/>
    <xdr:sp macro="" textlink="">
      <xdr:nvSpPr>
        <xdr:cNvPr id="556" name="n_1aveValue【保健センター・保健所】&#10;有形固定資産減価償却率">
          <a:extLst>
            <a:ext uri="{FF2B5EF4-FFF2-40B4-BE49-F238E27FC236}">
              <a16:creationId xmlns:a16="http://schemas.microsoft.com/office/drawing/2014/main" id="{79E55362-0FB9-43BB-AD2B-11AD1211C3D6}"/>
            </a:ext>
          </a:extLst>
        </xdr:cNvPr>
        <xdr:cNvSpPr txBox="1"/>
      </xdr:nvSpPr>
      <xdr:spPr>
        <a:xfrm>
          <a:off x="152660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57167</xdr:rowOff>
    </xdr:from>
    <xdr:ext cx="405111" cy="259045"/>
    <xdr:sp macro="" textlink="">
      <xdr:nvSpPr>
        <xdr:cNvPr id="557" name="n_2aveValue【保健センター・保健所】&#10;有形固定資産減価償却率">
          <a:extLst>
            <a:ext uri="{FF2B5EF4-FFF2-40B4-BE49-F238E27FC236}">
              <a16:creationId xmlns:a16="http://schemas.microsoft.com/office/drawing/2014/main" id="{9B4D884A-112B-41BD-A9A3-8A00D6D4048F}"/>
            </a:ext>
          </a:extLst>
        </xdr:cNvPr>
        <xdr:cNvSpPr txBox="1"/>
      </xdr:nvSpPr>
      <xdr:spPr>
        <a:xfrm>
          <a:off x="14389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36212</xdr:rowOff>
    </xdr:from>
    <xdr:ext cx="405111" cy="259045"/>
    <xdr:sp macro="" textlink="">
      <xdr:nvSpPr>
        <xdr:cNvPr id="558" name="n_3aveValue【保健センター・保健所】&#10;有形固定資産減価償却率">
          <a:extLst>
            <a:ext uri="{FF2B5EF4-FFF2-40B4-BE49-F238E27FC236}">
              <a16:creationId xmlns:a16="http://schemas.microsoft.com/office/drawing/2014/main" id="{F7585487-873B-4479-B6BD-A113BA7CEF28}"/>
            </a:ext>
          </a:extLst>
        </xdr:cNvPr>
        <xdr:cNvSpPr txBox="1"/>
      </xdr:nvSpPr>
      <xdr:spPr>
        <a:xfrm>
          <a:off x="1350074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148607</xdr:rowOff>
    </xdr:from>
    <xdr:ext cx="405111" cy="259045"/>
    <xdr:sp macro="" textlink="">
      <xdr:nvSpPr>
        <xdr:cNvPr id="559" name="n_4aveValue【保健センター・保健所】&#10;有形固定資産減価償却率">
          <a:extLst>
            <a:ext uri="{FF2B5EF4-FFF2-40B4-BE49-F238E27FC236}">
              <a16:creationId xmlns:a16="http://schemas.microsoft.com/office/drawing/2014/main" id="{142F7617-F61F-4006-90AE-E41A8E290153}"/>
            </a:ext>
          </a:extLst>
        </xdr:cNvPr>
        <xdr:cNvSpPr txBox="1"/>
      </xdr:nvSpPr>
      <xdr:spPr>
        <a:xfrm>
          <a:off x="12611744" y="1009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67327</xdr:rowOff>
    </xdr:from>
    <xdr:ext cx="405111" cy="259045"/>
    <xdr:sp macro="" textlink="">
      <xdr:nvSpPr>
        <xdr:cNvPr id="560" name="n_1mainValue【保健センター・保健所】&#10;有形固定資産減価償却率">
          <a:extLst>
            <a:ext uri="{FF2B5EF4-FFF2-40B4-BE49-F238E27FC236}">
              <a16:creationId xmlns:a16="http://schemas.microsoft.com/office/drawing/2014/main" id="{5103C019-CA4F-4526-BBF8-71C3265A4852}"/>
            </a:ext>
          </a:extLst>
        </xdr:cNvPr>
        <xdr:cNvSpPr txBox="1"/>
      </xdr:nvSpPr>
      <xdr:spPr>
        <a:xfrm>
          <a:off x="15266044" y="949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4462</xdr:rowOff>
    </xdr:from>
    <xdr:ext cx="405111" cy="259045"/>
    <xdr:sp macro="" textlink="">
      <xdr:nvSpPr>
        <xdr:cNvPr id="561" name="n_2mainValue【保健センター・保健所】&#10;有形固定資産減価償却率">
          <a:extLst>
            <a:ext uri="{FF2B5EF4-FFF2-40B4-BE49-F238E27FC236}">
              <a16:creationId xmlns:a16="http://schemas.microsoft.com/office/drawing/2014/main" id="{B2416532-B891-4D43-B6EA-7D7CD960DEFB}"/>
            </a:ext>
          </a:extLst>
        </xdr:cNvPr>
        <xdr:cNvSpPr txBox="1"/>
      </xdr:nvSpPr>
      <xdr:spPr>
        <a:xfrm>
          <a:off x="14389744" y="943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113047</xdr:rowOff>
    </xdr:from>
    <xdr:ext cx="405111" cy="259045"/>
    <xdr:sp macro="" textlink="">
      <xdr:nvSpPr>
        <xdr:cNvPr id="562" name="n_3mainValue【保健センター・保健所】&#10;有形固定資産減価償却率">
          <a:extLst>
            <a:ext uri="{FF2B5EF4-FFF2-40B4-BE49-F238E27FC236}">
              <a16:creationId xmlns:a16="http://schemas.microsoft.com/office/drawing/2014/main" id="{2B9B249A-1FE0-4545-A6A5-E8F82AAF93B2}"/>
            </a:ext>
          </a:extLst>
        </xdr:cNvPr>
        <xdr:cNvSpPr txBox="1"/>
      </xdr:nvSpPr>
      <xdr:spPr>
        <a:xfrm>
          <a:off x="13500744" y="937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50182</xdr:rowOff>
    </xdr:from>
    <xdr:ext cx="405111" cy="259045"/>
    <xdr:sp macro="" textlink="">
      <xdr:nvSpPr>
        <xdr:cNvPr id="563" name="n_4mainValue【保健センター・保健所】&#10;有形固定資産減価償却率">
          <a:extLst>
            <a:ext uri="{FF2B5EF4-FFF2-40B4-BE49-F238E27FC236}">
              <a16:creationId xmlns:a16="http://schemas.microsoft.com/office/drawing/2014/main" id="{29F16D76-6341-42FB-8CC2-619BBEEAD8E2}"/>
            </a:ext>
          </a:extLst>
        </xdr:cNvPr>
        <xdr:cNvSpPr txBox="1"/>
      </xdr:nvSpPr>
      <xdr:spPr>
        <a:xfrm>
          <a:off x="12611744" y="930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36310038-514B-44E1-A871-2018556B462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FA8C0E99-4775-4D05-99DD-0D284591B40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3D9C4A58-BDC4-4FC6-97EF-9C63D263837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2A4E98BE-9DC4-4372-9F48-5EAA8EA1519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CC2FF411-2F88-4B47-9877-263B187CADF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F0EEBC4D-887C-43CD-A989-2D891DC18E5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54406288-770F-4370-A123-7F9F1C22245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4F398572-6F9F-447A-9C17-755176A8AAC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27C17E69-45F0-4825-8FF2-4C6AA642F62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E33B551A-6A27-4735-A8D9-C2245BB65F3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4" name="直線コネクタ 573">
          <a:extLst>
            <a:ext uri="{FF2B5EF4-FFF2-40B4-BE49-F238E27FC236}">
              <a16:creationId xmlns:a16="http://schemas.microsoft.com/office/drawing/2014/main" id="{E5450163-B0E5-4D53-A0CC-1D830FD4AC96}"/>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5" name="テキスト ボックス 574">
          <a:extLst>
            <a:ext uri="{FF2B5EF4-FFF2-40B4-BE49-F238E27FC236}">
              <a16:creationId xmlns:a16="http://schemas.microsoft.com/office/drawing/2014/main" id="{D0B1D1E0-6A6D-420C-B64E-914C777AD3A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6" name="直線コネクタ 575">
          <a:extLst>
            <a:ext uri="{FF2B5EF4-FFF2-40B4-BE49-F238E27FC236}">
              <a16:creationId xmlns:a16="http://schemas.microsoft.com/office/drawing/2014/main" id="{BA4CC767-9C95-48E2-BA71-DABB23B33EA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7" name="テキスト ボックス 576">
          <a:extLst>
            <a:ext uri="{FF2B5EF4-FFF2-40B4-BE49-F238E27FC236}">
              <a16:creationId xmlns:a16="http://schemas.microsoft.com/office/drawing/2014/main" id="{00C5765A-A18F-4A9F-A262-61C03DE0DF8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8" name="直線コネクタ 577">
          <a:extLst>
            <a:ext uri="{FF2B5EF4-FFF2-40B4-BE49-F238E27FC236}">
              <a16:creationId xmlns:a16="http://schemas.microsoft.com/office/drawing/2014/main" id="{C310B913-3560-4EBA-8528-990E492509D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9" name="テキスト ボックス 578">
          <a:extLst>
            <a:ext uri="{FF2B5EF4-FFF2-40B4-BE49-F238E27FC236}">
              <a16:creationId xmlns:a16="http://schemas.microsoft.com/office/drawing/2014/main" id="{86ABE2CA-DABA-4333-B78E-D156E96EDDB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0" name="直線コネクタ 579">
          <a:extLst>
            <a:ext uri="{FF2B5EF4-FFF2-40B4-BE49-F238E27FC236}">
              <a16:creationId xmlns:a16="http://schemas.microsoft.com/office/drawing/2014/main" id="{26FC9E79-DD0D-4764-9ABC-6F5D4BE49075}"/>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1" name="テキスト ボックス 580">
          <a:extLst>
            <a:ext uri="{FF2B5EF4-FFF2-40B4-BE49-F238E27FC236}">
              <a16:creationId xmlns:a16="http://schemas.microsoft.com/office/drawing/2014/main" id="{0F429B3C-40EB-4CB9-BEA2-17687DF7C3C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2" name="直線コネクタ 581">
          <a:extLst>
            <a:ext uri="{FF2B5EF4-FFF2-40B4-BE49-F238E27FC236}">
              <a16:creationId xmlns:a16="http://schemas.microsoft.com/office/drawing/2014/main" id="{04F4A7C3-FBE0-43D0-86C3-D32C3A75289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3" name="テキスト ボックス 582">
          <a:extLst>
            <a:ext uri="{FF2B5EF4-FFF2-40B4-BE49-F238E27FC236}">
              <a16:creationId xmlns:a16="http://schemas.microsoft.com/office/drawing/2014/main" id="{27505FC7-8D0C-4D67-8471-27B73D7424D2}"/>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a:extLst>
            <a:ext uri="{FF2B5EF4-FFF2-40B4-BE49-F238E27FC236}">
              <a16:creationId xmlns:a16="http://schemas.microsoft.com/office/drawing/2014/main" id="{40C6A496-65EC-4E6D-93FF-4E38E85FCC5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5" name="テキスト ボックス 584">
          <a:extLst>
            <a:ext uri="{FF2B5EF4-FFF2-40B4-BE49-F238E27FC236}">
              <a16:creationId xmlns:a16="http://schemas.microsoft.com/office/drawing/2014/main" id="{976E9CE7-A49D-4D63-B19F-72CF819DF83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保健センター・保健所】&#10;一人当たり面積グラフ枠">
          <a:extLst>
            <a:ext uri="{FF2B5EF4-FFF2-40B4-BE49-F238E27FC236}">
              <a16:creationId xmlns:a16="http://schemas.microsoft.com/office/drawing/2014/main" id="{5B48DF40-0587-465E-BBFF-4E63698AA2E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587" name="直線コネクタ 586">
          <a:extLst>
            <a:ext uri="{FF2B5EF4-FFF2-40B4-BE49-F238E27FC236}">
              <a16:creationId xmlns:a16="http://schemas.microsoft.com/office/drawing/2014/main" id="{A4A3DE92-BE47-4C00-9E10-CDAC7ED3CD42}"/>
            </a:ext>
          </a:extLst>
        </xdr:cNvPr>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88" name="【保健センター・保健所】&#10;一人当たり面積最小値テキスト">
          <a:extLst>
            <a:ext uri="{FF2B5EF4-FFF2-40B4-BE49-F238E27FC236}">
              <a16:creationId xmlns:a16="http://schemas.microsoft.com/office/drawing/2014/main" id="{7E03020E-AC8E-4E72-9858-4B2A3FD7A5F5}"/>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89" name="直線コネクタ 588">
          <a:extLst>
            <a:ext uri="{FF2B5EF4-FFF2-40B4-BE49-F238E27FC236}">
              <a16:creationId xmlns:a16="http://schemas.microsoft.com/office/drawing/2014/main" id="{7187DFFD-7017-4913-828F-BF4CD3607E49}"/>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590" name="【保健センター・保健所】&#10;一人当たり面積最大値テキスト">
          <a:extLst>
            <a:ext uri="{FF2B5EF4-FFF2-40B4-BE49-F238E27FC236}">
              <a16:creationId xmlns:a16="http://schemas.microsoft.com/office/drawing/2014/main" id="{3C82667A-3BC0-4C7F-AB09-5660E226EF83}"/>
            </a:ext>
          </a:extLst>
        </xdr:cNvPr>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591" name="直線コネクタ 590">
          <a:extLst>
            <a:ext uri="{FF2B5EF4-FFF2-40B4-BE49-F238E27FC236}">
              <a16:creationId xmlns:a16="http://schemas.microsoft.com/office/drawing/2014/main" id="{6D1CAB24-F96F-43D4-B1BD-62EAA36A1DDD}"/>
            </a:ext>
          </a:extLst>
        </xdr:cNvPr>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592" name="【保健センター・保健所】&#10;一人当たり面積平均値テキスト">
          <a:extLst>
            <a:ext uri="{FF2B5EF4-FFF2-40B4-BE49-F238E27FC236}">
              <a16:creationId xmlns:a16="http://schemas.microsoft.com/office/drawing/2014/main" id="{27A63622-5141-4518-955E-51086FA42E56}"/>
            </a:ext>
          </a:extLst>
        </xdr:cNvPr>
        <xdr:cNvSpPr txBox="1"/>
      </xdr:nvSpPr>
      <xdr:spPr>
        <a:xfrm>
          <a:off x="22199600" y="1055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593" name="フローチャート: 判断 592">
          <a:extLst>
            <a:ext uri="{FF2B5EF4-FFF2-40B4-BE49-F238E27FC236}">
              <a16:creationId xmlns:a16="http://schemas.microsoft.com/office/drawing/2014/main" id="{AC1CBBCA-3B99-4EFC-8F36-900962A43720}"/>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594" name="フローチャート: 判断 593">
          <a:extLst>
            <a:ext uri="{FF2B5EF4-FFF2-40B4-BE49-F238E27FC236}">
              <a16:creationId xmlns:a16="http://schemas.microsoft.com/office/drawing/2014/main" id="{53726815-6F67-4A98-9607-469EF4349FD3}"/>
            </a:ext>
          </a:extLst>
        </xdr:cNvPr>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595" name="フローチャート: 判断 594">
          <a:extLst>
            <a:ext uri="{FF2B5EF4-FFF2-40B4-BE49-F238E27FC236}">
              <a16:creationId xmlns:a16="http://schemas.microsoft.com/office/drawing/2014/main" id="{3CE19EA6-D36C-4FF3-B382-5A36FA33E070}"/>
            </a:ext>
          </a:extLst>
        </xdr:cNvPr>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596" name="フローチャート: 判断 595">
          <a:extLst>
            <a:ext uri="{FF2B5EF4-FFF2-40B4-BE49-F238E27FC236}">
              <a16:creationId xmlns:a16="http://schemas.microsoft.com/office/drawing/2014/main" id="{1EFE6BAE-9360-4181-AEB9-73970E7FD598}"/>
            </a:ext>
          </a:extLst>
        </xdr:cNvPr>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597" name="フローチャート: 判断 596">
          <a:extLst>
            <a:ext uri="{FF2B5EF4-FFF2-40B4-BE49-F238E27FC236}">
              <a16:creationId xmlns:a16="http://schemas.microsoft.com/office/drawing/2014/main" id="{C3B35B67-FA52-45CE-A2FE-03F743735408}"/>
            </a:ext>
          </a:extLst>
        </xdr:cNvPr>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38997FC0-BDF3-4D61-9B43-0B091A90146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7BD13C95-F5CA-42B3-B5A3-FF0EB4DCE73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5D3D5A43-6F07-465B-83F3-AC3B850B950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6C7B6B84-C7B8-4192-8396-7687EE7A21C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4842A2D1-4E13-4DD7-B0AB-3D4C99B1015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90170</xdr:rowOff>
    </xdr:from>
    <xdr:to>
      <xdr:col>116</xdr:col>
      <xdr:colOff>114300</xdr:colOff>
      <xdr:row>64</xdr:row>
      <xdr:rowOff>20320</xdr:rowOff>
    </xdr:to>
    <xdr:sp macro="" textlink="">
      <xdr:nvSpPr>
        <xdr:cNvPr id="603" name="楕円 602">
          <a:extLst>
            <a:ext uri="{FF2B5EF4-FFF2-40B4-BE49-F238E27FC236}">
              <a16:creationId xmlns:a16="http://schemas.microsoft.com/office/drawing/2014/main" id="{8AE45C37-D571-4D37-9AC8-2001D5073F0B}"/>
            </a:ext>
          </a:extLst>
        </xdr:cNvPr>
        <xdr:cNvSpPr/>
      </xdr:nvSpPr>
      <xdr:spPr>
        <a:xfrm>
          <a:off x="22110700" y="108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5097</xdr:rowOff>
    </xdr:from>
    <xdr:ext cx="469744" cy="259045"/>
    <xdr:sp macro="" textlink="">
      <xdr:nvSpPr>
        <xdr:cNvPr id="604" name="【保健センター・保健所】&#10;一人当たり面積該当値テキスト">
          <a:extLst>
            <a:ext uri="{FF2B5EF4-FFF2-40B4-BE49-F238E27FC236}">
              <a16:creationId xmlns:a16="http://schemas.microsoft.com/office/drawing/2014/main" id="{196C9D25-C59D-4550-9FEE-D190CA495B8E}"/>
            </a:ext>
          </a:extLst>
        </xdr:cNvPr>
        <xdr:cNvSpPr txBox="1"/>
      </xdr:nvSpPr>
      <xdr:spPr>
        <a:xfrm>
          <a:off x="22199600" y="1080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93980</xdr:rowOff>
    </xdr:from>
    <xdr:to>
      <xdr:col>112</xdr:col>
      <xdr:colOff>38100</xdr:colOff>
      <xdr:row>64</xdr:row>
      <xdr:rowOff>24130</xdr:rowOff>
    </xdr:to>
    <xdr:sp macro="" textlink="">
      <xdr:nvSpPr>
        <xdr:cNvPr id="605" name="楕円 604">
          <a:extLst>
            <a:ext uri="{FF2B5EF4-FFF2-40B4-BE49-F238E27FC236}">
              <a16:creationId xmlns:a16="http://schemas.microsoft.com/office/drawing/2014/main" id="{2BF8F5A0-E74B-405B-966B-ACDAC0F57869}"/>
            </a:ext>
          </a:extLst>
        </xdr:cNvPr>
        <xdr:cNvSpPr/>
      </xdr:nvSpPr>
      <xdr:spPr>
        <a:xfrm>
          <a:off x="21272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140970</xdr:rowOff>
    </xdr:from>
    <xdr:to>
      <xdr:col>116</xdr:col>
      <xdr:colOff>63500</xdr:colOff>
      <xdr:row>63</xdr:row>
      <xdr:rowOff>144780</xdr:rowOff>
    </xdr:to>
    <xdr:cxnSp macro="">
      <xdr:nvCxnSpPr>
        <xdr:cNvPr id="606" name="直線コネクタ 605">
          <a:extLst>
            <a:ext uri="{FF2B5EF4-FFF2-40B4-BE49-F238E27FC236}">
              <a16:creationId xmlns:a16="http://schemas.microsoft.com/office/drawing/2014/main" id="{45A484EC-1F28-4AB2-952A-B2466DD70D2B}"/>
            </a:ext>
          </a:extLst>
        </xdr:cNvPr>
        <xdr:cNvCxnSpPr/>
      </xdr:nvCxnSpPr>
      <xdr:spPr>
        <a:xfrm flipV="1">
          <a:off x="21323300" y="109423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97790</xdr:rowOff>
    </xdr:from>
    <xdr:to>
      <xdr:col>107</xdr:col>
      <xdr:colOff>101600</xdr:colOff>
      <xdr:row>64</xdr:row>
      <xdr:rowOff>27940</xdr:rowOff>
    </xdr:to>
    <xdr:sp macro="" textlink="">
      <xdr:nvSpPr>
        <xdr:cNvPr id="607" name="楕円 606">
          <a:extLst>
            <a:ext uri="{FF2B5EF4-FFF2-40B4-BE49-F238E27FC236}">
              <a16:creationId xmlns:a16="http://schemas.microsoft.com/office/drawing/2014/main" id="{F362FA87-68A7-44F1-908E-1C1E968A3BD6}"/>
            </a:ext>
          </a:extLst>
        </xdr:cNvPr>
        <xdr:cNvSpPr/>
      </xdr:nvSpPr>
      <xdr:spPr>
        <a:xfrm>
          <a:off x="20383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144780</xdr:rowOff>
    </xdr:from>
    <xdr:to>
      <xdr:col>111</xdr:col>
      <xdr:colOff>177800</xdr:colOff>
      <xdr:row>63</xdr:row>
      <xdr:rowOff>148590</xdr:rowOff>
    </xdr:to>
    <xdr:cxnSp macro="">
      <xdr:nvCxnSpPr>
        <xdr:cNvPr id="608" name="直線コネクタ 607">
          <a:extLst>
            <a:ext uri="{FF2B5EF4-FFF2-40B4-BE49-F238E27FC236}">
              <a16:creationId xmlns:a16="http://schemas.microsoft.com/office/drawing/2014/main" id="{893865F5-87AE-4830-AFCB-0EEC0F7D6860}"/>
            </a:ext>
          </a:extLst>
        </xdr:cNvPr>
        <xdr:cNvCxnSpPr/>
      </xdr:nvCxnSpPr>
      <xdr:spPr>
        <a:xfrm flipV="1">
          <a:off x="20434300" y="109461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97790</xdr:rowOff>
    </xdr:from>
    <xdr:to>
      <xdr:col>102</xdr:col>
      <xdr:colOff>165100</xdr:colOff>
      <xdr:row>64</xdr:row>
      <xdr:rowOff>27940</xdr:rowOff>
    </xdr:to>
    <xdr:sp macro="" textlink="">
      <xdr:nvSpPr>
        <xdr:cNvPr id="609" name="楕円 608">
          <a:extLst>
            <a:ext uri="{FF2B5EF4-FFF2-40B4-BE49-F238E27FC236}">
              <a16:creationId xmlns:a16="http://schemas.microsoft.com/office/drawing/2014/main" id="{659D5EAF-C869-4DE6-A8E3-D1F98BC6629F}"/>
            </a:ext>
          </a:extLst>
        </xdr:cNvPr>
        <xdr:cNvSpPr/>
      </xdr:nvSpPr>
      <xdr:spPr>
        <a:xfrm>
          <a:off x="19494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148590</xdr:rowOff>
    </xdr:from>
    <xdr:to>
      <xdr:col>107</xdr:col>
      <xdr:colOff>50800</xdr:colOff>
      <xdr:row>63</xdr:row>
      <xdr:rowOff>148590</xdr:rowOff>
    </xdr:to>
    <xdr:cxnSp macro="">
      <xdr:nvCxnSpPr>
        <xdr:cNvPr id="610" name="直線コネクタ 609">
          <a:extLst>
            <a:ext uri="{FF2B5EF4-FFF2-40B4-BE49-F238E27FC236}">
              <a16:creationId xmlns:a16="http://schemas.microsoft.com/office/drawing/2014/main" id="{9007E93F-2C8B-418D-B523-174C8EA6AF61}"/>
            </a:ext>
          </a:extLst>
        </xdr:cNvPr>
        <xdr:cNvCxnSpPr/>
      </xdr:nvCxnSpPr>
      <xdr:spPr>
        <a:xfrm>
          <a:off x="19545300" y="10949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101600</xdr:rowOff>
    </xdr:from>
    <xdr:to>
      <xdr:col>98</xdr:col>
      <xdr:colOff>38100</xdr:colOff>
      <xdr:row>64</xdr:row>
      <xdr:rowOff>31750</xdr:rowOff>
    </xdr:to>
    <xdr:sp macro="" textlink="">
      <xdr:nvSpPr>
        <xdr:cNvPr id="611" name="楕円 610">
          <a:extLst>
            <a:ext uri="{FF2B5EF4-FFF2-40B4-BE49-F238E27FC236}">
              <a16:creationId xmlns:a16="http://schemas.microsoft.com/office/drawing/2014/main" id="{DB2F179A-05E1-4C89-8F25-24A180814BB9}"/>
            </a:ext>
          </a:extLst>
        </xdr:cNvPr>
        <xdr:cNvSpPr/>
      </xdr:nvSpPr>
      <xdr:spPr>
        <a:xfrm>
          <a:off x="18605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148590</xdr:rowOff>
    </xdr:from>
    <xdr:to>
      <xdr:col>102</xdr:col>
      <xdr:colOff>114300</xdr:colOff>
      <xdr:row>63</xdr:row>
      <xdr:rowOff>152400</xdr:rowOff>
    </xdr:to>
    <xdr:cxnSp macro="">
      <xdr:nvCxnSpPr>
        <xdr:cNvPr id="612" name="直線コネクタ 611">
          <a:extLst>
            <a:ext uri="{FF2B5EF4-FFF2-40B4-BE49-F238E27FC236}">
              <a16:creationId xmlns:a16="http://schemas.microsoft.com/office/drawing/2014/main" id="{0894AF3F-6138-4F70-B2ED-A24275D0040B}"/>
            </a:ext>
          </a:extLst>
        </xdr:cNvPr>
        <xdr:cNvCxnSpPr/>
      </xdr:nvCxnSpPr>
      <xdr:spPr>
        <a:xfrm flipV="1">
          <a:off x="18656300" y="109499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17797</xdr:rowOff>
    </xdr:from>
    <xdr:ext cx="469744" cy="259045"/>
    <xdr:sp macro="" textlink="">
      <xdr:nvSpPr>
        <xdr:cNvPr id="613" name="n_1aveValue【保健センター・保健所】&#10;一人当たり面積">
          <a:extLst>
            <a:ext uri="{FF2B5EF4-FFF2-40B4-BE49-F238E27FC236}">
              <a16:creationId xmlns:a16="http://schemas.microsoft.com/office/drawing/2014/main" id="{0EE6DB2D-19F9-4FEF-AE70-873E759D4DE4}"/>
            </a:ext>
          </a:extLst>
        </xdr:cNvPr>
        <xdr:cNvSpPr txBox="1"/>
      </xdr:nvSpPr>
      <xdr:spPr>
        <a:xfrm>
          <a:off x="210757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17797</xdr:rowOff>
    </xdr:from>
    <xdr:ext cx="469744" cy="259045"/>
    <xdr:sp macro="" textlink="">
      <xdr:nvSpPr>
        <xdr:cNvPr id="614" name="n_2aveValue【保健センター・保健所】&#10;一人当たり面積">
          <a:extLst>
            <a:ext uri="{FF2B5EF4-FFF2-40B4-BE49-F238E27FC236}">
              <a16:creationId xmlns:a16="http://schemas.microsoft.com/office/drawing/2014/main" id="{678616F5-762C-4032-864A-F99E8E6EA923}"/>
            </a:ext>
          </a:extLst>
        </xdr:cNvPr>
        <xdr:cNvSpPr txBox="1"/>
      </xdr:nvSpPr>
      <xdr:spPr>
        <a:xfrm>
          <a:off x="201994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21607</xdr:rowOff>
    </xdr:from>
    <xdr:ext cx="469744" cy="259045"/>
    <xdr:sp macro="" textlink="">
      <xdr:nvSpPr>
        <xdr:cNvPr id="615" name="n_3aveValue【保健センター・保健所】&#10;一人当たり面積">
          <a:extLst>
            <a:ext uri="{FF2B5EF4-FFF2-40B4-BE49-F238E27FC236}">
              <a16:creationId xmlns:a16="http://schemas.microsoft.com/office/drawing/2014/main" id="{4CFD250B-8A87-44AD-B324-C344FB18D880}"/>
            </a:ext>
          </a:extLst>
        </xdr:cNvPr>
        <xdr:cNvSpPr txBox="1"/>
      </xdr:nvSpPr>
      <xdr:spPr>
        <a:xfrm>
          <a:off x="193104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166387</xdr:rowOff>
    </xdr:from>
    <xdr:ext cx="469744" cy="259045"/>
    <xdr:sp macro="" textlink="">
      <xdr:nvSpPr>
        <xdr:cNvPr id="616" name="n_4aveValue【保健センター・保健所】&#10;一人当たり面積">
          <a:extLst>
            <a:ext uri="{FF2B5EF4-FFF2-40B4-BE49-F238E27FC236}">
              <a16:creationId xmlns:a16="http://schemas.microsoft.com/office/drawing/2014/main" id="{B02CCC9A-50B8-456F-A9C8-C519F66DE541}"/>
            </a:ext>
          </a:extLst>
        </xdr:cNvPr>
        <xdr:cNvSpPr txBox="1"/>
      </xdr:nvSpPr>
      <xdr:spPr>
        <a:xfrm>
          <a:off x="18421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15257</xdr:rowOff>
    </xdr:from>
    <xdr:ext cx="469744" cy="259045"/>
    <xdr:sp macro="" textlink="">
      <xdr:nvSpPr>
        <xdr:cNvPr id="617" name="n_1mainValue【保健センター・保健所】&#10;一人当たり面積">
          <a:extLst>
            <a:ext uri="{FF2B5EF4-FFF2-40B4-BE49-F238E27FC236}">
              <a16:creationId xmlns:a16="http://schemas.microsoft.com/office/drawing/2014/main" id="{F4453CEC-5BA6-47C3-AAE0-970BD980ED21}"/>
            </a:ext>
          </a:extLst>
        </xdr:cNvPr>
        <xdr:cNvSpPr txBox="1"/>
      </xdr:nvSpPr>
      <xdr:spPr>
        <a:xfrm>
          <a:off x="21075727"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19067</xdr:rowOff>
    </xdr:from>
    <xdr:ext cx="469744" cy="259045"/>
    <xdr:sp macro="" textlink="">
      <xdr:nvSpPr>
        <xdr:cNvPr id="618" name="n_2mainValue【保健センター・保健所】&#10;一人当たり面積">
          <a:extLst>
            <a:ext uri="{FF2B5EF4-FFF2-40B4-BE49-F238E27FC236}">
              <a16:creationId xmlns:a16="http://schemas.microsoft.com/office/drawing/2014/main" id="{88076A15-5665-41E5-8964-0628E9F995D1}"/>
            </a:ext>
          </a:extLst>
        </xdr:cNvPr>
        <xdr:cNvSpPr txBox="1"/>
      </xdr:nvSpPr>
      <xdr:spPr>
        <a:xfrm>
          <a:off x="20199427"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19067</xdr:rowOff>
    </xdr:from>
    <xdr:ext cx="469744" cy="259045"/>
    <xdr:sp macro="" textlink="">
      <xdr:nvSpPr>
        <xdr:cNvPr id="619" name="n_3mainValue【保健センター・保健所】&#10;一人当たり面積">
          <a:extLst>
            <a:ext uri="{FF2B5EF4-FFF2-40B4-BE49-F238E27FC236}">
              <a16:creationId xmlns:a16="http://schemas.microsoft.com/office/drawing/2014/main" id="{85593213-00C5-4C24-AEF2-94E589329997}"/>
            </a:ext>
          </a:extLst>
        </xdr:cNvPr>
        <xdr:cNvSpPr txBox="1"/>
      </xdr:nvSpPr>
      <xdr:spPr>
        <a:xfrm>
          <a:off x="19310427"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22877</xdr:rowOff>
    </xdr:from>
    <xdr:ext cx="469744" cy="259045"/>
    <xdr:sp macro="" textlink="">
      <xdr:nvSpPr>
        <xdr:cNvPr id="620" name="n_4mainValue【保健センター・保健所】&#10;一人当たり面積">
          <a:extLst>
            <a:ext uri="{FF2B5EF4-FFF2-40B4-BE49-F238E27FC236}">
              <a16:creationId xmlns:a16="http://schemas.microsoft.com/office/drawing/2014/main" id="{83BAFF35-C21A-4B3B-993D-75D18D5F0D54}"/>
            </a:ext>
          </a:extLst>
        </xdr:cNvPr>
        <xdr:cNvSpPr txBox="1"/>
      </xdr:nvSpPr>
      <xdr:spPr>
        <a:xfrm>
          <a:off x="18421427"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id="{C78280AF-1422-4819-A39F-DC52D9B5C7F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id="{311F2B38-0BE7-4153-BFFD-661C3430F31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id="{6D1AAFD6-A856-4629-914B-3C723BB4D72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id="{C9A7C7EF-AA94-4C2D-857A-6541EB1F688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id="{802922AA-E2BB-4475-A175-4E4D1E0004D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id="{CAA1039A-5057-499B-ABAC-9A4F8DD29CF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id="{34899BD3-FBF9-4C47-9695-845EEDE451F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5B6169AC-928C-4305-BE68-218A7916F86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a:extLst>
            <a:ext uri="{FF2B5EF4-FFF2-40B4-BE49-F238E27FC236}">
              <a16:creationId xmlns:a16="http://schemas.microsoft.com/office/drawing/2014/main" id="{87B64D71-7D1D-4246-81F5-DE78AC75AA7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a:extLst>
            <a:ext uri="{FF2B5EF4-FFF2-40B4-BE49-F238E27FC236}">
              <a16:creationId xmlns:a16="http://schemas.microsoft.com/office/drawing/2014/main" id="{FF99A8CE-93AC-4FE3-B6D6-964D8D1BB9B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a:extLst>
            <a:ext uri="{FF2B5EF4-FFF2-40B4-BE49-F238E27FC236}">
              <a16:creationId xmlns:a16="http://schemas.microsoft.com/office/drawing/2014/main" id="{2A4CB837-079B-44C3-A341-A206F585F57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2" name="直線コネクタ 631">
          <a:extLst>
            <a:ext uri="{FF2B5EF4-FFF2-40B4-BE49-F238E27FC236}">
              <a16:creationId xmlns:a16="http://schemas.microsoft.com/office/drawing/2014/main" id="{CB63B2DC-8474-4CAD-9714-2FF7C58B6CE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3" name="テキスト ボックス 632">
          <a:extLst>
            <a:ext uri="{FF2B5EF4-FFF2-40B4-BE49-F238E27FC236}">
              <a16:creationId xmlns:a16="http://schemas.microsoft.com/office/drawing/2014/main" id="{E2A72189-8283-4BA4-A606-8BA6533DF73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4" name="直線コネクタ 633">
          <a:extLst>
            <a:ext uri="{FF2B5EF4-FFF2-40B4-BE49-F238E27FC236}">
              <a16:creationId xmlns:a16="http://schemas.microsoft.com/office/drawing/2014/main" id="{F1E32274-6652-40DF-950B-37FFF24A5BC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5" name="テキスト ボックス 634">
          <a:extLst>
            <a:ext uri="{FF2B5EF4-FFF2-40B4-BE49-F238E27FC236}">
              <a16:creationId xmlns:a16="http://schemas.microsoft.com/office/drawing/2014/main" id="{4B25FE49-2238-43C6-B960-4C489F809F7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6" name="直線コネクタ 635">
          <a:extLst>
            <a:ext uri="{FF2B5EF4-FFF2-40B4-BE49-F238E27FC236}">
              <a16:creationId xmlns:a16="http://schemas.microsoft.com/office/drawing/2014/main" id="{0E9BAC89-6205-4B1D-997F-E11C034C4545}"/>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7" name="テキスト ボックス 636">
          <a:extLst>
            <a:ext uri="{FF2B5EF4-FFF2-40B4-BE49-F238E27FC236}">
              <a16:creationId xmlns:a16="http://schemas.microsoft.com/office/drawing/2014/main" id="{525E0865-CFA3-403D-A088-D5BD25FA6D53}"/>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8" name="直線コネクタ 637">
          <a:extLst>
            <a:ext uri="{FF2B5EF4-FFF2-40B4-BE49-F238E27FC236}">
              <a16:creationId xmlns:a16="http://schemas.microsoft.com/office/drawing/2014/main" id="{3EC56EF7-3BF1-46B1-8657-48E60A8ACBB2}"/>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9" name="テキスト ボックス 638">
          <a:extLst>
            <a:ext uri="{FF2B5EF4-FFF2-40B4-BE49-F238E27FC236}">
              <a16:creationId xmlns:a16="http://schemas.microsoft.com/office/drawing/2014/main" id="{F2DA490E-C06F-4782-BEDE-60973E0F289A}"/>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0" name="直線コネクタ 639">
          <a:extLst>
            <a:ext uri="{FF2B5EF4-FFF2-40B4-BE49-F238E27FC236}">
              <a16:creationId xmlns:a16="http://schemas.microsoft.com/office/drawing/2014/main" id="{C71D5A31-ED66-4277-BA86-32E07EC95576}"/>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1" name="テキスト ボックス 640">
          <a:extLst>
            <a:ext uri="{FF2B5EF4-FFF2-40B4-BE49-F238E27FC236}">
              <a16:creationId xmlns:a16="http://schemas.microsoft.com/office/drawing/2014/main" id="{3884CBB6-DE36-4D4A-9386-2789D346EAB5}"/>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a:extLst>
            <a:ext uri="{FF2B5EF4-FFF2-40B4-BE49-F238E27FC236}">
              <a16:creationId xmlns:a16="http://schemas.microsoft.com/office/drawing/2014/main" id="{047B6F76-2080-4B3E-ABD6-E3C0123FC82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3" name="テキスト ボックス 642">
          <a:extLst>
            <a:ext uri="{FF2B5EF4-FFF2-40B4-BE49-F238E27FC236}">
              <a16:creationId xmlns:a16="http://schemas.microsoft.com/office/drawing/2014/main" id="{F0A94473-5436-4245-ADE4-C9E682957F62}"/>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4" name="【消防施設】&#10;有形固定資産減価償却率グラフ枠">
          <a:extLst>
            <a:ext uri="{FF2B5EF4-FFF2-40B4-BE49-F238E27FC236}">
              <a16:creationId xmlns:a16="http://schemas.microsoft.com/office/drawing/2014/main" id="{01231660-3D6B-4D8A-8C67-2DAA545D6CB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645" name="直線コネクタ 644">
          <a:extLst>
            <a:ext uri="{FF2B5EF4-FFF2-40B4-BE49-F238E27FC236}">
              <a16:creationId xmlns:a16="http://schemas.microsoft.com/office/drawing/2014/main" id="{AF03B13F-6CDF-456E-930B-5E1B08B5BE6C}"/>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6" name="【消防施設】&#10;有形固定資産減価償却率最小値テキスト">
          <a:extLst>
            <a:ext uri="{FF2B5EF4-FFF2-40B4-BE49-F238E27FC236}">
              <a16:creationId xmlns:a16="http://schemas.microsoft.com/office/drawing/2014/main" id="{F7375C64-4236-4F87-B264-C2DF50C660B1}"/>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7" name="直線コネクタ 646">
          <a:extLst>
            <a:ext uri="{FF2B5EF4-FFF2-40B4-BE49-F238E27FC236}">
              <a16:creationId xmlns:a16="http://schemas.microsoft.com/office/drawing/2014/main" id="{643FFFCC-8892-41F7-9843-25316303B057}"/>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648" name="【消防施設】&#10;有形固定資産減価償却率最大値テキスト">
          <a:extLst>
            <a:ext uri="{FF2B5EF4-FFF2-40B4-BE49-F238E27FC236}">
              <a16:creationId xmlns:a16="http://schemas.microsoft.com/office/drawing/2014/main" id="{1663AE47-29CB-4198-B219-336D4C18D509}"/>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649" name="直線コネクタ 648">
          <a:extLst>
            <a:ext uri="{FF2B5EF4-FFF2-40B4-BE49-F238E27FC236}">
              <a16:creationId xmlns:a16="http://schemas.microsoft.com/office/drawing/2014/main" id="{F26E1A1F-9EF8-474C-AC88-3DE9E37ABACF}"/>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61613</xdr:rowOff>
    </xdr:from>
    <xdr:ext cx="405111" cy="259045"/>
    <xdr:sp macro="" textlink="">
      <xdr:nvSpPr>
        <xdr:cNvPr id="650" name="【消防施設】&#10;有形固定資産減価償却率平均値テキスト">
          <a:extLst>
            <a:ext uri="{FF2B5EF4-FFF2-40B4-BE49-F238E27FC236}">
              <a16:creationId xmlns:a16="http://schemas.microsoft.com/office/drawing/2014/main" id="{D001A0AF-654B-4371-8714-98BCF531577A}"/>
            </a:ext>
          </a:extLst>
        </xdr:cNvPr>
        <xdr:cNvSpPr txBox="1"/>
      </xdr:nvSpPr>
      <xdr:spPr>
        <a:xfrm>
          <a:off x="16357600" y="13949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651" name="フローチャート: 判断 650">
          <a:extLst>
            <a:ext uri="{FF2B5EF4-FFF2-40B4-BE49-F238E27FC236}">
              <a16:creationId xmlns:a16="http://schemas.microsoft.com/office/drawing/2014/main" id="{E2DBE3DF-DB5C-4385-91FF-23354C667F2D}"/>
            </a:ext>
          </a:extLst>
        </xdr:cNvPr>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652" name="フローチャート: 判断 651">
          <a:extLst>
            <a:ext uri="{FF2B5EF4-FFF2-40B4-BE49-F238E27FC236}">
              <a16:creationId xmlns:a16="http://schemas.microsoft.com/office/drawing/2014/main" id="{BF048FB1-BDDA-4647-AB25-02A585F6E0FC}"/>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653" name="フローチャート: 判断 652">
          <a:extLst>
            <a:ext uri="{FF2B5EF4-FFF2-40B4-BE49-F238E27FC236}">
              <a16:creationId xmlns:a16="http://schemas.microsoft.com/office/drawing/2014/main" id="{9829EB6C-F7EB-41EF-ABB6-ADCEF5489EF7}"/>
            </a:ext>
          </a:extLst>
        </xdr:cNvPr>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654" name="フローチャート: 判断 653">
          <a:extLst>
            <a:ext uri="{FF2B5EF4-FFF2-40B4-BE49-F238E27FC236}">
              <a16:creationId xmlns:a16="http://schemas.microsoft.com/office/drawing/2014/main" id="{FD217F32-CC60-4A02-9B75-FEF4E34AB74B}"/>
            </a:ext>
          </a:extLst>
        </xdr:cNvPr>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655" name="フローチャート: 判断 654">
          <a:extLst>
            <a:ext uri="{FF2B5EF4-FFF2-40B4-BE49-F238E27FC236}">
              <a16:creationId xmlns:a16="http://schemas.microsoft.com/office/drawing/2014/main" id="{286C101E-44E4-4AAE-910F-58F1E983C32B}"/>
            </a:ext>
          </a:extLst>
        </xdr:cNvPr>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4AB2A68C-4DFD-4095-A352-8C90BF73F17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573F1527-99B8-4EB8-975C-DEE5C953244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C24D890-F679-4648-901A-2FCB4659BBC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16E9CCEA-E6B0-4E92-AF9D-96B8B82AF72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2A3E45B3-A101-4190-9D71-AB720F60C25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636</xdr:rowOff>
    </xdr:from>
    <xdr:to>
      <xdr:col>85</xdr:col>
      <xdr:colOff>177800</xdr:colOff>
      <xdr:row>84</xdr:row>
      <xdr:rowOff>102236</xdr:rowOff>
    </xdr:to>
    <xdr:sp macro="" textlink="">
      <xdr:nvSpPr>
        <xdr:cNvPr id="661" name="楕円 660">
          <a:extLst>
            <a:ext uri="{FF2B5EF4-FFF2-40B4-BE49-F238E27FC236}">
              <a16:creationId xmlns:a16="http://schemas.microsoft.com/office/drawing/2014/main" id="{CA23AB16-171F-4F91-B222-5069E6CA39CA}"/>
            </a:ext>
          </a:extLst>
        </xdr:cNvPr>
        <xdr:cNvSpPr/>
      </xdr:nvSpPr>
      <xdr:spPr>
        <a:xfrm>
          <a:off x="16268700" y="1440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150513</xdr:rowOff>
    </xdr:from>
    <xdr:ext cx="405111" cy="259045"/>
    <xdr:sp macro="" textlink="">
      <xdr:nvSpPr>
        <xdr:cNvPr id="662" name="【消防施設】&#10;有形固定資産減価償却率該当値テキスト">
          <a:extLst>
            <a:ext uri="{FF2B5EF4-FFF2-40B4-BE49-F238E27FC236}">
              <a16:creationId xmlns:a16="http://schemas.microsoft.com/office/drawing/2014/main" id="{0DFA39A5-E480-4B82-B844-FBE140A3D013}"/>
            </a:ext>
          </a:extLst>
        </xdr:cNvPr>
        <xdr:cNvSpPr txBox="1"/>
      </xdr:nvSpPr>
      <xdr:spPr>
        <a:xfrm>
          <a:off x="16357600" y="1438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2539</xdr:rowOff>
    </xdr:from>
    <xdr:to>
      <xdr:col>81</xdr:col>
      <xdr:colOff>101600</xdr:colOff>
      <xdr:row>84</xdr:row>
      <xdr:rowOff>104139</xdr:rowOff>
    </xdr:to>
    <xdr:sp macro="" textlink="">
      <xdr:nvSpPr>
        <xdr:cNvPr id="663" name="楕円 662">
          <a:extLst>
            <a:ext uri="{FF2B5EF4-FFF2-40B4-BE49-F238E27FC236}">
              <a16:creationId xmlns:a16="http://schemas.microsoft.com/office/drawing/2014/main" id="{49E16A7C-C088-4370-96B5-10C2E5E03F79}"/>
            </a:ext>
          </a:extLst>
        </xdr:cNvPr>
        <xdr:cNvSpPr/>
      </xdr:nvSpPr>
      <xdr:spPr>
        <a:xfrm>
          <a:off x="154305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51436</xdr:rowOff>
    </xdr:from>
    <xdr:to>
      <xdr:col>85</xdr:col>
      <xdr:colOff>127000</xdr:colOff>
      <xdr:row>84</xdr:row>
      <xdr:rowOff>53339</xdr:rowOff>
    </xdr:to>
    <xdr:cxnSp macro="">
      <xdr:nvCxnSpPr>
        <xdr:cNvPr id="664" name="直線コネクタ 663">
          <a:extLst>
            <a:ext uri="{FF2B5EF4-FFF2-40B4-BE49-F238E27FC236}">
              <a16:creationId xmlns:a16="http://schemas.microsoft.com/office/drawing/2014/main" id="{75653F28-F69F-4C1C-A364-96EC96FEF8BB}"/>
            </a:ext>
          </a:extLst>
        </xdr:cNvPr>
        <xdr:cNvCxnSpPr/>
      </xdr:nvCxnSpPr>
      <xdr:spPr>
        <a:xfrm flipV="1">
          <a:off x="15481300" y="14453236"/>
          <a:ext cx="8382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151130</xdr:rowOff>
    </xdr:from>
    <xdr:to>
      <xdr:col>76</xdr:col>
      <xdr:colOff>165100</xdr:colOff>
      <xdr:row>84</xdr:row>
      <xdr:rowOff>81280</xdr:rowOff>
    </xdr:to>
    <xdr:sp macro="" textlink="">
      <xdr:nvSpPr>
        <xdr:cNvPr id="665" name="楕円 664">
          <a:extLst>
            <a:ext uri="{FF2B5EF4-FFF2-40B4-BE49-F238E27FC236}">
              <a16:creationId xmlns:a16="http://schemas.microsoft.com/office/drawing/2014/main" id="{4FB8B4D8-1F60-43DC-9E58-49A60E165B39}"/>
            </a:ext>
          </a:extLst>
        </xdr:cNvPr>
        <xdr:cNvSpPr/>
      </xdr:nvSpPr>
      <xdr:spPr>
        <a:xfrm>
          <a:off x="145415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30480</xdr:rowOff>
    </xdr:from>
    <xdr:to>
      <xdr:col>81</xdr:col>
      <xdr:colOff>50800</xdr:colOff>
      <xdr:row>84</xdr:row>
      <xdr:rowOff>53339</xdr:rowOff>
    </xdr:to>
    <xdr:cxnSp macro="">
      <xdr:nvCxnSpPr>
        <xdr:cNvPr id="666" name="直線コネクタ 665">
          <a:extLst>
            <a:ext uri="{FF2B5EF4-FFF2-40B4-BE49-F238E27FC236}">
              <a16:creationId xmlns:a16="http://schemas.microsoft.com/office/drawing/2014/main" id="{C7472539-4D5B-483A-A0C3-65BC4BD12A06}"/>
            </a:ext>
          </a:extLst>
        </xdr:cNvPr>
        <xdr:cNvCxnSpPr/>
      </xdr:nvCxnSpPr>
      <xdr:spPr>
        <a:xfrm>
          <a:off x="14592300" y="144322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107314</xdr:rowOff>
    </xdr:from>
    <xdr:to>
      <xdr:col>72</xdr:col>
      <xdr:colOff>38100</xdr:colOff>
      <xdr:row>84</xdr:row>
      <xdr:rowOff>37464</xdr:rowOff>
    </xdr:to>
    <xdr:sp macro="" textlink="">
      <xdr:nvSpPr>
        <xdr:cNvPr id="667" name="楕円 666">
          <a:extLst>
            <a:ext uri="{FF2B5EF4-FFF2-40B4-BE49-F238E27FC236}">
              <a16:creationId xmlns:a16="http://schemas.microsoft.com/office/drawing/2014/main" id="{E80FB826-50AC-4582-9FCB-0C58B2FE1A51}"/>
            </a:ext>
          </a:extLst>
        </xdr:cNvPr>
        <xdr:cNvSpPr/>
      </xdr:nvSpPr>
      <xdr:spPr>
        <a:xfrm>
          <a:off x="136525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158114</xdr:rowOff>
    </xdr:from>
    <xdr:to>
      <xdr:col>76</xdr:col>
      <xdr:colOff>114300</xdr:colOff>
      <xdr:row>84</xdr:row>
      <xdr:rowOff>30480</xdr:rowOff>
    </xdr:to>
    <xdr:cxnSp macro="">
      <xdr:nvCxnSpPr>
        <xdr:cNvPr id="668" name="直線コネクタ 667">
          <a:extLst>
            <a:ext uri="{FF2B5EF4-FFF2-40B4-BE49-F238E27FC236}">
              <a16:creationId xmlns:a16="http://schemas.microsoft.com/office/drawing/2014/main" id="{E113351F-B1A9-4862-9F50-7CA3D6F97258}"/>
            </a:ext>
          </a:extLst>
        </xdr:cNvPr>
        <xdr:cNvCxnSpPr/>
      </xdr:nvCxnSpPr>
      <xdr:spPr>
        <a:xfrm>
          <a:off x="13703300" y="1438846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67311</xdr:rowOff>
    </xdr:from>
    <xdr:to>
      <xdr:col>67</xdr:col>
      <xdr:colOff>101600</xdr:colOff>
      <xdr:row>83</xdr:row>
      <xdr:rowOff>168911</xdr:rowOff>
    </xdr:to>
    <xdr:sp macro="" textlink="">
      <xdr:nvSpPr>
        <xdr:cNvPr id="669" name="楕円 668">
          <a:extLst>
            <a:ext uri="{FF2B5EF4-FFF2-40B4-BE49-F238E27FC236}">
              <a16:creationId xmlns:a16="http://schemas.microsoft.com/office/drawing/2014/main" id="{D96429C7-C5A0-4100-BF1E-71889B91FB8A}"/>
            </a:ext>
          </a:extLst>
        </xdr:cNvPr>
        <xdr:cNvSpPr/>
      </xdr:nvSpPr>
      <xdr:spPr>
        <a:xfrm>
          <a:off x="12763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118111</xdr:rowOff>
    </xdr:from>
    <xdr:to>
      <xdr:col>71</xdr:col>
      <xdr:colOff>177800</xdr:colOff>
      <xdr:row>83</xdr:row>
      <xdr:rowOff>158114</xdr:rowOff>
    </xdr:to>
    <xdr:cxnSp macro="">
      <xdr:nvCxnSpPr>
        <xdr:cNvPr id="670" name="直線コネクタ 669">
          <a:extLst>
            <a:ext uri="{FF2B5EF4-FFF2-40B4-BE49-F238E27FC236}">
              <a16:creationId xmlns:a16="http://schemas.microsoft.com/office/drawing/2014/main" id="{754B5551-8B45-4DF0-8EBB-49817C780BFB}"/>
            </a:ext>
          </a:extLst>
        </xdr:cNvPr>
        <xdr:cNvCxnSpPr/>
      </xdr:nvCxnSpPr>
      <xdr:spPr>
        <a:xfrm>
          <a:off x="12814300" y="1434846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132097</xdr:rowOff>
    </xdr:from>
    <xdr:ext cx="405111" cy="259045"/>
    <xdr:sp macro="" textlink="">
      <xdr:nvSpPr>
        <xdr:cNvPr id="671" name="n_1aveValue【消防施設】&#10;有形固定資産減価償却率">
          <a:extLst>
            <a:ext uri="{FF2B5EF4-FFF2-40B4-BE49-F238E27FC236}">
              <a16:creationId xmlns:a16="http://schemas.microsoft.com/office/drawing/2014/main" id="{B13A454A-915C-4A4A-B3DE-C2459F59D62E}"/>
            </a:ext>
          </a:extLst>
        </xdr:cNvPr>
        <xdr:cNvSpPr txBox="1"/>
      </xdr:nvSpPr>
      <xdr:spPr>
        <a:xfrm>
          <a:off x="152660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114952</xdr:rowOff>
    </xdr:from>
    <xdr:ext cx="405111" cy="259045"/>
    <xdr:sp macro="" textlink="">
      <xdr:nvSpPr>
        <xdr:cNvPr id="672" name="n_2aveValue【消防施設】&#10;有形固定資産減価償却率">
          <a:extLst>
            <a:ext uri="{FF2B5EF4-FFF2-40B4-BE49-F238E27FC236}">
              <a16:creationId xmlns:a16="http://schemas.microsoft.com/office/drawing/2014/main" id="{F7EAC3E9-1282-459E-9BB5-7F089F519E1D}"/>
            </a:ext>
          </a:extLst>
        </xdr:cNvPr>
        <xdr:cNvSpPr txBox="1"/>
      </xdr:nvSpPr>
      <xdr:spPr>
        <a:xfrm>
          <a:off x="14389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118763</xdr:rowOff>
    </xdr:from>
    <xdr:ext cx="405111" cy="259045"/>
    <xdr:sp macro="" textlink="">
      <xdr:nvSpPr>
        <xdr:cNvPr id="673" name="n_3aveValue【消防施設】&#10;有形固定資産減価償却率">
          <a:extLst>
            <a:ext uri="{FF2B5EF4-FFF2-40B4-BE49-F238E27FC236}">
              <a16:creationId xmlns:a16="http://schemas.microsoft.com/office/drawing/2014/main" id="{FE04E617-82C6-4A83-BAD5-D3ABE9CA6998}"/>
            </a:ext>
          </a:extLst>
        </xdr:cNvPr>
        <xdr:cNvSpPr txBox="1"/>
      </xdr:nvSpPr>
      <xdr:spPr>
        <a:xfrm>
          <a:off x="135007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135907</xdr:rowOff>
    </xdr:from>
    <xdr:ext cx="405111" cy="259045"/>
    <xdr:sp macro="" textlink="">
      <xdr:nvSpPr>
        <xdr:cNvPr id="674" name="n_4aveValue【消防施設】&#10;有形固定資産減価償却率">
          <a:extLst>
            <a:ext uri="{FF2B5EF4-FFF2-40B4-BE49-F238E27FC236}">
              <a16:creationId xmlns:a16="http://schemas.microsoft.com/office/drawing/2014/main" id="{907807AC-BB3E-4260-8502-A001E5BE3335}"/>
            </a:ext>
          </a:extLst>
        </xdr:cNvPr>
        <xdr:cNvSpPr txBox="1"/>
      </xdr:nvSpPr>
      <xdr:spPr>
        <a:xfrm>
          <a:off x="12611744"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95266</xdr:rowOff>
    </xdr:from>
    <xdr:ext cx="405111" cy="259045"/>
    <xdr:sp macro="" textlink="">
      <xdr:nvSpPr>
        <xdr:cNvPr id="675" name="n_1mainValue【消防施設】&#10;有形固定資産減価償却率">
          <a:extLst>
            <a:ext uri="{FF2B5EF4-FFF2-40B4-BE49-F238E27FC236}">
              <a16:creationId xmlns:a16="http://schemas.microsoft.com/office/drawing/2014/main" id="{94D74AE7-9289-4D81-82F5-25AC4DCAA152}"/>
            </a:ext>
          </a:extLst>
        </xdr:cNvPr>
        <xdr:cNvSpPr txBox="1"/>
      </xdr:nvSpPr>
      <xdr:spPr>
        <a:xfrm>
          <a:off x="15266044" y="1449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72407</xdr:rowOff>
    </xdr:from>
    <xdr:ext cx="405111" cy="259045"/>
    <xdr:sp macro="" textlink="">
      <xdr:nvSpPr>
        <xdr:cNvPr id="676" name="n_2mainValue【消防施設】&#10;有形固定資産減価償却率">
          <a:extLst>
            <a:ext uri="{FF2B5EF4-FFF2-40B4-BE49-F238E27FC236}">
              <a16:creationId xmlns:a16="http://schemas.microsoft.com/office/drawing/2014/main" id="{1FDC5B5E-EA5C-417B-A97E-6C16ED42C568}"/>
            </a:ext>
          </a:extLst>
        </xdr:cNvPr>
        <xdr:cNvSpPr txBox="1"/>
      </xdr:nvSpPr>
      <xdr:spPr>
        <a:xfrm>
          <a:off x="14389744" y="1447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28591</xdr:rowOff>
    </xdr:from>
    <xdr:ext cx="405111" cy="259045"/>
    <xdr:sp macro="" textlink="">
      <xdr:nvSpPr>
        <xdr:cNvPr id="677" name="n_3mainValue【消防施設】&#10;有形固定資産減価償却率">
          <a:extLst>
            <a:ext uri="{FF2B5EF4-FFF2-40B4-BE49-F238E27FC236}">
              <a16:creationId xmlns:a16="http://schemas.microsoft.com/office/drawing/2014/main" id="{DA1B440A-3C86-4E78-924D-37C3D2AC1240}"/>
            </a:ext>
          </a:extLst>
        </xdr:cNvPr>
        <xdr:cNvSpPr txBox="1"/>
      </xdr:nvSpPr>
      <xdr:spPr>
        <a:xfrm>
          <a:off x="13500744" y="1443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160038</xdr:rowOff>
    </xdr:from>
    <xdr:ext cx="405111" cy="259045"/>
    <xdr:sp macro="" textlink="">
      <xdr:nvSpPr>
        <xdr:cNvPr id="678" name="n_4mainValue【消防施設】&#10;有形固定資産減価償却率">
          <a:extLst>
            <a:ext uri="{FF2B5EF4-FFF2-40B4-BE49-F238E27FC236}">
              <a16:creationId xmlns:a16="http://schemas.microsoft.com/office/drawing/2014/main" id="{F6ECBE86-9596-4105-B1F9-2848B7556524}"/>
            </a:ext>
          </a:extLst>
        </xdr:cNvPr>
        <xdr:cNvSpPr txBox="1"/>
      </xdr:nvSpPr>
      <xdr:spPr>
        <a:xfrm>
          <a:off x="12611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a:extLst>
            <a:ext uri="{FF2B5EF4-FFF2-40B4-BE49-F238E27FC236}">
              <a16:creationId xmlns:a16="http://schemas.microsoft.com/office/drawing/2014/main" id="{734E46D4-7F0A-4096-B3E4-7EC27163166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a:extLst>
            <a:ext uri="{FF2B5EF4-FFF2-40B4-BE49-F238E27FC236}">
              <a16:creationId xmlns:a16="http://schemas.microsoft.com/office/drawing/2014/main" id="{60D1F959-85E4-4D17-872C-D6C07004FD3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a:extLst>
            <a:ext uri="{FF2B5EF4-FFF2-40B4-BE49-F238E27FC236}">
              <a16:creationId xmlns:a16="http://schemas.microsoft.com/office/drawing/2014/main" id="{532089B6-6E1E-4A17-A73D-CADFEDA87DE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a:extLst>
            <a:ext uri="{FF2B5EF4-FFF2-40B4-BE49-F238E27FC236}">
              <a16:creationId xmlns:a16="http://schemas.microsoft.com/office/drawing/2014/main" id="{B54CA53A-A166-40F6-9261-0FF1128128D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a:extLst>
            <a:ext uri="{FF2B5EF4-FFF2-40B4-BE49-F238E27FC236}">
              <a16:creationId xmlns:a16="http://schemas.microsoft.com/office/drawing/2014/main" id="{2742FC22-79BC-4C4D-BBAF-447884EDA54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a:extLst>
            <a:ext uri="{FF2B5EF4-FFF2-40B4-BE49-F238E27FC236}">
              <a16:creationId xmlns:a16="http://schemas.microsoft.com/office/drawing/2014/main" id="{B0C3DF92-E6CA-4D77-B6E8-0F37785C7F8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a:extLst>
            <a:ext uri="{FF2B5EF4-FFF2-40B4-BE49-F238E27FC236}">
              <a16:creationId xmlns:a16="http://schemas.microsoft.com/office/drawing/2014/main" id="{F2A0178A-FFE1-48AA-AB9A-93DE2F9AF09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a:extLst>
            <a:ext uri="{FF2B5EF4-FFF2-40B4-BE49-F238E27FC236}">
              <a16:creationId xmlns:a16="http://schemas.microsoft.com/office/drawing/2014/main" id="{4D1ACE5F-77FD-4D83-8A44-DFFF262E7BC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a:extLst>
            <a:ext uri="{FF2B5EF4-FFF2-40B4-BE49-F238E27FC236}">
              <a16:creationId xmlns:a16="http://schemas.microsoft.com/office/drawing/2014/main" id="{517B123C-BBD3-4664-9AD0-BF259259AF8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a:extLst>
            <a:ext uri="{FF2B5EF4-FFF2-40B4-BE49-F238E27FC236}">
              <a16:creationId xmlns:a16="http://schemas.microsoft.com/office/drawing/2014/main" id="{9DCA348E-3FC5-47D0-BBA1-BC2ECB7B671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9" name="直線コネクタ 688">
          <a:extLst>
            <a:ext uri="{FF2B5EF4-FFF2-40B4-BE49-F238E27FC236}">
              <a16:creationId xmlns:a16="http://schemas.microsoft.com/office/drawing/2014/main" id="{D9F583AA-3EFF-490B-BF66-9D9F4C41EC81}"/>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0" name="テキスト ボックス 689">
          <a:extLst>
            <a:ext uri="{FF2B5EF4-FFF2-40B4-BE49-F238E27FC236}">
              <a16:creationId xmlns:a16="http://schemas.microsoft.com/office/drawing/2014/main" id="{BE34A2D9-315E-4D04-AD32-7FC68E0FC4B1}"/>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1" name="直線コネクタ 690">
          <a:extLst>
            <a:ext uri="{FF2B5EF4-FFF2-40B4-BE49-F238E27FC236}">
              <a16:creationId xmlns:a16="http://schemas.microsoft.com/office/drawing/2014/main" id="{51BEA2CF-5298-40A8-8700-116F7E4C29D9}"/>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2" name="テキスト ボックス 691">
          <a:extLst>
            <a:ext uri="{FF2B5EF4-FFF2-40B4-BE49-F238E27FC236}">
              <a16:creationId xmlns:a16="http://schemas.microsoft.com/office/drawing/2014/main" id="{9353AF67-F43C-44F1-9006-762E2FDBB618}"/>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3" name="直線コネクタ 692">
          <a:extLst>
            <a:ext uri="{FF2B5EF4-FFF2-40B4-BE49-F238E27FC236}">
              <a16:creationId xmlns:a16="http://schemas.microsoft.com/office/drawing/2014/main" id="{CFE2D924-26D3-4033-BE7E-465EC56B28A9}"/>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4" name="テキスト ボックス 693">
          <a:extLst>
            <a:ext uri="{FF2B5EF4-FFF2-40B4-BE49-F238E27FC236}">
              <a16:creationId xmlns:a16="http://schemas.microsoft.com/office/drawing/2014/main" id="{B87B1669-5D8A-47C2-BE93-DFBF6FECB659}"/>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5" name="直線コネクタ 694">
          <a:extLst>
            <a:ext uri="{FF2B5EF4-FFF2-40B4-BE49-F238E27FC236}">
              <a16:creationId xmlns:a16="http://schemas.microsoft.com/office/drawing/2014/main" id="{CE96D90C-A025-4ECC-B89A-7190C6863107}"/>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6" name="テキスト ボックス 695">
          <a:extLst>
            <a:ext uri="{FF2B5EF4-FFF2-40B4-BE49-F238E27FC236}">
              <a16:creationId xmlns:a16="http://schemas.microsoft.com/office/drawing/2014/main" id="{DE230776-F06C-4DBD-9D6F-DD780861B132}"/>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7" name="直線コネクタ 696">
          <a:extLst>
            <a:ext uri="{FF2B5EF4-FFF2-40B4-BE49-F238E27FC236}">
              <a16:creationId xmlns:a16="http://schemas.microsoft.com/office/drawing/2014/main" id="{5963A8FD-CCC6-4F03-A316-6C7FE20969C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8" name="テキスト ボックス 697">
          <a:extLst>
            <a:ext uri="{FF2B5EF4-FFF2-40B4-BE49-F238E27FC236}">
              <a16:creationId xmlns:a16="http://schemas.microsoft.com/office/drawing/2014/main" id="{E70733AA-38F6-4619-A7F6-86CC17A27B3E}"/>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9" name="直線コネクタ 698">
          <a:extLst>
            <a:ext uri="{FF2B5EF4-FFF2-40B4-BE49-F238E27FC236}">
              <a16:creationId xmlns:a16="http://schemas.microsoft.com/office/drawing/2014/main" id="{4946F17A-A723-48DB-B76D-2854C625A537}"/>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0" name="テキスト ボックス 699">
          <a:extLst>
            <a:ext uri="{FF2B5EF4-FFF2-40B4-BE49-F238E27FC236}">
              <a16:creationId xmlns:a16="http://schemas.microsoft.com/office/drawing/2014/main" id="{7C0DE121-B53F-4C06-87B6-243AB8F709F9}"/>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467CBEA4-C672-4B6F-91C9-50E97635948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B1EC6356-2F39-4F8B-AD20-7A46FEC38C2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a:extLst>
            <a:ext uri="{FF2B5EF4-FFF2-40B4-BE49-F238E27FC236}">
              <a16:creationId xmlns:a16="http://schemas.microsoft.com/office/drawing/2014/main" id="{DED515B2-275A-4C8B-BB2D-CE09A471FB1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704" name="直線コネクタ 703">
          <a:extLst>
            <a:ext uri="{FF2B5EF4-FFF2-40B4-BE49-F238E27FC236}">
              <a16:creationId xmlns:a16="http://schemas.microsoft.com/office/drawing/2014/main" id="{E08FC024-295F-4360-92E2-DDF94F4B3B71}"/>
            </a:ext>
          </a:extLst>
        </xdr:cNvPr>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705" name="【消防施設】&#10;一人当たり面積最小値テキスト">
          <a:extLst>
            <a:ext uri="{FF2B5EF4-FFF2-40B4-BE49-F238E27FC236}">
              <a16:creationId xmlns:a16="http://schemas.microsoft.com/office/drawing/2014/main" id="{B544A1DE-DF3F-4CDD-ACC8-AF94D69EAAED}"/>
            </a:ext>
          </a:extLst>
        </xdr:cNvPr>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706" name="直線コネクタ 705">
          <a:extLst>
            <a:ext uri="{FF2B5EF4-FFF2-40B4-BE49-F238E27FC236}">
              <a16:creationId xmlns:a16="http://schemas.microsoft.com/office/drawing/2014/main" id="{C3800BD8-09C1-499B-8471-8784C5A54BB3}"/>
            </a:ext>
          </a:extLst>
        </xdr:cNvPr>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707" name="【消防施設】&#10;一人当たり面積最大値テキスト">
          <a:extLst>
            <a:ext uri="{FF2B5EF4-FFF2-40B4-BE49-F238E27FC236}">
              <a16:creationId xmlns:a16="http://schemas.microsoft.com/office/drawing/2014/main" id="{BFCE496A-009E-420A-9852-F8D3F5A09E4D}"/>
            </a:ext>
          </a:extLst>
        </xdr:cNvPr>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708" name="直線コネクタ 707">
          <a:extLst>
            <a:ext uri="{FF2B5EF4-FFF2-40B4-BE49-F238E27FC236}">
              <a16:creationId xmlns:a16="http://schemas.microsoft.com/office/drawing/2014/main" id="{95A8751A-BDBA-40CB-9DFE-859587AA9BA1}"/>
            </a:ext>
          </a:extLst>
        </xdr:cNvPr>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xdr:rowOff>
    </xdr:from>
    <xdr:ext cx="469744" cy="259045"/>
    <xdr:sp macro="" textlink="">
      <xdr:nvSpPr>
        <xdr:cNvPr id="709" name="【消防施設】&#10;一人当たり面積平均値テキスト">
          <a:extLst>
            <a:ext uri="{FF2B5EF4-FFF2-40B4-BE49-F238E27FC236}">
              <a16:creationId xmlns:a16="http://schemas.microsoft.com/office/drawing/2014/main" id="{2D4240A4-A970-46D3-8635-4EEF6EE317C2}"/>
            </a:ext>
          </a:extLst>
        </xdr:cNvPr>
        <xdr:cNvSpPr txBox="1"/>
      </xdr:nvSpPr>
      <xdr:spPr>
        <a:xfrm>
          <a:off x="22199600" y="1457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10" name="フローチャート: 判断 709">
          <a:extLst>
            <a:ext uri="{FF2B5EF4-FFF2-40B4-BE49-F238E27FC236}">
              <a16:creationId xmlns:a16="http://schemas.microsoft.com/office/drawing/2014/main" id="{0BF4F2C8-97EE-4AFE-A45B-930E06830933}"/>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711" name="フローチャート: 判断 710">
          <a:extLst>
            <a:ext uri="{FF2B5EF4-FFF2-40B4-BE49-F238E27FC236}">
              <a16:creationId xmlns:a16="http://schemas.microsoft.com/office/drawing/2014/main" id="{1AB2FC79-51C4-4C20-951A-092BA2BB5992}"/>
            </a:ext>
          </a:extLst>
        </xdr:cNvPr>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712" name="フローチャート: 判断 711">
          <a:extLst>
            <a:ext uri="{FF2B5EF4-FFF2-40B4-BE49-F238E27FC236}">
              <a16:creationId xmlns:a16="http://schemas.microsoft.com/office/drawing/2014/main" id="{6DC9BC5B-8956-480D-954F-72B7A845EF66}"/>
            </a:ext>
          </a:extLst>
        </xdr:cNvPr>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713" name="フローチャート: 判断 712">
          <a:extLst>
            <a:ext uri="{FF2B5EF4-FFF2-40B4-BE49-F238E27FC236}">
              <a16:creationId xmlns:a16="http://schemas.microsoft.com/office/drawing/2014/main" id="{CF92D7B2-F9DC-4B75-866B-B9AC74810494}"/>
            </a:ext>
          </a:extLst>
        </xdr:cNvPr>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714" name="フローチャート: 判断 713">
          <a:extLst>
            <a:ext uri="{FF2B5EF4-FFF2-40B4-BE49-F238E27FC236}">
              <a16:creationId xmlns:a16="http://schemas.microsoft.com/office/drawing/2014/main" id="{33093EC1-6694-4C6E-AEBA-F31B66B2C177}"/>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9111CA61-3176-4F86-A751-E08744213DF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E5B49126-D051-4617-9E67-CD7D1D376E9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A9572FE9-9209-42BF-9483-EB5A7E54F04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1B0C0437-DE68-4C72-A449-4A08ADC34D3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65C753B-FF04-46ED-BAE0-E545AFE63C9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39551</xdr:rowOff>
    </xdr:from>
    <xdr:to>
      <xdr:col>116</xdr:col>
      <xdr:colOff>114300</xdr:colOff>
      <xdr:row>77</xdr:row>
      <xdr:rowOff>141151</xdr:rowOff>
    </xdr:to>
    <xdr:sp macro="" textlink="">
      <xdr:nvSpPr>
        <xdr:cNvPr id="720" name="楕円 719">
          <a:extLst>
            <a:ext uri="{FF2B5EF4-FFF2-40B4-BE49-F238E27FC236}">
              <a16:creationId xmlns:a16="http://schemas.microsoft.com/office/drawing/2014/main" id="{E34B3D8C-CF26-4955-BDDC-F23BC8799BF9}"/>
            </a:ext>
          </a:extLst>
        </xdr:cNvPr>
        <xdr:cNvSpPr/>
      </xdr:nvSpPr>
      <xdr:spPr>
        <a:xfrm>
          <a:off x="22110700" y="1324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76</xdr:row>
      <xdr:rowOff>164028</xdr:rowOff>
    </xdr:from>
    <xdr:ext cx="469744" cy="259045"/>
    <xdr:sp macro="" textlink="">
      <xdr:nvSpPr>
        <xdr:cNvPr id="721" name="【消防施設】&#10;一人当たり面積該当値テキスト">
          <a:extLst>
            <a:ext uri="{FF2B5EF4-FFF2-40B4-BE49-F238E27FC236}">
              <a16:creationId xmlns:a16="http://schemas.microsoft.com/office/drawing/2014/main" id="{173FB65B-1673-4B27-9893-96934478EA90}"/>
            </a:ext>
          </a:extLst>
        </xdr:cNvPr>
        <xdr:cNvSpPr txBox="1"/>
      </xdr:nvSpPr>
      <xdr:spPr>
        <a:xfrm>
          <a:off x="22199600" y="1319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109764</xdr:rowOff>
    </xdr:from>
    <xdr:to>
      <xdr:col>112</xdr:col>
      <xdr:colOff>38100</xdr:colOff>
      <xdr:row>78</xdr:row>
      <xdr:rowOff>39914</xdr:rowOff>
    </xdr:to>
    <xdr:sp macro="" textlink="">
      <xdr:nvSpPr>
        <xdr:cNvPr id="722" name="楕円 721">
          <a:extLst>
            <a:ext uri="{FF2B5EF4-FFF2-40B4-BE49-F238E27FC236}">
              <a16:creationId xmlns:a16="http://schemas.microsoft.com/office/drawing/2014/main" id="{F1305863-3C51-44B6-A57B-06E45031C6F5}"/>
            </a:ext>
          </a:extLst>
        </xdr:cNvPr>
        <xdr:cNvSpPr/>
      </xdr:nvSpPr>
      <xdr:spPr>
        <a:xfrm>
          <a:off x="21272500" y="1331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77</xdr:row>
      <xdr:rowOff>90351</xdr:rowOff>
    </xdr:from>
    <xdr:to>
      <xdr:col>116</xdr:col>
      <xdr:colOff>63500</xdr:colOff>
      <xdr:row>77</xdr:row>
      <xdr:rowOff>160564</xdr:rowOff>
    </xdr:to>
    <xdr:cxnSp macro="">
      <xdr:nvCxnSpPr>
        <xdr:cNvPr id="723" name="直線コネクタ 722">
          <a:extLst>
            <a:ext uri="{FF2B5EF4-FFF2-40B4-BE49-F238E27FC236}">
              <a16:creationId xmlns:a16="http://schemas.microsoft.com/office/drawing/2014/main" id="{4E37D37B-9490-4938-8E01-AB607CBCD446}"/>
            </a:ext>
          </a:extLst>
        </xdr:cNvPr>
        <xdr:cNvCxnSpPr/>
      </xdr:nvCxnSpPr>
      <xdr:spPr>
        <a:xfrm flipV="1">
          <a:off x="21323300" y="13292001"/>
          <a:ext cx="8382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62412</xdr:rowOff>
    </xdr:from>
    <xdr:to>
      <xdr:col>107</xdr:col>
      <xdr:colOff>101600</xdr:colOff>
      <xdr:row>78</xdr:row>
      <xdr:rowOff>164012</xdr:rowOff>
    </xdr:to>
    <xdr:sp macro="" textlink="">
      <xdr:nvSpPr>
        <xdr:cNvPr id="724" name="楕円 723">
          <a:extLst>
            <a:ext uri="{FF2B5EF4-FFF2-40B4-BE49-F238E27FC236}">
              <a16:creationId xmlns:a16="http://schemas.microsoft.com/office/drawing/2014/main" id="{E928C9A8-850A-421B-9EB9-8F8A9A0DCB15}"/>
            </a:ext>
          </a:extLst>
        </xdr:cNvPr>
        <xdr:cNvSpPr/>
      </xdr:nvSpPr>
      <xdr:spPr>
        <a:xfrm>
          <a:off x="20383500" y="1343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160564</xdr:rowOff>
    </xdr:from>
    <xdr:to>
      <xdr:col>111</xdr:col>
      <xdr:colOff>177800</xdr:colOff>
      <xdr:row>78</xdr:row>
      <xdr:rowOff>113212</xdr:rowOff>
    </xdr:to>
    <xdr:cxnSp macro="">
      <xdr:nvCxnSpPr>
        <xdr:cNvPr id="725" name="直線コネクタ 724">
          <a:extLst>
            <a:ext uri="{FF2B5EF4-FFF2-40B4-BE49-F238E27FC236}">
              <a16:creationId xmlns:a16="http://schemas.microsoft.com/office/drawing/2014/main" id="{578C272C-447F-49AD-9D24-83DAADCABC21}"/>
            </a:ext>
          </a:extLst>
        </xdr:cNvPr>
        <xdr:cNvCxnSpPr/>
      </xdr:nvCxnSpPr>
      <xdr:spPr>
        <a:xfrm flipV="1">
          <a:off x="20434300" y="13362214"/>
          <a:ext cx="8890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28121</xdr:rowOff>
    </xdr:from>
    <xdr:to>
      <xdr:col>102</xdr:col>
      <xdr:colOff>165100</xdr:colOff>
      <xdr:row>83</xdr:row>
      <xdr:rowOff>129721</xdr:rowOff>
    </xdr:to>
    <xdr:sp macro="" textlink="">
      <xdr:nvSpPr>
        <xdr:cNvPr id="726" name="楕円 725">
          <a:extLst>
            <a:ext uri="{FF2B5EF4-FFF2-40B4-BE49-F238E27FC236}">
              <a16:creationId xmlns:a16="http://schemas.microsoft.com/office/drawing/2014/main" id="{8BA51873-7C45-4D37-9CBC-6C1307B6C92F}"/>
            </a:ext>
          </a:extLst>
        </xdr:cNvPr>
        <xdr:cNvSpPr/>
      </xdr:nvSpPr>
      <xdr:spPr>
        <a:xfrm>
          <a:off x="19494500" y="1425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113212</xdr:rowOff>
    </xdr:from>
    <xdr:to>
      <xdr:col>107</xdr:col>
      <xdr:colOff>50800</xdr:colOff>
      <xdr:row>83</xdr:row>
      <xdr:rowOff>78921</xdr:rowOff>
    </xdr:to>
    <xdr:cxnSp macro="">
      <xdr:nvCxnSpPr>
        <xdr:cNvPr id="727" name="直線コネクタ 726">
          <a:extLst>
            <a:ext uri="{FF2B5EF4-FFF2-40B4-BE49-F238E27FC236}">
              <a16:creationId xmlns:a16="http://schemas.microsoft.com/office/drawing/2014/main" id="{1DDC3B5A-EC18-4BFA-B949-A49BC62C921E}"/>
            </a:ext>
          </a:extLst>
        </xdr:cNvPr>
        <xdr:cNvCxnSpPr/>
      </xdr:nvCxnSpPr>
      <xdr:spPr>
        <a:xfrm flipV="1">
          <a:off x="19545300" y="13486312"/>
          <a:ext cx="889000" cy="82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41184</xdr:rowOff>
    </xdr:from>
    <xdr:to>
      <xdr:col>98</xdr:col>
      <xdr:colOff>38100</xdr:colOff>
      <xdr:row>83</xdr:row>
      <xdr:rowOff>142784</xdr:rowOff>
    </xdr:to>
    <xdr:sp macro="" textlink="">
      <xdr:nvSpPr>
        <xdr:cNvPr id="728" name="楕円 727">
          <a:extLst>
            <a:ext uri="{FF2B5EF4-FFF2-40B4-BE49-F238E27FC236}">
              <a16:creationId xmlns:a16="http://schemas.microsoft.com/office/drawing/2014/main" id="{66C940F9-BDB7-49C3-95D4-91407C339E78}"/>
            </a:ext>
          </a:extLst>
        </xdr:cNvPr>
        <xdr:cNvSpPr/>
      </xdr:nvSpPr>
      <xdr:spPr>
        <a:xfrm>
          <a:off x="18605500" y="1427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78921</xdr:rowOff>
    </xdr:from>
    <xdr:to>
      <xdr:col>102</xdr:col>
      <xdr:colOff>114300</xdr:colOff>
      <xdr:row>83</xdr:row>
      <xdr:rowOff>91984</xdr:rowOff>
    </xdr:to>
    <xdr:cxnSp macro="">
      <xdr:nvCxnSpPr>
        <xdr:cNvPr id="729" name="直線コネクタ 728">
          <a:extLst>
            <a:ext uri="{FF2B5EF4-FFF2-40B4-BE49-F238E27FC236}">
              <a16:creationId xmlns:a16="http://schemas.microsoft.com/office/drawing/2014/main" id="{A2F12989-2AE1-49FF-B9A9-7FFF8D3AFD3D}"/>
            </a:ext>
          </a:extLst>
        </xdr:cNvPr>
        <xdr:cNvCxnSpPr/>
      </xdr:nvCxnSpPr>
      <xdr:spPr>
        <a:xfrm flipV="1">
          <a:off x="18656300" y="1430927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122482</xdr:rowOff>
    </xdr:from>
    <xdr:ext cx="469744" cy="259045"/>
    <xdr:sp macro="" textlink="">
      <xdr:nvSpPr>
        <xdr:cNvPr id="730" name="n_1aveValue【消防施設】&#10;一人当たり面積">
          <a:extLst>
            <a:ext uri="{FF2B5EF4-FFF2-40B4-BE49-F238E27FC236}">
              <a16:creationId xmlns:a16="http://schemas.microsoft.com/office/drawing/2014/main" id="{0DB43AA3-283A-40EB-AC94-D7225031FA70}"/>
            </a:ext>
          </a:extLst>
        </xdr:cNvPr>
        <xdr:cNvSpPr txBox="1"/>
      </xdr:nvSpPr>
      <xdr:spPr>
        <a:xfrm>
          <a:off x="210757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122482</xdr:rowOff>
    </xdr:from>
    <xdr:ext cx="469744" cy="259045"/>
    <xdr:sp macro="" textlink="">
      <xdr:nvSpPr>
        <xdr:cNvPr id="731" name="n_2aveValue【消防施設】&#10;一人当たり面積">
          <a:extLst>
            <a:ext uri="{FF2B5EF4-FFF2-40B4-BE49-F238E27FC236}">
              <a16:creationId xmlns:a16="http://schemas.microsoft.com/office/drawing/2014/main" id="{E2D558D5-22E8-4471-8608-B086C30938C4}"/>
            </a:ext>
          </a:extLst>
        </xdr:cNvPr>
        <xdr:cNvSpPr txBox="1"/>
      </xdr:nvSpPr>
      <xdr:spPr>
        <a:xfrm>
          <a:off x="201994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148607</xdr:rowOff>
    </xdr:from>
    <xdr:ext cx="469744" cy="259045"/>
    <xdr:sp macro="" textlink="">
      <xdr:nvSpPr>
        <xdr:cNvPr id="732" name="n_3aveValue【消防施設】&#10;一人当たり面積">
          <a:extLst>
            <a:ext uri="{FF2B5EF4-FFF2-40B4-BE49-F238E27FC236}">
              <a16:creationId xmlns:a16="http://schemas.microsoft.com/office/drawing/2014/main" id="{22AAC11E-C4BF-45B4-8E1C-B97959FD8AED}"/>
            </a:ext>
          </a:extLst>
        </xdr:cNvPr>
        <xdr:cNvSpPr txBox="1"/>
      </xdr:nvSpPr>
      <xdr:spPr>
        <a:xfrm>
          <a:off x="19310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733" name="n_4aveValue【消防施設】&#10;一人当たり面積">
          <a:extLst>
            <a:ext uri="{FF2B5EF4-FFF2-40B4-BE49-F238E27FC236}">
              <a16:creationId xmlns:a16="http://schemas.microsoft.com/office/drawing/2014/main" id="{18027B5B-567C-4FC2-BBEC-6DB94FE61A96}"/>
            </a:ext>
          </a:extLst>
        </xdr:cNvPr>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56441</xdr:rowOff>
    </xdr:from>
    <xdr:ext cx="469744" cy="259045"/>
    <xdr:sp macro="" textlink="">
      <xdr:nvSpPr>
        <xdr:cNvPr id="734" name="n_1mainValue【消防施設】&#10;一人当たり面積">
          <a:extLst>
            <a:ext uri="{FF2B5EF4-FFF2-40B4-BE49-F238E27FC236}">
              <a16:creationId xmlns:a16="http://schemas.microsoft.com/office/drawing/2014/main" id="{9E1D414A-25A7-4FBC-9964-605AFE3B8C73}"/>
            </a:ext>
          </a:extLst>
        </xdr:cNvPr>
        <xdr:cNvSpPr txBox="1"/>
      </xdr:nvSpPr>
      <xdr:spPr>
        <a:xfrm>
          <a:off x="21075727" y="1308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9089</xdr:rowOff>
    </xdr:from>
    <xdr:ext cx="469744" cy="259045"/>
    <xdr:sp macro="" textlink="">
      <xdr:nvSpPr>
        <xdr:cNvPr id="735" name="n_2mainValue【消防施設】&#10;一人当たり面積">
          <a:extLst>
            <a:ext uri="{FF2B5EF4-FFF2-40B4-BE49-F238E27FC236}">
              <a16:creationId xmlns:a16="http://schemas.microsoft.com/office/drawing/2014/main" id="{3729DFBD-F053-4F39-B031-77A76A61B212}"/>
            </a:ext>
          </a:extLst>
        </xdr:cNvPr>
        <xdr:cNvSpPr txBox="1"/>
      </xdr:nvSpPr>
      <xdr:spPr>
        <a:xfrm>
          <a:off x="20199427" y="1321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146248</xdr:rowOff>
    </xdr:from>
    <xdr:ext cx="469744" cy="259045"/>
    <xdr:sp macro="" textlink="">
      <xdr:nvSpPr>
        <xdr:cNvPr id="736" name="n_3mainValue【消防施設】&#10;一人当たり面積">
          <a:extLst>
            <a:ext uri="{FF2B5EF4-FFF2-40B4-BE49-F238E27FC236}">
              <a16:creationId xmlns:a16="http://schemas.microsoft.com/office/drawing/2014/main" id="{EE971479-9861-472A-9BE5-969C9FF30C37}"/>
            </a:ext>
          </a:extLst>
        </xdr:cNvPr>
        <xdr:cNvSpPr txBox="1"/>
      </xdr:nvSpPr>
      <xdr:spPr>
        <a:xfrm>
          <a:off x="19310427" y="1403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159311</xdr:rowOff>
    </xdr:from>
    <xdr:ext cx="469744" cy="259045"/>
    <xdr:sp macro="" textlink="">
      <xdr:nvSpPr>
        <xdr:cNvPr id="737" name="n_4mainValue【消防施設】&#10;一人当たり面積">
          <a:extLst>
            <a:ext uri="{FF2B5EF4-FFF2-40B4-BE49-F238E27FC236}">
              <a16:creationId xmlns:a16="http://schemas.microsoft.com/office/drawing/2014/main" id="{9CBBE387-FBE3-4B28-AF92-A5010053DAE6}"/>
            </a:ext>
          </a:extLst>
        </xdr:cNvPr>
        <xdr:cNvSpPr txBox="1"/>
      </xdr:nvSpPr>
      <xdr:spPr>
        <a:xfrm>
          <a:off x="18421427" y="1404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84CC8D5E-2BCD-450A-B0DD-183FBA380BF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C883C1E2-D3F1-46D4-B25B-6D342186EB0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DAF1C2B8-0AC3-479C-85BC-BE2F8BEF2EF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0D8D3415-51D9-4CB2-8CB4-168DE8E0ACF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AF64C327-33FC-44BD-991D-9078117CDB0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030D1276-AF97-4BA0-AC90-D419654838C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ECB40712-31A1-414C-AE8B-A0C39E7D965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D45802C8-F025-4AAC-A3AF-81B01115893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67945FC8-ABCB-420B-9A69-0600B142724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B6781463-F295-4A24-9C97-87D5BDE142B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47AA7C8E-54AB-4D30-81C3-35AA6598DAC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9" name="直線コネクタ 748">
          <a:extLst>
            <a:ext uri="{FF2B5EF4-FFF2-40B4-BE49-F238E27FC236}">
              <a16:creationId xmlns:a16="http://schemas.microsoft.com/office/drawing/2014/main" id="{E145672F-A2E7-4D29-B41A-2A1EC1BDB0CE}"/>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0" name="テキスト ボックス 749">
          <a:extLst>
            <a:ext uri="{FF2B5EF4-FFF2-40B4-BE49-F238E27FC236}">
              <a16:creationId xmlns:a16="http://schemas.microsoft.com/office/drawing/2014/main" id="{FB9064F3-B4FD-4A08-AA39-0651252B6C9E}"/>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1" name="直線コネクタ 750">
          <a:extLst>
            <a:ext uri="{FF2B5EF4-FFF2-40B4-BE49-F238E27FC236}">
              <a16:creationId xmlns:a16="http://schemas.microsoft.com/office/drawing/2014/main" id="{13F525F6-6BC6-44BB-8EB9-7DD99FE9845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2" name="テキスト ボックス 751">
          <a:extLst>
            <a:ext uri="{FF2B5EF4-FFF2-40B4-BE49-F238E27FC236}">
              <a16:creationId xmlns:a16="http://schemas.microsoft.com/office/drawing/2014/main" id="{BC3B4832-9DFF-4D88-BA7F-C89992B6C835}"/>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3" name="直線コネクタ 752">
          <a:extLst>
            <a:ext uri="{FF2B5EF4-FFF2-40B4-BE49-F238E27FC236}">
              <a16:creationId xmlns:a16="http://schemas.microsoft.com/office/drawing/2014/main" id="{A956781B-F165-4004-B717-84752032D245}"/>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4" name="テキスト ボックス 753">
          <a:extLst>
            <a:ext uri="{FF2B5EF4-FFF2-40B4-BE49-F238E27FC236}">
              <a16:creationId xmlns:a16="http://schemas.microsoft.com/office/drawing/2014/main" id="{DE864D2B-415B-4969-8AED-EC6F57176E35}"/>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5" name="直線コネクタ 754">
          <a:extLst>
            <a:ext uri="{FF2B5EF4-FFF2-40B4-BE49-F238E27FC236}">
              <a16:creationId xmlns:a16="http://schemas.microsoft.com/office/drawing/2014/main" id="{A5DE0812-E286-400B-A18A-3CB69CDC8575}"/>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6" name="テキスト ボックス 755">
          <a:extLst>
            <a:ext uri="{FF2B5EF4-FFF2-40B4-BE49-F238E27FC236}">
              <a16:creationId xmlns:a16="http://schemas.microsoft.com/office/drawing/2014/main" id="{E219A7DC-EA60-4083-BA1E-56E6B0FCA841}"/>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7" name="直線コネクタ 756">
          <a:extLst>
            <a:ext uri="{FF2B5EF4-FFF2-40B4-BE49-F238E27FC236}">
              <a16:creationId xmlns:a16="http://schemas.microsoft.com/office/drawing/2014/main" id="{2F1542E0-9AA4-44EE-8207-1BBE9B01E496}"/>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8" name="テキスト ボックス 757">
          <a:extLst>
            <a:ext uri="{FF2B5EF4-FFF2-40B4-BE49-F238E27FC236}">
              <a16:creationId xmlns:a16="http://schemas.microsoft.com/office/drawing/2014/main" id="{217641BA-C38B-491F-9771-F42D0A1D84A2}"/>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F61C02BA-5EE9-4CE2-9917-0355946EB5D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0" name="【庁舎】&#10;有形固定資産減価償却率グラフ枠">
          <a:extLst>
            <a:ext uri="{FF2B5EF4-FFF2-40B4-BE49-F238E27FC236}">
              <a16:creationId xmlns:a16="http://schemas.microsoft.com/office/drawing/2014/main" id="{82692B51-7343-458F-8BA7-B2684BD9AB6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1" name="直線コネクタ 760">
          <a:extLst>
            <a:ext uri="{FF2B5EF4-FFF2-40B4-BE49-F238E27FC236}">
              <a16:creationId xmlns:a16="http://schemas.microsoft.com/office/drawing/2014/main" id="{9104444D-6FD7-41C4-866D-5D7677A29B29}"/>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2" name="【庁舎】&#10;有形固定資産減価償却率最小値テキスト">
          <a:extLst>
            <a:ext uri="{FF2B5EF4-FFF2-40B4-BE49-F238E27FC236}">
              <a16:creationId xmlns:a16="http://schemas.microsoft.com/office/drawing/2014/main" id="{EF5134F2-39B7-40B5-AF44-E4EE92E41538}"/>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3" name="直線コネクタ 762">
          <a:extLst>
            <a:ext uri="{FF2B5EF4-FFF2-40B4-BE49-F238E27FC236}">
              <a16:creationId xmlns:a16="http://schemas.microsoft.com/office/drawing/2014/main" id="{2F199982-FF31-443E-ACA8-271A61408F9C}"/>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4" name="【庁舎】&#10;有形固定資産減価償却率最大値テキスト">
          <a:extLst>
            <a:ext uri="{FF2B5EF4-FFF2-40B4-BE49-F238E27FC236}">
              <a16:creationId xmlns:a16="http://schemas.microsoft.com/office/drawing/2014/main" id="{90AB2FCE-C1C9-4DAA-B872-602BE899D72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5" name="直線コネクタ 764">
          <a:extLst>
            <a:ext uri="{FF2B5EF4-FFF2-40B4-BE49-F238E27FC236}">
              <a16:creationId xmlns:a16="http://schemas.microsoft.com/office/drawing/2014/main" id="{E39EFCB9-9A84-463D-9B9B-458D7E657A2F}"/>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766" name="【庁舎】&#10;有形固定資産減価償却率平均値テキスト">
          <a:extLst>
            <a:ext uri="{FF2B5EF4-FFF2-40B4-BE49-F238E27FC236}">
              <a16:creationId xmlns:a16="http://schemas.microsoft.com/office/drawing/2014/main" id="{4E77ADFA-67E8-43BF-9B1A-FA4E141215FF}"/>
            </a:ext>
          </a:extLst>
        </xdr:cNvPr>
        <xdr:cNvSpPr txBox="1"/>
      </xdr:nvSpPr>
      <xdr:spPr>
        <a:xfrm>
          <a:off x="16357600" y="1756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767" name="フローチャート: 判断 766">
          <a:extLst>
            <a:ext uri="{FF2B5EF4-FFF2-40B4-BE49-F238E27FC236}">
              <a16:creationId xmlns:a16="http://schemas.microsoft.com/office/drawing/2014/main" id="{87896EC3-D325-4CA2-A1B3-3FFACC87EA74}"/>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768" name="フローチャート: 判断 767">
          <a:extLst>
            <a:ext uri="{FF2B5EF4-FFF2-40B4-BE49-F238E27FC236}">
              <a16:creationId xmlns:a16="http://schemas.microsoft.com/office/drawing/2014/main" id="{E7C892F8-EAB4-460F-A423-DFDD762496F0}"/>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769" name="フローチャート: 判断 768">
          <a:extLst>
            <a:ext uri="{FF2B5EF4-FFF2-40B4-BE49-F238E27FC236}">
              <a16:creationId xmlns:a16="http://schemas.microsoft.com/office/drawing/2014/main" id="{7DD6763C-AE61-451C-8D01-5547B27BE51D}"/>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770" name="フローチャート: 判断 769">
          <a:extLst>
            <a:ext uri="{FF2B5EF4-FFF2-40B4-BE49-F238E27FC236}">
              <a16:creationId xmlns:a16="http://schemas.microsoft.com/office/drawing/2014/main" id="{CAE9C70D-D7D8-49A5-AC25-4062E4CED89F}"/>
            </a:ext>
          </a:extLst>
        </xdr:cNvPr>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771" name="フローチャート: 判断 770">
          <a:extLst>
            <a:ext uri="{FF2B5EF4-FFF2-40B4-BE49-F238E27FC236}">
              <a16:creationId xmlns:a16="http://schemas.microsoft.com/office/drawing/2014/main" id="{7BFB95A4-4C2B-4A13-A7F0-E07D9EBBDF5F}"/>
            </a:ext>
          </a:extLst>
        </xdr:cNvPr>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96783376-4012-4289-955E-17C5E5D3E42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92E22BCE-DE9F-44FB-BB75-64127305EDE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10DFAF81-6D06-4251-8901-DBFAA2DCE73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705FB995-5B9D-45EE-91BB-7D84697A521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D0F34B03-2F3F-4BD5-BEF6-0555A019879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7620</xdr:rowOff>
    </xdr:from>
    <xdr:to>
      <xdr:col>85</xdr:col>
      <xdr:colOff>177800</xdr:colOff>
      <xdr:row>105</xdr:row>
      <xdr:rowOff>109220</xdr:rowOff>
    </xdr:to>
    <xdr:sp macro="" textlink="">
      <xdr:nvSpPr>
        <xdr:cNvPr id="777" name="楕円 776">
          <a:extLst>
            <a:ext uri="{FF2B5EF4-FFF2-40B4-BE49-F238E27FC236}">
              <a16:creationId xmlns:a16="http://schemas.microsoft.com/office/drawing/2014/main" id="{604BDF41-0A87-4532-AB35-302B5010E352}"/>
            </a:ext>
          </a:extLst>
        </xdr:cNvPr>
        <xdr:cNvSpPr/>
      </xdr:nvSpPr>
      <xdr:spPr>
        <a:xfrm>
          <a:off x="16268700" y="1800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157497</xdr:rowOff>
    </xdr:from>
    <xdr:ext cx="405111" cy="259045"/>
    <xdr:sp macro="" textlink="">
      <xdr:nvSpPr>
        <xdr:cNvPr id="778" name="【庁舎】&#10;有形固定資産減価償却率該当値テキスト">
          <a:extLst>
            <a:ext uri="{FF2B5EF4-FFF2-40B4-BE49-F238E27FC236}">
              <a16:creationId xmlns:a16="http://schemas.microsoft.com/office/drawing/2014/main" id="{BA3FD77F-0004-4429-9A92-D024719F1043}"/>
            </a:ext>
          </a:extLst>
        </xdr:cNvPr>
        <xdr:cNvSpPr txBox="1"/>
      </xdr:nvSpPr>
      <xdr:spPr>
        <a:xfrm>
          <a:off x="16357600" y="1798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154939</xdr:rowOff>
    </xdr:from>
    <xdr:to>
      <xdr:col>81</xdr:col>
      <xdr:colOff>101600</xdr:colOff>
      <xdr:row>105</xdr:row>
      <xdr:rowOff>85089</xdr:rowOff>
    </xdr:to>
    <xdr:sp macro="" textlink="">
      <xdr:nvSpPr>
        <xdr:cNvPr id="779" name="楕円 778">
          <a:extLst>
            <a:ext uri="{FF2B5EF4-FFF2-40B4-BE49-F238E27FC236}">
              <a16:creationId xmlns:a16="http://schemas.microsoft.com/office/drawing/2014/main" id="{C7A5B3BE-ECD1-46E3-9138-E50CE4EE9DA4}"/>
            </a:ext>
          </a:extLst>
        </xdr:cNvPr>
        <xdr:cNvSpPr/>
      </xdr:nvSpPr>
      <xdr:spPr>
        <a:xfrm>
          <a:off x="15430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34289</xdr:rowOff>
    </xdr:from>
    <xdr:to>
      <xdr:col>85</xdr:col>
      <xdr:colOff>127000</xdr:colOff>
      <xdr:row>105</xdr:row>
      <xdr:rowOff>58420</xdr:rowOff>
    </xdr:to>
    <xdr:cxnSp macro="">
      <xdr:nvCxnSpPr>
        <xdr:cNvPr id="780" name="直線コネクタ 779">
          <a:extLst>
            <a:ext uri="{FF2B5EF4-FFF2-40B4-BE49-F238E27FC236}">
              <a16:creationId xmlns:a16="http://schemas.microsoft.com/office/drawing/2014/main" id="{C75CBB90-E71A-4564-8916-A1D53626523E}"/>
            </a:ext>
          </a:extLst>
        </xdr:cNvPr>
        <xdr:cNvCxnSpPr/>
      </xdr:nvCxnSpPr>
      <xdr:spPr>
        <a:xfrm>
          <a:off x="15481300" y="18036539"/>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132080</xdr:rowOff>
    </xdr:from>
    <xdr:to>
      <xdr:col>76</xdr:col>
      <xdr:colOff>165100</xdr:colOff>
      <xdr:row>105</xdr:row>
      <xdr:rowOff>62230</xdr:rowOff>
    </xdr:to>
    <xdr:sp macro="" textlink="">
      <xdr:nvSpPr>
        <xdr:cNvPr id="781" name="楕円 780">
          <a:extLst>
            <a:ext uri="{FF2B5EF4-FFF2-40B4-BE49-F238E27FC236}">
              <a16:creationId xmlns:a16="http://schemas.microsoft.com/office/drawing/2014/main" id="{27F61BA4-6728-4350-9A02-74C74338EBED}"/>
            </a:ext>
          </a:extLst>
        </xdr:cNvPr>
        <xdr:cNvSpPr/>
      </xdr:nvSpPr>
      <xdr:spPr>
        <a:xfrm>
          <a:off x="145415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11430</xdr:rowOff>
    </xdr:from>
    <xdr:to>
      <xdr:col>81</xdr:col>
      <xdr:colOff>50800</xdr:colOff>
      <xdr:row>105</xdr:row>
      <xdr:rowOff>34289</xdr:rowOff>
    </xdr:to>
    <xdr:cxnSp macro="">
      <xdr:nvCxnSpPr>
        <xdr:cNvPr id="782" name="直線コネクタ 781">
          <a:extLst>
            <a:ext uri="{FF2B5EF4-FFF2-40B4-BE49-F238E27FC236}">
              <a16:creationId xmlns:a16="http://schemas.microsoft.com/office/drawing/2014/main" id="{A2B8AA67-4AE3-4122-88BD-3320F789FC24}"/>
            </a:ext>
          </a:extLst>
        </xdr:cNvPr>
        <xdr:cNvCxnSpPr/>
      </xdr:nvCxnSpPr>
      <xdr:spPr>
        <a:xfrm>
          <a:off x="14592300" y="180136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17780</xdr:rowOff>
    </xdr:from>
    <xdr:to>
      <xdr:col>72</xdr:col>
      <xdr:colOff>38100</xdr:colOff>
      <xdr:row>104</xdr:row>
      <xdr:rowOff>119380</xdr:rowOff>
    </xdr:to>
    <xdr:sp macro="" textlink="">
      <xdr:nvSpPr>
        <xdr:cNvPr id="783" name="楕円 782">
          <a:extLst>
            <a:ext uri="{FF2B5EF4-FFF2-40B4-BE49-F238E27FC236}">
              <a16:creationId xmlns:a16="http://schemas.microsoft.com/office/drawing/2014/main" id="{E3D72B3C-14A9-4312-AB81-804997207F11}"/>
            </a:ext>
          </a:extLst>
        </xdr:cNvPr>
        <xdr:cNvSpPr/>
      </xdr:nvSpPr>
      <xdr:spPr>
        <a:xfrm>
          <a:off x="13652500"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68580</xdr:rowOff>
    </xdr:from>
    <xdr:to>
      <xdr:col>76</xdr:col>
      <xdr:colOff>114300</xdr:colOff>
      <xdr:row>105</xdr:row>
      <xdr:rowOff>11430</xdr:rowOff>
    </xdr:to>
    <xdr:cxnSp macro="">
      <xdr:nvCxnSpPr>
        <xdr:cNvPr id="784" name="直線コネクタ 783">
          <a:extLst>
            <a:ext uri="{FF2B5EF4-FFF2-40B4-BE49-F238E27FC236}">
              <a16:creationId xmlns:a16="http://schemas.microsoft.com/office/drawing/2014/main" id="{D39BAE76-EC5C-4020-9B54-BE55707CB18A}"/>
            </a:ext>
          </a:extLst>
        </xdr:cNvPr>
        <xdr:cNvCxnSpPr/>
      </xdr:nvCxnSpPr>
      <xdr:spPr>
        <a:xfrm>
          <a:off x="13703300" y="178993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165100</xdr:rowOff>
    </xdr:from>
    <xdr:to>
      <xdr:col>67</xdr:col>
      <xdr:colOff>101600</xdr:colOff>
      <xdr:row>104</xdr:row>
      <xdr:rowOff>95250</xdr:rowOff>
    </xdr:to>
    <xdr:sp macro="" textlink="">
      <xdr:nvSpPr>
        <xdr:cNvPr id="785" name="楕円 784">
          <a:extLst>
            <a:ext uri="{FF2B5EF4-FFF2-40B4-BE49-F238E27FC236}">
              <a16:creationId xmlns:a16="http://schemas.microsoft.com/office/drawing/2014/main" id="{44FEBB82-8EBC-4266-90DB-62ED99C08B3A}"/>
            </a:ext>
          </a:extLst>
        </xdr:cNvPr>
        <xdr:cNvSpPr/>
      </xdr:nvSpPr>
      <xdr:spPr>
        <a:xfrm>
          <a:off x="12763500" y="1782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44450</xdr:rowOff>
    </xdr:from>
    <xdr:to>
      <xdr:col>71</xdr:col>
      <xdr:colOff>177800</xdr:colOff>
      <xdr:row>104</xdr:row>
      <xdr:rowOff>68580</xdr:rowOff>
    </xdr:to>
    <xdr:cxnSp macro="">
      <xdr:nvCxnSpPr>
        <xdr:cNvPr id="786" name="直線コネクタ 785">
          <a:extLst>
            <a:ext uri="{FF2B5EF4-FFF2-40B4-BE49-F238E27FC236}">
              <a16:creationId xmlns:a16="http://schemas.microsoft.com/office/drawing/2014/main" id="{B24BFF5A-B325-48A9-B7EC-2461E8FE42EF}"/>
            </a:ext>
          </a:extLst>
        </xdr:cNvPr>
        <xdr:cNvCxnSpPr/>
      </xdr:nvCxnSpPr>
      <xdr:spPr>
        <a:xfrm>
          <a:off x="12814300" y="178752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787" name="n_1aveValue【庁舎】&#10;有形固定資産減価償却率">
          <a:extLst>
            <a:ext uri="{FF2B5EF4-FFF2-40B4-BE49-F238E27FC236}">
              <a16:creationId xmlns:a16="http://schemas.microsoft.com/office/drawing/2014/main" id="{1E1934A9-5121-4CB8-993F-E596314F11B2}"/>
            </a:ext>
          </a:extLst>
        </xdr:cNvPr>
        <xdr:cNvSpPr txBox="1"/>
      </xdr:nvSpPr>
      <xdr:spPr>
        <a:xfrm>
          <a:off x="15266044" y="174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788" name="n_2aveValue【庁舎】&#10;有形固定資産減価償却率">
          <a:extLst>
            <a:ext uri="{FF2B5EF4-FFF2-40B4-BE49-F238E27FC236}">
              <a16:creationId xmlns:a16="http://schemas.microsoft.com/office/drawing/2014/main" id="{69A80F96-0FE7-4016-8822-D47B185947B3}"/>
            </a:ext>
          </a:extLst>
        </xdr:cNvPr>
        <xdr:cNvSpPr txBox="1"/>
      </xdr:nvSpPr>
      <xdr:spPr>
        <a:xfrm>
          <a:off x="14389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27957</xdr:rowOff>
    </xdr:from>
    <xdr:ext cx="405111" cy="259045"/>
    <xdr:sp macro="" textlink="">
      <xdr:nvSpPr>
        <xdr:cNvPr id="789" name="n_3aveValue【庁舎】&#10;有形固定資産減価償却率">
          <a:extLst>
            <a:ext uri="{FF2B5EF4-FFF2-40B4-BE49-F238E27FC236}">
              <a16:creationId xmlns:a16="http://schemas.microsoft.com/office/drawing/2014/main" id="{E69A81A9-CD64-4E90-8AF2-D4B2A985B0E1}"/>
            </a:ext>
          </a:extLst>
        </xdr:cNvPr>
        <xdr:cNvSpPr txBox="1"/>
      </xdr:nvSpPr>
      <xdr:spPr>
        <a:xfrm>
          <a:off x="13500744" y="1751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34307</xdr:rowOff>
    </xdr:from>
    <xdr:ext cx="405111" cy="259045"/>
    <xdr:sp macro="" textlink="">
      <xdr:nvSpPr>
        <xdr:cNvPr id="790" name="n_4aveValue【庁舎】&#10;有形固定資産減価償却率">
          <a:extLst>
            <a:ext uri="{FF2B5EF4-FFF2-40B4-BE49-F238E27FC236}">
              <a16:creationId xmlns:a16="http://schemas.microsoft.com/office/drawing/2014/main" id="{880329FB-2FB4-4200-8D4C-C0C272921952}"/>
            </a:ext>
          </a:extLst>
        </xdr:cNvPr>
        <xdr:cNvSpPr txBox="1"/>
      </xdr:nvSpPr>
      <xdr:spPr>
        <a:xfrm>
          <a:off x="12611744" y="1752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76216</xdr:rowOff>
    </xdr:from>
    <xdr:ext cx="405111" cy="259045"/>
    <xdr:sp macro="" textlink="">
      <xdr:nvSpPr>
        <xdr:cNvPr id="791" name="n_1mainValue【庁舎】&#10;有形固定資産減価償却率">
          <a:extLst>
            <a:ext uri="{FF2B5EF4-FFF2-40B4-BE49-F238E27FC236}">
              <a16:creationId xmlns:a16="http://schemas.microsoft.com/office/drawing/2014/main" id="{9F3702B4-24A0-4356-B001-3B1B8561B5EF}"/>
            </a:ext>
          </a:extLst>
        </xdr:cNvPr>
        <xdr:cNvSpPr txBox="1"/>
      </xdr:nvSpPr>
      <xdr:spPr>
        <a:xfrm>
          <a:off x="15266044" y="1807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53357</xdr:rowOff>
    </xdr:from>
    <xdr:ext cx="405111" cy="259045"/>
    <xdr:sp macro="" textlink="">
      <xdr:nvSpPr>
        <xdr:cNvPr id="792" name="n_2mainValue【庁舎】&#10;有形固定資産減価償却率">
          <a:extLst>
            <a:ext uri="{FF2B5EF4-FFF2-40B4-BE49-F238E27FC236}">
              <a16:creationId xmlns:a16="http://schemas.microsoft.com/office/drawing/2014/main" id="{92F4142F-8A41-412B-8FAC-B7C21C2655CD}"/>
            </a:ext>
          </a:extLst>
        </xdr:cNvPr>
        <xdr:cNvSpPr txBox="1"/>
      </xdr:nvSpPr>
      <xdr:spPr>
        <a:xfrm>
          <a:off x="14389744" y="1805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110507</xdr:rowOff>
    </xdr:from>
    <xdr:ext cx="405111" cy="259045"/>
    <xdr:sp macro="" textlink="">
      <xdr:nvSpPr>
        <xdr:cNvPr id="793" name="n_3mainValue【庁舎】&#10;有形固定資産減価償却率">
          <a:extLst>
            <a:ext uri="{FF2B5EF4-FFF2-40B4-BE49-F238E27FC236}">
              <a16:creationId xmlns:a16="http://schemas.microsoft.com/office/drawing/2014/main" id="{E652FDB5-22BD-4535-9B60-8B9ED4594DF4}"/>
            </a:ext>
          </a:extLst>
        </xdr:cNvPr>
        <xdr:cNvSpPr txBox="1"/>
      </xdr:nvSpPr>
      <xdr:spPr>
        <a:xfrm>
          <a:off x="135007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86377</xdr:rowOff>
    </xdr:from>
    <xdr:ext cx="405111" cy="259045"/>
    <xdr:sp macro="" textlink="">
      <xdr:nvSpPr>
        <xdr:cNvPr id="794" name="n_4mainValue【庁舎】&#10;有形固定資産減価償却率">
          <a:extLst>
            <a:ext uri="{FF2B5EF4-FFF2-40B4-BE49-F238E27FC236}">
              <a16:creationId xmlns:a16="http://schemas.microsoft.com/office/drawing/2014/main" id="{C68A5614-A3BF-44F6-ABA4-7740E20726E1}"/>
            </a:ext>
          </a:extLst>
        </xdr:cNvPr>
        <xdr:cNvSpPr txBox="1"/>
      </xdr:nvSpPr>
      <xdr:spPr>
        <a:xfrm>
          <a:off x="12611744" y="1791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BB0ECEC3-A4F3-4B67-81EB-59C72102D66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248D0D04-AF22-42A6-BFDD-9D17FB09C69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F8606271-71D1-4091-8CD9-E1144970D99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F16128B5-1D69-4843-B3CE-9644107B4E1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24B2587F-5548-4B21-8974-CB3C9AE7022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32426182-B3D9-4F2D-8682-C29CF72C58E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B65C3875-036F-4093-B87C-3A2A1FF13BB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19CF2778-21B7-4DBE-95F0-D81B4B1BA16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D2E721F4-31C7-4CD6-AFAB-3F7AD654B32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74D6B8E9-5661-4A61-AD9F-1DD2242C2A2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5" name="直線コネクタ 804">
          <a:extLst>
            <a:ext uri="{FF2B5EF4-FFF2-40B4-BE49-F238E27FC236}">
              <a16:creationId xmlns:a16="http://schemas.microsoft.com/office/drawing/2014/main" id="{1A745D61-DC47-4D1A-95E9-0DDD62A9191F}"/>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6" name="テキスト ボックス 805">
          <a:extLst>
            <a:ext uri="{FF2B5EF4-FFF2-40B4-BE49-F238E27FC236}">
              <a16:creationId xmlns:a16="http://schemas.microsoft.com/office/drawing/2014/main" id="{A856CDC8-C605-4929-8B33-1BBECD61EDFB}"/>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7" name="直線コネクタ 806">
          <a:extLst>
            <a:ext uri="{FF2B5EF4-FFF2-40B4-BE49-F238E27FC236}">
              <a16:creationId xmlns:a16="http://schemas.microsoft.com/office/drawing/2014/main" id="{F557BF31-E2CA-4C5D-9A79-24D47C92FD55}"/>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8" name="テキスト ボックス 807">
          <a:extLst>
            <a:ext uri="{FF2B5EF4-FFF2-40B4-BE49-F238E27FC236}">
              <a16:creationId xmlns:a16="http://schemas.microsoft.com/office/drawing/2014/main" id="{72AF5CCB-1706-403D-BCB4-82024067DCFD}"/>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9" name="直線コネクタ 808">
          <a:extLst>
            <a:ext uri="{FF2B5EF4-FFF2-40B4-BE49-F238E27FC236}">
              <a16:creationId xmlns:a16="http://schemas.microsoft.com/office/drawing/2014/main" id="{40FB53DB-CBFD-440F-8B15-EEDE8A9B5F3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0" name="テキスト ボックス 809">
          <a:extLst>
            <a:ext uri="{FF2B5EF4-FFF2-40B4-BE49-F238E27FC236}">
              <a16:creationId xmlns:a16="http://schemas.microsoft.com/office/drawing/2014/main" id="{C9FC2C64-951E-401A-902D-E446B391832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1" name="直線コネクタ 810">
          <a:extLst>
            <a:ext uri="{FF2B5EF4-FFF2-40B4-BE49-F238E27FC236}">
              <a16:creationId xmlns:a16="http://schemas.microsoft.com/office/drawing/2014/main" id="{87E82C81-45C8-4F2D-BC31-A88A418DFC1A}"/>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2" name="テキスト ボックス 811">
          <a:extLst>
            <a:ext uri="{FF2B5EF4-FFF2-40B4-BE49-F238E27FC236}">
              <a16:creationId xmlns:a16="http://schemas.microsoft.com/office/drawing/2014/main" id="{BC790D43-23A5-46D8-9327-9C1EBBEBCE88}"/>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3" name="直線コネクタ 812">
          <a:extLst>
            <a:ext uri="{FF2B5EF4-FFF2-40B4-BE49-F238E27FC236}">
              <a16:creationId xmlns:a16="http://schemas.microsoft.com/office/drawing/2014/main" id="{F3EAADD9-BB63-4193-BF56-004BF995EF25}"/>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4" name="テキスト ボックス 813">
          <a:extLst>
            <a:ext uri="{FF2B5EF4-FFF2-40B4-BE49-F238E27FC236}">
              <a16:creationId xmlns:a16="http://schemas.microsoft.com/office/drawing/2014/main" id="{FE0100F5-842F-4719-8522-287819D1B0FC}"/>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DAADD925-D6A4-4954-8296-DB8F1687D3E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a:extLst>
            <a:ext uri="{FF2B5EF4-FFF2-40B4-BE49-F238E27FC236}">
              <a16:creationId xmlns:a16="http://schemas.microsoft.com/office/drawing/2014/main" id="{7A86422C-5CC0-4562-8918-266700A8080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庁舎】&#10;一人当たり面積グラフ枠">
          <a:extLst>
            <a:ext uri="{FF2B5EF4-FFF2-40B4-BE49-F238E27FC236}">
              <a16:creationId xmlns:a16="http://schemas.microsoft.com/office/drawing/2014/main" id="{DA24F2F3-C1A5-4191-B4BE-420FD9E99E6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818" name="直線コネクタ 817">
          <a:extLst>
            <a:ext uri="{FF2B5EF4-FFF2-40B4-BE49-F238E27FC236}">
              <a16:creationId xmlns:a16="http://schemas.microsoft.com/office/drawing/2014/main" id="{6D9422C5-9F3B-409B-AA8E-ACBA69371953}"/>
            </a:ext>
          </a:extLst>
        </xdr:cNvPr>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819" name="【庁舎】&#10;一人当たり面積最小値テキスト">
          <a:extLst>
            <a:ext uri="{FF2B5EF4-FFF2-40B4-BE49-F238E27FC236}">
              <a16:creationId xmlns:a16="http://schemas.microsoft.com/office/drawing/2014/main" id="{3BF23870-90B8-40A4-9E68-F60CA7313544}"/>
            </a:ext>
          </a:extLst>
        </xdr:cNvPr>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820" name="直線コネクタ 819">
          <a:extLst>
            <a:ext uri="{FF2B5EF4-FFF2-40B4-BE49-F238E27FC236}">
              <a16:creationId xmlns:a16="http://schemas.microsoft.com/office/drawing/2014/main" id="{78545148-794E-4A8F-96C2-E64473B66ABE}"/>
            </a:ext>
          </a:extLst>
        </xdr:cNvPr>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821" name="【庁舎】&#10;一人当たり面積最大値テキスト">
          <a:extLst>
            <a:ext uri="{FF2B5EF4-FFF2-40B4-BE49-F238E27FC236}">
              <a16:creationId xmlns:a16="http://schemas.microsoft.com/office/drawing/2014/main" id="{D16358AB-12F1-47DD-B29E-05099E6C2887}"/>
            </a:ext>
          </a:extLst>
        </xdr:cNvPr>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822" name="直線コネクタ 821">
          <a:extLst>
            <a:ext uri="{FF2B5EF4-FFF2-40B4-BE49-F238E27FC236}">
              <a16:creationId xmlns:a16="http://schemas.microsoft.com/office/drawing/2014/main" id="{1888A147-6590-4838-BC2B-8538C45A59E2}"/>
            </a:ext>
          </a:extLst>
        </xdr:cNvPr>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823" name="【庁舎】&#10;一人当たり面積平均値テキスト">
          <a:extLst>
            <a:ext uri="{FF2B5EF4-FFF2-40B4-BE49-F238E27FC236}">
              <a16:creationId xmlns:a16="http://schemas.microsoft.com/office/drawing/2014/main" id="{F09819CB-E42D-4624-8F2B-D19DBEE771C9}"/>
            </a:ext>
          </a:extLst>
        </xdr:cNvPr>
        <xdr:cNvSpPr txBox="1"/>
      </xdr:nvSpPr>
      <xdr:spPr>
        <a:xfrm>
          <a:off x="22199600" y="18091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824" name="フローチャート: 判断 823">
          <a:extLst>
            <a:ext uri="{FF2B5EF4-FFF2-40B4-BE49-F238E27FC236}">
              <a16:creationId xmlns:a16="http://schemas.microsoft.com/office/drawing/2014/main" id="{FC101278-D7A1-43F2-9040-CF0F0F77A54D}"/>
            </a:ext>
          </a:extLst>
        </xdr:cNvPr>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825" name="フローチャート: 判断 824">
          <a:extLst>
            <a:ext uri="{FF2B5EF4-FFF2-40B4-BE49-F238E27FC236}">
              <a16:creationId xmlns:a16="http://schemas.microsoft.com/office/drawing/2014/main" id="{09C468FF-8DD1-4223-BFDD-5A1CD02BD97B}"/>
            </a:ext>
          </a:extLst>
        </xdr:cNvPr>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826" name="フローチャート: 判断 825">
          <a:extLst>
            <a:ext uri="{FF2B5EF4-FFF2-40B4-BE49-F238E27FC236}">
              <a16:creationId xmlns:a16="http://schemas.microsoft.com/office/drawing/2014/main" id="{46137062-F138-4477-8B4B-C503F3FAEFC9}"/>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827" name="フローチャート: 判断 826">
          <a:extLst>
            <a:ext uri="{FF2B5EF4-FFF2-40B4-BE49-F238E27FC236}">
              <a16:creationId xmlns:a16="http://schemas.microsoft.com/office/drawing/2014/main" id="{E9F8C451-33B1-4CC6-9550-8027010957A0}"/>
            </a:ext>
          </a:extLst>
        </xdr:cNvPr>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828" name="フローチャート: 判断 827">
          <a:extLst>
            <a:ext uri="{FF2B5EF4-FFF2-40B4-BE49-F238E27FC236}">
              <a16:creationId xmlns:a16="http://schemas.microsoft.com/office/drawing/2014/main" id="{F28A9241-01CB-4A89-8ACB-7BBCE6B6CC31}"/>
            </a:ext>
          </a:extLst>
        </xdr:cNvPr>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3BC6A488-8D4C-436A-B85F-F4F3C20DC0E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C6C666D5-606E-478C-9ACA-FBCF797D797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B7BFA8BD-4146-4E36-A725-8FE52F8E1CA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931A062D-9D4A-481E-8ACF-ACB05E9C2FB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32FFB83-68C9-457C-8539-3DBC3263839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19050</xdr:rowOff>
    </xdr:from>
    <xdr:to>
      <xdr:col>116</xdr:col>
      <xdr:colOff>114300</xdr:colOff>
      <xdr:row>105</xdr:row>
      <xdr:rowOff>120650</xdr:rowOff>
    </xdr:to>
    <xdr:sp macro="" textlink="">
      <xdr:nvSpPr>
        <xdr:cNvPr id="834" name="楕円 833">
          <a:extLst>
            <a:ext uri="{FF2B5EF4-FFF2-40B4-BE49-F238E27FC236}">
              <a16:creationId xmlns:a16="http://schemas.microsoft.com/office/drawing/2014/main" id="{FC4DC9B0-4333-4EBD-89A7-0088920D3B8C}"/>
            </a:ext>
          </a:extLst>
        </xdr:cNvPr>
        <xdr:cNvSpPr/>
      </xdr:nvSpPr>
      <xdr:spPr>
        <a:xfrm>
          <a:off x="22110700" y="1802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41927</xdr:rowOff>
    </xdr:from>
    <xdr:ext cx="469744" cy="259045"/>
    <xdr:sp macro="" textlink="">
      <xdr:nvSpPr>
        <xdr:cNvPr id="835" name="【庁舎】&#10;一人当たり面積該当値テキスト">
          <a:extLst>
            <a:ext uri="{FF2B5EF4-FFF2-40B4-BE49-F238E27FC236}">
              <a16:creationId xmlns:a16="http://schemas.microsoft.com/office/drawing/2014/main" id="{890724E3-F2FB-46D3-8350-07AEF7959550}"/>
            </a:ext>
          </a:extLst>
        </xdr:cNvPr>
        <xdr:cNvSpPr txBox="1"/>
      </xdr:nvSpPr>
      <xdr:spPr>
        <a:xfrm>
          <a:off x="22199600" y="1787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36830</xdr:rowOff>
    </xdr:from>
    <xdr:to>
      <xdr:col>112</xdr:col>
      <xdr:colOff>38100</xdr:colOff>
      <xdr:row>105</xdr:row>
      <xdr:rowOff>138430</xdr:rowOff>
    </xdr:to>
    <xdr:sp macro="" textlink="">
      <xdr:nvSpPr>
        <xdr:cNvPr id="836" name="楕円 835">
          <a:extLst>
            <a:ext uri="{FF2B5EF4-FFF2-40B4-BE49-F238E27FC236}">
              <a16:creationId xmlns:a16="http://schemas.microsoft.com/office/drawing/2014/main" id="{0FC97DB5-0FD7-4C2B-B80D-2279DA693CC2}"/>
            </a:ext>
          </a:extLst>
        </xdr:cNvPr>
        <xdr:cNvSpPr/>
      </xdr:nvSpPr>
      <xdr:spPr>
        <a:xfrm>
          <a:off x="21272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69850</xdr:rowOff>
    </xdr:from>
    <xdr:to>
      <xdr:col>116</xdr:col>
      <xdr:colOff>63500</xdr:colOff>
      <xdr:row>105</xdr:row>
      <xdr:rowOff>87630</xdr:rowOff>
    </xdr:to>
    <xdr:cxnSp macro="">
      <xdr:nvCxnSpPr>
        <xdr:cNvPr id="837" name="直線コネクタ 836">
          <a:extLst>
            <a:ext uri="{FF2B5EF4-FFF2-40B4-BE49-F238E27FC236}">
              <a16:creationId xmlns:a16="http://schemas.microsoft.com/office/drawing/2014/main" id="{D3498164-3F70-44B0-A1C6-09E9B4D799F7}"/>
            </a:ext>
          </a:extLst>
        </xdr:cNvPr>
        <xdr:cNvCxnSpPr/>
      </xdr:nvCxnSpPr>
      <xdr:spPr>
        <a:xfrm flipV="1">
          <a:off x="21323300" y="18072100"/>
          <a:ext cx="8382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50800</xdr:rowOff>
    </xdr:from>
    <xdr:to>
      <xdr:col>107</xdr:col>
      <xdr:colOff>101600</xdr:colOff>
      <xdr:row>105</xdr:row>
      <xdr:rowOff>152400</xdr:rowOff>
    </xdr:to>
    <xdr:sp macro="" textlink="">
      <xdr:nvSpPr>
        <xdr:cNvPr id="838" name="楕円 837">
          <a:extLst>
            <a:ext uri="{FF2B5EF4-FFF2-40B4-BE49-F238E27FC236}">
              <a16:creationId xmlns:a16="http://schemas.microsoft.com/office/drawing/2014/main" id="{2FD2B62F-2898-49F4-B8E5-9B5A22CA4522}"/>
            </a:ext>
          </a:extLst>
        </xdr:cNvPr>
        <xdr:cNvSpPr/>
      </xdr:nvSpPr>
      <xdr:spPr>
        <a:xfrm>
          <a:off x="20383500" y="1805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87630</xdr:rowOff>
    </xdr:from>
    <xdr:to>
      <xdr:col>111</xdr:col>
      <xdr:colOff>177800</xdr:colOff>
      <xdr:row>105</xdr:row>
      <xdr:rowOff>101600</xdr:rowOff>
    </xdr:to>
    <xdr:cxnSp macro="">
      <xdr:nvCxnSpPr>
        <xdr:cNvPr id="839" name="直線コネクタ 838">
          <a:extLst>
            <a:ext uri="{FF2B5EF4-FFF2-40B4-BE49-F238E27FC236}">
              <a16:creationId xmlns:a16="http://schemas.microsoft.com/office/drawing/2014/main" id="{99B57013-C66A-4CA2-B744-B257AAB2FBEB}"/>
            </a:ext>
          </a:extLst>
        </xdr:cNvPr>
        <xdr:cNvCxnSpPr/>
      </xdr:nvCxnSpPr>
      <xdr:spPr>
        <a:xfrm flipV="1">
          <a:off x="20434300" y="1808988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63500</xdr:rowOff>
    </xdr:from>
    <xdr:to>
      <xdr:col>102</xdr:col>
      <xdr:colOff>165100</xdr:colOff>
      <xdr:row>105</xdr:row>
      <xdr:rowOff>165100</xdr:rowOff>
    </xdr:to>
    <xdr:sp macro="" textlink="">
      <xdr:nvSpPr>
        <xdr:cNvPr id="840" name="楕円 839">
          <a:extLst>
            <a:ext uri="{FF2B5EF4-FFF2-40B4-BE49-F238E27FC236}">
              <a16:creationId xmlns:a16="http://schemas.microsoft.com/office/drawing/2014/main" id="{0E5E2796-D6AA-4230-A4C6-F54CF9BC9BB2}"/>
            </a:ext>
          </a:extLst>
        </xdr:cNvPr>
        <xdr:cNvSpPr/>
      </xdr:nvSpPr>
      <xdr:spPr>
        <a:xfrm>
          <a:off x="194945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101600</xdr:rowOff>
    </xdr:from>
    <xdr:to>
      <xdr:col>107</xdr:col>
      <xdr:colOff>50800</xdr:colOff>
      <xdr:row>105</xdr:row>
      <xdr:rowOff>114300</xdr:rowOff>
    </xdr:to>
    <xdr:cxnSp macro="">
      <xdr:nvCxnSpPr>
        <xdr:cNvPr id="841" name="直線コネクタ 840">
          <a:extLst>
            <a:ext uri="{FF2B5EF4-FFF2-40B4-BE49-F238E27FC236}">
              <a16:creationId xmlns:a16="http://schemas.microsoft.com/office/drawing/2014/main" id="{835852C8-6B0A-499B-A9D3-FFE0E03D5F20}"/>
            </a:ext>
          </a:extLst>
        </xdr:cNvPr>
        <xdr:cNvCxnSpPr/>
      </xdr:nvCxnSpPr>
      <xdr:spPr>
        <a:xfrm flipV="1">
          <a:off x="19545300" y="1810385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73661</xdr:rowOff>
    </xdr:from>
    <xdr:to>
      <xdr:col>98</xdr:col>
      <xdr:colOff>38100</xdr:colOff>
      <xdr:row>106</xdr:row>
      <xdr:rowOff>3811</xdr:rowOff>
    </xdr:to>
    <xdr:sp macro="" textlink="">
      <xdr:nvSpPr>
        <xdr:cNvPr id="842" name="楕円 841">
          <a:extLst>
            <a:ext uri="{FF2B5EF4-FFF2-40B4-BE49-F238E27FC236}">
              <a16:creationId xmlns:a16="http://schemas.microsoft.com/office/drawing/2014/main" id="{32BA1E9F-DA1E-49AF-B6BC-AE149B790F28}"/>
            </a:ext>
          </a:extLst>
        </xdr:cNvPr>
        <xdr:cNvSpPr/>
      </xdr:nvSpPr>
      <xdr:spPr>
        <a:xfrm>
          <a:off x="18605500" y="1807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114300</xdr:rowOff>
    </xdr:from>
    <xdr:to>
      <xdr:col>102</xdr:col>
      <xdr:colOff>114300</xdr:colOff>
      <xdr:row>105</xdr:row>
      <xdr:rowOff>124461</xdr:rowOff>
    </xdr:to>
    <xdr:cxnSp macro="">
      <xdr:nvCxnSpPr>
        <xdr:cNvPr id="843" name="直線コネクタ 842">
          <a:extLst>
            <a:ext uri="{FF2B5EF4-FFF2-40B4-BE49-F238E27FC236}">
              <a16:creationId xmlns:a16="http://schemas.microsoft.com/office/drawing/2014/main" id="{56F51329-2339-4D46-809E-6185AD784151}"/>
            </a:ext>
          </a:extLst>
        </xdr:cNvPr>
        <xdr:cNvCxnSpPr/>
      </xdr:nvCxnSpPr>
      <xdr:spPr>
        <a:xfrm flipV="1">
          <a:off x="18656300" y="18116550"/>
          <a:ext cx="88900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844" name="n_1aveValue【庁舎】&#10;一人当たり面積">
          <a:extLst>
            <a:ext uri="{FF2B5EF4-FFF2-40B4-BE49-F238E27FC236}">
              <a16:creationId xmlns:a16="http://schemas.microsoft.com/office/drawing/2014/main" id="{D3414A82-F7EE-4B7E-BDB0-196571A0F6D9}"/>
            </a:ext>
          </a:extLst>
        </xdr:cNvPr>
        <xdr:cNvSpPr txBox="1"/>
      </xdr:nvSpPr>
      <xdr:spPr>
        <a:xfrm>
          <a:off x="21075727" y="1821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845" name="n_2aveValue【庁舎】&#10;一人当たり面積">
          <a:extLst>
            <a:ext uri="{FF2B5EF4-FFF2-40B4-BE49-F238E27FC236}">
              <a16:creationId xmlns:a16="http://schemas.microsoft.com/office/drawing/2014/main" id="{9F116F2B-CBF8-47C6-9E5B-DEE5A45EB34F}"/>
            </a:ext>
          </a:extLst>
        </xdr:cNvPr>
        <xdr:cNvSpPr txBox="1"/>
      </xdr:nvSpPr>
      <xdr:spPr>
        <a:xfrm>
          <a:off x="201994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63516</xdr:rowOff>
    </xdr:from>
    <xdr:ext cx="469744" cy="259045"/>
    <xdr:sp macro="" textlink="">
      <xdr:nvSpPr>
        <xdr:cNvPr id="846" name="n_3aveValue【庁舎】&#10;一人当たり面積">
          <a:extLst>
            <a:ext uri="{FF2B5EF4-FFF2-40B4-BE49-F238E27FC236}">
              <a16:creationId xmlns:a16="http://schemas.microsoft.com/office/drawing/2014/main" id="{6A13B4C5-7D50-4374-BEC8-B21112BBD899}"/>
            </a:ext>
          </a:extLst>
        </xdr:cNvPr>
        <xdr:cNvSpPr txBox="1"/>
      </xdr:nvSpPr>
      <xdr:spPr>
        <a:xfrm>
          <a:off x="19310427" y="1823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57166</xdr:rowOff>
    </xdr:from>
    <xdr:ext cx="469744" cy="259045"/>
    <xdr:sp macro="" textlink="">
      <xdr:nvSpPr>
        <xdr:cNvPr id="847" name="n_4aveValue【庁舎】&#10;一人当たり面積">
          <a:extLst>
            <a:ext uri="{FF2B5EF4-FFF2-40B4-BE49-F238E27FC236}">
              <a16:creationId xmlns:a16="http://schemas.microsoft.com/office/drawing/2014/main" id="{62AE39E8-2CE0-48D3-9526-C8D72D2AE5F3}"/>
            </a:ext>
          </a:extLst>
        </xdr:cNvPr>
        <xdr:cNvSpPr txBox="1"/>
      </xdr:nvSpPr>
      <xdr:spPr>
        <a:xfrm>
          <a:off x="18421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154957</xdr:rowOff>
    </xdr:from>
    <xdr:ext cx="469744" cy="259045"/>
    <xdr:sp macro="" textlink="">
      <xdr:nvSpPr>
        <xdr:cNvPr id="848" name="n_1mainValue【庁舎】&#10;一人当たり面積">
          <a:extLst>
            <a:ext uri="{FF2B5EF4-FFF2-40B4-BE49-F238E27FC236}">
              <a16:creationId xmlns:a16="http://schemas.microsoft.com/office/drawing/2014/main" id="{FFE03101-C44F-4841-9F64-451D95DE6B86}"/>
            </a:ext>
          </a:extLst>
        </xdr:cNvPr>
        <xdr:cNvSpPr txBox="1"/>
      </xdr:nvSpPr>
      <xdr:spPr>
        <a:xfrm>
          <a:off x="210757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168927</xdr:rowOff>
    </xdr:from>
    <xdr:ext cx="469744" cy="259045"/>
    <xdr:sp macro="" textlink="">
      <xdr:nvSpPr>
        <xdr:cNvPr id="849" name="n_2mainValue【庁舎】&#10;一人当たり面積">
          <a:extLst>
            <a:ext uri="{FF2B5EF4-FFF2-40B4-BE49-F238E27FC236}">
              <a16:creationId xmlns:a16="http://schemas.microsoft.com/office/drawing/2014/main" id="{1EFFDBFA-A3FC-4992-AC2D-500944BD8B8F}"/>
            </a:ext>
          </a:extLst>
        </xdr:cNvPr>
        <xdr:cNvSpPr txBox="1"/>
      </xdr:nvSpPr>
      <xdr:spPr>
        <a:xfrm>
          <a:off x="20199427" y="1782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10177</xdr:rowOff>
    </xdr:from>
    <xdr:ext cx="469744" cy="259045"/>
    <xdr:sp macro="" textlink="">
      <xdr:nvSpPr>
        <xdr:cNvPr id="850" name="n_3mainValue【庁舎】&#10;一人当たり面積">
          <a:extLst>
            <a:ext uri="{FF2B5EF4-FFF2-40B4-BE49-F238E27FC236}">
              <a16:creationId xmlns:a16="http://schemas.microsoft.com/office/drawing/2014/main" id="{9991FBE5-B8DA-4CF7-9210-BFF023835E01}"/>
            </a:ext>
          </a:extLst>
        </xdr:cNvPr>
        <xdr:cNvSpPr txBox="1"/>
      </xdr:nvSpPr>
      <xdr:spPr>
        <a:xfrm>
          <a:off x="19310427" y="1784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20338</xdr:rowOff>
    </xdr:from>
    <xdr:ext cx="469744" cy="259045"/>
    <xdr:sp macro="" textlink="">
      <xdr:nvSpPr>
        <xdr:cNvPr id="851" name="n_4mainValue【庁舎】&#10;一人当たり面積">
          <a:extLst>
            <a:ext uri="{FF2B5EF4-FFF2-40B4-BE49-F238E27FC236}">
              <a16:creationId xmlns:a16="http://schemas.microsoft.com/office/drawing/2014/main" id="{1025FD70-0307-43D9-84BC-F40890CD2F74}"/>
            </a:ext>
          </a:extLst>
        </xdr:cNvPr>
        <xdr:cNvSpPr txBox="1"/>
      </xdr:nvSpPr>
      <xdr:spPr>
        <a:xfrm>
          <a:off x="18421427" y="17851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id="{1ADB8AB3-B09D-450E-82F9-CAC7F14D7F6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id="{77491584-8535-4960-B8D8-39147136DD3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id="{70CFCBBD-9934-4964-B23B-715A75B6338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は、緩やかな上昇傾向にある。主な要因は、新規の施設整備を控えている反面、平成２７年度に策定した上天草市公共施設等総合管理計画に沿って、老朽化した施設について計画的な整備や長寿命化を図っているためである。　</a:t>
          </a:r>
        </a:p>
        <a:p>
          <a:r>
            <a:rPr kumimoji="1" lang="ja-JP" altLang="en-US" sz="1300">
              <a:latin typeface="ＭＳ Ｐゴシック" panose="020B0600070205080204" pitchFamily="50" charset="-128"/>
              <a:ea typeface="ＭＳ Ｐゴシック" panose="020B0600070205080204" pitchFamily="50" charset="-128"/>
            </a:rPr>
            <a:t>　図書館については、新大矢野図書館を建設したため、前年度から有形固定資産減価償却率が低くなっている。</a:t>
          </a:r>
        </a:p>
        <a:p>
          <a:r>
            <a:rPr kumimoji="1" lang="ja-JP" altLang="en-US" sz="1300">
              <a:latin typeface="ＭＳ Ｐゴシック" panose="020B0600070205080204" pitchFamily="50" charset="-128"/>
              <a:ea typeface="ＭＳ Ｐゴシック" panose="020B0600070205080204" pitchFamily="50" charset="-128"/>
            </a:rPr>
            <a:t>　なお、一人当たりの指標が増加しているのは、人口減少に起因する。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24,285
24,128
126.67
23,592,048
22,280,270
888,875
10,572,796
19,696,722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令和４年度と同値で、</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0.25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となっており、類似団体と比較して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0.12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ポイント、県平均と比較して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0.10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ポイント下回っている。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本市の主たる産業である観光業及び農林水産業に係る観光需要と観光消費を拡大する事業、農林水産物の生産・加工品開発・販売を拡大する事業を重点的に取組むことで、市民所得の向上を図り財政力指数の向上に繋げるとともに、公共施設使用料及び各種手数料の見直しや、全庁的な徴収業務の取組み強化により自主財源の収納率向上を目指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20320</xdr:rowOff>
    </xdr:from>
    <xdr:to>
      <xdr:col>15</xdr:col>
      <xdr:colOff>82550</xdr:colOff>
      <xdr:row>44</xdr:row>
      <xdr:rowOff>44450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5641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20320</xdr:rowOff>
    </xdr:from>
    <xdr:to>
      <xdr:col>11</xdr:col>
      <xdr:colOff>31750</xdr:colOff>
      <xdr:row>44</xdr:row>
      <xdr:rowOff>44450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5641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137177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50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140970</xdr:rowOff>
    </xdr:from>
    <xdr:to>
      <xdr:col>11</xdr:col>
      <xdr:colOff>82550</xdr:colOff>
      <xdr:row>44</xdr:row>
      <xdr:rowOff>71120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55897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令和４年度と比較し、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ポイント増加して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92.9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％となっており、類似団体と比較して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ポイント下回り、県平均と比較して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ポイント上回っている。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前年度と比較して、分子の経常経費充当一般財源等は、人件費が減少した一方、物件費が増加する等し、全体では増加し、分母の経常一般財源等も、普通交付税が増加する等して全体で増加した。以上、分子分母ともに増加したが、分子の増加が分母の増加を上回ったため、前年度よ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ポイント増加した。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今後も適正な組織再編及び定員管理等による人件費の削減、地方債発行額の抑制等に努める。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18506</xdr:rowOff>
    </xdr:from>
    <xdr:to>
      <xdr:col>23</xdr:col>
      <xdr:colOff>133350</xdr:colOff>
      <xdr:row>60</xdr:row>
      <xdr:rowOff>90896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305506"/>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18506</xdr:rowOff>
    </xdr:from>
    <xdr:to>
      <xdr:col>19</xdr:col>
      <xdr:colOff>133350</xdr:colOff>
      <xdr:row>60</xdr:row>
      <xdr:rowOff>115026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30550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94343</xdr:rowOff>
    </xdr:from>
    <xdr:to>
      <xdr:col>15</xdr:col>
      <xdr:colOff>82550</xdr:colOff>
      <xdr:row>60</xdr:row>
      <xdr:rowOff>115026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81343"/>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94343</xdr:rowOff>
    </xdr:from>
    <xdr:to>
      <xdr:col>11</xdr:col>
      <xdr:colOff>31750</xdr:colOff>
      <xdr:row>61</xdr:row>
      <xdr:rowOff>84909</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81343"/>
          <a:ext cx="889000" cy="16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138084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8000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40096</xdr:rowOff>
    </xdr:from>
    <xdr:to>
      <xdr:col>23</xdr:col>
      <xdr:colOff>184150</xdr:colOff>
      <xdr:row>60</xdr:row>
      <xdr:rowOff>141696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2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56623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72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139156</xdr:rowOff>
    </xdr:from>
    <xdr:to>
      <xdr:col>19</xdr:col>
      <xdr:colOff>184150</xdr:colOff>
      <xdr:row>60</xdr:row>
      <xdr:rowOff>69306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79483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23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64226</xdr:rowOff>
    </xdr:from>
    <xdr:to>
      <xdr:col>15</xdr:col>
      <xdr:colOff>133350</xdr:colOff>
      <xdr:row>60</xdr:row>
      <xdr:rowOff>165826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5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150603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3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43543</xdr:rowOff>
    </xdr:from>
    <xdr:to>
      <xdr:col>11</xdr:col>
      <xdr:colOff>82550</xdr:colOff>
      <xdr:row>60</xdr:row>
      <xdr:rowOff>145143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129920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34109</xdr:rowOff>
    </xdr:from>
    <xdr:to>
      <xdr:col>7</xdr:col>
      <xdr:colOff>31750</xdr:colOff>
      <xdr:row>61</xdr:row>
      <xdr:rowOff>135709</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120486</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7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[228,768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人件費は退職手当負担金が減少した一方、物件費は定期的な教科用図書改訂に伴う教師用指導書等購入費が増加したこと等により、令和４年度と比較して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26,747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円増加し、類似団体と比較して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10,472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円上回った。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しかしながら、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町合併により誕生した市であるため、同規模の非合併団体と比較すると公共施設が多く、今後の維持管理に係る経費の増加が懸念されることから、平成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年度末に策定した定員管理基本方針に基づき適正な人員配置を行うとともに、公共施設等総合管理計画アクションプランに基づき公共施設等の統廃合を進め、人件費及び物件費の削減に努める。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32511</xdr:rowOff>
    </xdr:from>
    <xdr:to>
      <xdr:col>23</xdr:col>
      <xdr:colOff>133350</xdr:colOff>
      <xdr:row>82</xdr:row>
      <xdr:rowOff>78612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91411"/>
          <a:ext cx="8382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32511</xdr:rowOff>
    </xdr:from>
    <xdr:to>
      <xdr:col>19</xdr:col>
      <xdr:colOff>133350</xdr:colOff>
      <xdr:row>82</xdr:row>
      <xdr:rowOff>38925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4091411"/>
          <a:ext cx="889000" cy="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4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11599</xdr:rowOff>
    </xdr:from>
    <xdr:to>
      <xdr:col>15</xdr:col>
      <xdr:colOff>82550</xdr:colOff>
      <xdr:row>82</xdr:row>
      <xdr:rowOff>38925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70499"/>
          <a:ext cx="889000" cy="2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76182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152163</xdr:rowOff>
    </xdr:from>
    <xdr:to>
      <xdr:col>11</xdr:col>
      <xdr:colOff>31750</xdr:colOff>
      <xdr:row>82</xdr:row>
      <xdr:rowOff>11599</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39613"/>
          <a:ext cx="889000" cy="3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56055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1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27942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8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27812</xdr:rowOff>
    </xdr:from>
    <xdr:to>
      <xdr:col>23</xdr:col>
      <xdr:colOff>184150</xdr:colOff>
      <xdr:row>82</xdr:row>
      <xdr:rowOff>129412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8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171339</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05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153161</xdr:rowOff>
    </xdr:from>
    <xdr:to>
      <xdr:col>19</xdr:col>
      <xdr:colOff>184150</xdr:colOff>
      <xdr:row>82</xdr:row>
      <xdr:rowOff>83311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4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93488</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80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159575</xdr:rowOff>
    </xdr:from>
    <xdr:to>
      <xdr:col>15</xdr:col>
      <xdr:colOff>133350</xdr:colOff>
      <xdr:row>82</xdr:row>
      <xdr:rowOff>89725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4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99902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81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132249</xdr:rowOff>
    </xdr:from>
    <xdr:to>
      <xdr:col>11</xdr:col>
      <xdr:colOff>82550</xdr:colOff>
      <xdr:row>82</xdr:row>
      <xdr:rowOff>62399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1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72576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88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101363</xdr:rowOff>
    </xdr:from>
    <xdr:to>
      <xdr:col>7</xdr:col>
      <xdr:colOff>31750</xdr:colOff>
      <xdr:row>82</xdr:row>
      <xdr:rowOff>31513</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8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41690</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75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令和４年度と比較して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ポイント下回り、類似団体と比較して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ポイント上回っている。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給与水準は、地方公務員法に基づき、社会情勢を踏まえ適正化を図ってきており、今後も国公準拠原則とし、県人事委員会勧告等も参考に適正な給与水準となるよう努める。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23989</xdr:rowOff>
    </xdr:from>
    <xdr:to>
      <xdr:col>81</xdr:col>
      <xdr:colOff>44450</xdr:colOff>
      <xdr:row>87</xdr:row>
      <xdr:rowOff>77611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940139"/>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64205</xdr:rowOff>
    </xdr:from>
    <xdr:to>
      <xdr:col>77</xdr:col>
      <xdr:colOff>44450</xdr:colOff>
      <xdr:row>87</xdr:row>
      <xdr:rowOff>77611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9803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64205</xdr:rowOff>
    </xdr:from>
    <xdr:to>
      <xdr:col>72</xdr:col>
      <xdr:colOff>203200</xdr:colOff>
      <xdr:row>87</xdr:row>
      <xdr:rowOff>77611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9803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10584</xdr:rowOff>
    </xdr:from>
    <xdr:to>
      <xdr:col>68</xdr:col>
      <xdr:colOff>152400</xdr:colOff>
      <xdr:row>87</xdr:row>
      <xdr:rowOff>77611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926734"/>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149172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135766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144639</xdr:rowOff>
    </xdr:from>
    <xdr:to>
      <xdr:col>81</xdr:col>
      <xdr:colOff>95250</xdr:colOff>
      <xdr:row>87</xdr:row>
      <xdr:rowOff>74789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116716</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86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26811</xdr:rowOff>
    </xdr:from>
    <xdr:to>
      <xdr:col>77</xdr:col>
      <xdr:colOff>95250</xdr:colOff>
      <xdr:row>87</xdr:row>
      <xdr:rowOff>128411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113188</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02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13405</xdr:rowOff>
    </xdr:from>
    <xdr:to>
      <xdr:col>73</xdr:col>
      <xdr:colOff>44450</xdr:colOff>
      <xdr:row>87</xdr:row>
      <xdr:rowOff>115005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99782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01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26811</xdr:rowOff>
    </xdr:from>
    <xdr:to>
      <xdr:col>68</xdr:col>
      <xdr:colOff>203200</xdr:colOff>
      <xdr:row>87</xdr:row>
      <xdr:rowOff>128411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113188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02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合併当初の平成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年度の職員数は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413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人で人口</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人当たり職員数が多かったことから、定員適正化計画に沿って新規採用職員数の抑制、勧奨退職を勧めたことに加えて、窓口業務の民間委託及び公共施設の指定管理者制度の導入等により、平成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年度には人口</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9.48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人まで改善された。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令和５年度は人口の減により、前年度と比較して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0.14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ポイント増加しているが、平成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年度末に策定した定員管理基本方針に沿って、適正な人員配置を図っていく。</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39751</xdr:rowOff>
    </xdr:from>
    <xdr:to>
      <xdr:col>81</xdr:col>
      <xdr:colOff>44450</xdr:colOff>
      <xdr:row>61</xdr:row>
      <xdr:rowOff>51012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498201"/>
          <a:ext cx="8382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140733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56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1947</xdr:rowOff>
    </xdr:from>
    <xdr:to>
      <xdr:col>77</xdr:col>
      <xdr:colOff>44450</xdr:colOff>
      <xdr:row>61</xdr:row>
      <xdr:rowOff>39751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460397"/>
          <a:ext cx="889000" cy="3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153289</xdr:rowOff>
    </xdr:from>
    <xdr:to>
      <xdr:col>72</xdr:col>
      <xdr:colOff>203200</xdr:colOff>
      <xdr:row>61</xdr:row>
      <xdr:rowOff>1947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440289"/>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113072</xdr:rowOff>
    </xdr:from>
    <xdr:to>
      <xdr:col>68</xdr:col>
      <xdr:colOff>152400</xdr:colOff>
      <xdr:row>60</xdr:row>
      <xdr:rowOff>153289</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40007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155888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4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212</xdr:rowOff>
    </xdr:from>
    <xdr:to>
      <xdr:col>81</xdr:col>
      <xdr:colOff>95250</xdr:colOff>
      <xdr:row>61</xdr:row>
      <xdr:rowOff>101812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4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143739</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430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160401</xdr:rowOff>
    </xdr:from>
    <xdr:to>
      <xdr:col>77</xdr:col>
      <xdr:colOff>95250</xdr:colOff>
      <xdr:row>61</xdr:row>
      <xdr:rowOff>90551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44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75328</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533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122597</xdr:rowOff>
    </xdr:from>
    <xdr:to>
      <xdr:col>73</xdr:col>
      <xdr:colOff>44450</xdr:colOff>
      <xdr:row>61</xdr:row>
      <xdr:rowOff>52747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40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37524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49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102489</xdr:rowOff>
    </xdr:from>
    <xdr:to>
      <xdr:col>68</xdr:col>
      <xdr:colOff>203200</xdr:colOff>
      <xdr:row>61</xdr:row>
      <xdr:rowOff>32639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38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17416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475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62272</xdr:rowOff>
    </xdr:from>
    <xdr:to>
      <xdr:col>64</xdr:col>
      <xdr:colOff>152400</xdr:colOff>
      <xdr:row>60</xdr:row>
      <xdr:rowOff>163872</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34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2599</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11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類似団体と比較して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ポイント、県平均と比較して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ポイント上回っている。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本指標は当該年度を含む過去３ヵ年平均で算出されるが、令和４年度（単年度）と比較し、令和５年度（単年度）は特定財源の額が増加したこと等により、低い比率となった。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今後も、地方債発行額の抑制や民間資金等の繰上償還による公債費の削減に努める。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70273</xdr:rowOff>
    </xdr:from>
    <xdr:to>
      <xdr:col>81</xdr:col>
      <xdr:colOff>44450</xdr:colOff>
      <xdr:row>37</xdr:row>
      <xdr:rowOff>70273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4139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155169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15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68263</xdr:rowOff>
    </xdr:from>
    <xdr:to>
      <xdr:col>77</xdr:col>
      <xdr:colOff>44450</xdr:colOff>
      <xdr:row>37</xdr:row>
      <xdr:rowOff>70273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411913"/>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68263</xdr:rowOff>
    </xdr:from>
    <xdr:to>
      <xdr:col>72</xdr:col>
      <xdr:colOff>203200</xdr:colOff>
      <xdr:row>37</xdr:row>
      <xdr:rowOff>76306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41191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76306</xdr:rowOff>
    </xdr:from>
    <xdr:to>
      <xdr:col>68</xdr:col>
      <xdr:colOff>152400</xdr:colOff>
      <xdr:row>37</xdr:row>
      <xdr:rowOff>76306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4199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19473</xdr:rowOff>
    </xdr:from>
    <xdr:to>
      <xdr:col>81</xdr:col>
      <xdr:colOff>95250</xdr:colOff>
      <xdr:row>37</xdr:row>
      <xdr:rowOff>121073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3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163000</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33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19473</xdr:rowOff>
    </xdr:from>
    <xdr:to>
      <xdr:col>77</xdr:col>
      <xdr:colOff>95250</xdr:colOff>
      <xdr:row>37</xdr:row>
      <xdr:rowOff>121073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3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105850</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449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17463</xdr:rowOff>
    </xdr:from>
    <xdr:to>
      <xdr:col>73</xdr:col>
      <xdr:colOff>44450</xdr:colOff>
      <xdr:row>37</xdr:row>
      <xdr:rowOff>119063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3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103840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44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25506</xdr:rowOff>
    </xdr:from>
    <xdr:to>
      <xdr:col>68</xdr:col>
      <xdr:colOff>203200</xdr:colOff>
      <xdr:row>37</xdr:row>
      <xdr:rowOff>127106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36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111883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45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25506</xdr:rowOff>
    </xdr:from>
    <xdr:to>
      <xdr:col>64</xdr:col>
      <xdr:colOff>152400</xdr:colOff>
      <xdr:row>37</xdr:row>
      <xdr:rowOff>127106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36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111883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45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令和４年度と同様に将来負担比率は生じていない。</a:t>
          </a: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主な要因としては、令和５年度決算において、充当可能財源等が将来負担額を上回ったため、分子がマイナス値となったことが挙げられる。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今後も地方債発行額の抑制や民間資金等繰上償還による地方債現在高の減少に努める。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145136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73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122259</xdr:rowOff>
    </xdr:from>
    <xdr:to>
      <xdr:col>73</xdr:col>
      <xdr:colOff>44450</xdr:colOff>
      <xdr:row>15</xdr:row>
      <xdr:rowOff>52409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81915</xdr:rowOff>
    </xdr:from>
    <xdr:to>
      <xdr:col>68</xdr:col>
      <xdr:colOff>203200</xdr:colOff>
      <xdr:row>16</xdr:row>
      <xdr:rowOff>12065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24,285
24,128
126.67
23,592,048
22,280,270
888,875
10,572,796
19,696,722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令和４年度と比較し、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ポイント減少して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20.7%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となっており、類似団体と比較して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ポイント下回っている。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85090</xdr:rowOff>
    </xdr:from>
    <xdr:to>
      <xdr:col>24</xdr:col>
      <xdr:colOff>25400</xdr:colOff>
      <xdr:row>35</xdr:row>
      <xdr:rowOff>123190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858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123190</xdr:rowOff>
    </xdr:from>
    <xdr:to>
      <xdr:col>19</xdr:col>
      <xdr:colOff>187325</xdr:colOff>
      <xdr:row>35</xdr:row>
      <xdr:rowOff>146050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23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146050</xdr:rowOff>
    </xdr:from>
    <xdr:to>
      <xdr:col>15</xdr:col>
      <xdr:colOff>98425</xdr:colOff>
      <xdr:row>36</xdr:row>
      <xdr:rowOff>27940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468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153670</xdr:rowOff>
    </xdr:from>
    <xdr:to>
      <xdr:col>11</xdr:col>
      <xdr:colOff>9525</xdr:colOff>
      <xdr:row>36</xdr:row>
      <xdr:rowOff>27940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544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34290</xdr:rowOff>
    </xdr:from>
    <xdr:to>
      <xdr:col>24</xdr:col>
      <xdr:colOff>76200</xdr:colOff>
      <xdr:row>35</xdr:row>
      <xdr:rowOff>135890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50817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72390</xdr:rowOff>
    </xdr:from>
    <xdr:to>
      <xdr:col>20</xdr:col>
      <xdr:colOff>38100</xdr:colOff>
      <xdr:row>36</xdr:row>
      <xdr:rowOff>2540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4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95250</xdr:rowOff>
    </xdr:from>
    <xdr:to>
      <xdr:col>15</xdr:col>
      <xdr:colOff>149225</xdr:colOff>
      <xdr:row>36</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35577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148590</xdr:rowOff>
    </xdr:from>
    <xdr:to>
      <xdr:col>11</xdr:col>
      <xdr:colOff>60325</xdr:colOff>
      <xdr:row>36</xdr:row>
      <xdr:rowOff>78740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88917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102870</xdr:rowOff>
    </xdr:from>
    <xdr:to>
      <xdr:col>6</xdr:col>
      <xdr:colOff>171450</xdr:colOff>
      <xdr:row>36</xdr:row>
      <xdr:rowOff>33020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43197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令和４年度と比較し、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ポイント増加して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13.9%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となっており、類似団体と比較して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ポイント上回っている。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増加の主な要因は、定期的な教科用図書改訂に伴う教師用指導書等購入費等の増加が挙げられるが、今後も事務事業や民間委託の見直し等を検討し、物件費の節減に努める。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43180</xdr:rowOff>
    </xdr:from>
    <xdr:to>
      <xdr:col>82</xdr:col>
      <xdr:colOff>107950</xdr:colOff>
      <xdr:row>16</xdr:row>
      <xdr:rowOff>157480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863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43180</xdr:rowOff>
    </xdr:from>
    <xdr:to>
      <xdr:col>78</xdr:col>
      <xdr:colOff>69850</xdr:colOff>
      <xdr:row>17</xdr:row>
      <xdr:rowOff>100330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7863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149860</xdr:rowOff>
    </xdr:from>
    <xdr:to>
      <xdr:col>73</xdr:col>
      <xdr:colOff>180975</xdr:colOff>
      <xdr:row>17</xdr:row>
      <xdr:rowOff>100330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930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149860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7559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106680</xdr:rowOff>
    </xdr:from>
    <xdr:to>
      <xdr:col>82</xdr:col>
      <xdr:colOff>158750</xdr:colOff>
      <xdr:row>17</xdr:row>
      <xdr:rowOff>36830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78757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163830</xdr:rowOff>
    </xdr:from>
    <xdr:to>
      <xdr:col>78</xdr:col>
      <xdr:colOff>120650</xdr:colOff>
      <xdr:row>16</xdr:row>
      <xdr:rowOff>93980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104157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04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49530</xdr:rowOff>
    </xdr:from>
    <xdr:to>
      <xdr:col>74</xdr:col>
      <xdr:colOff>31750</xdr:colOff>
      <xdr:row>17</xdr:row>
      <xdr:rowOff>151130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135907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99060</xdr:rowOff>
    </xdr:from>
    <xdr:to>
      <xdr:col>69</xdr:col>
      <xdr:colOff>142875</xdr:colOff>
      <xdr:row>17</xdr:row>
      <xdr:rowOff>29210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13987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令和４年度と比較し、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ポイント増加して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8.7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％となっており、類似団体と比較して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ポイント上回っている。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増加の主な要因は、生活保護費や子ども医療費の増加が挙げられる。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25400</xdr:rowOff>
    </xdr:from>
    <xdr:to>
      <xdr:col>24</xdr:col>
      <xdr:colOff>25400</xdr:colOff>
      <xdr:row>57</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266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25400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13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63500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13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63500</xdr:rowOff>
    </xdr:from>
    <xdr:to>
      <xdr:col>11</xdr:col>
      <xdr:colOff>9525</xdr:colOff>
      <xdr:row>57</xdr:row>
      <xdr:rowOff>57150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647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124477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146050</xdr:rowOff>
    </xdr:from>
    <xdr:to>
      <xdr:col>20</xdr:col>
      <xdr:colOff>38100</xdr:colOff>
      <xdr:row>56</xdr:row>
      <xdr:rowOff>76200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86377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4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12700</xdr:rowOff>
    </xdr:from>
    <xdr:to>
      <xdr:col>11</xdr:col>
      <xdr:colOff>60325</xdr:colOff>
      <xdr:row>56</xdr:row>
      <xdr:rowOff>114300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124477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6350</xdr:rowOff>
    </xdr:from>
    <xdr:to>
      <xdr:col>6</xdr:col>
      <xdr:colOff>171450</xdr:colOff>
      <xdr:row>57</xdr:row>
      <xdr:rowOff>107950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118127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令和４年度と比較し、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ポイント減少して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12.0%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となっており、類似団体と比較して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ポイント下回っている。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減少の主な要因は、介護保険特別会計への繰出金の減少が挙げられる。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今後は特別会計の運営において、経費の削減と合理化を図り財政健全化に努める。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78015</xdr:rowOff>
    </xdr:from>
    <xdr:to>
      <xdr:col>82</xdr:col>
      <xdr:colOff>107950</xdr:colOff>
      <xdr:row>56</xdr:row>
      <xdr:rowOff>154215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67921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154215</xdr:rowOff>
    </xdr:from>
    <xdr:to>
      <xdr:col>78</xdr:col>
      <xdr:colOff>69850</xdr:colOff>
      <xdr:row>57</xdr:row>
      <xdr:rowOff>37193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7554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26307</xdr:rowOff>
    </xdr:from>
    <xdr:to>
      <xdr:col>73</xdr:col>
      <xdr:colOff>180975</xdr:colOff>
      <xdr:row>57</xdr:row>
      <xdr:rowOff>37193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7989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26307</xdr:rowOff>
    </xdr:from>
    <xdr:to>
      <xdr:col>69</xdr:col>
      <xdr:colOff>92075</xdr:colOff>
      <xdr:row>57</xdr:row>
      <xdr:rowOff>48078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989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27215</xdr:rowOff>
    </xdr:from>
    <xdr:to>
      <xdr:col>82</xdr:col>
      <xdr:colOff>158750</xdr:colOff>
      <xdr:row>56</xdr:row>
      <xdr:rowOff>128815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43742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103415</xdr:rowOff>
    </xdr:from>
    <xdr:to>
      <xdr:col>78</xdr:col>
      <xdr:colOff>120650</xdr:colOff>
      <xdr:row>57</xdr:row>
      <xdr:rowOff>33565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43742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73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157843</xdr:rowOff>
    </xdr:from>
    <xdr:to>
      <xdr:col>74</xdr:col>
      <xdr:colOff>31750</xdr:colOff>
      <xdr:row>57</xdr:row>
      <xdr:rowOff>87993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72770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146957</xdr:rowOff>
    </xdr:from>
    <xdr:to>
      <xdr:col>69</xdr:col>
      <xdr:colOff>142875</xdr:colOff>
      <xdr:row>57</xdr:row>
      <xdr:rowOff>77107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87284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168728</xdr:rowOff>
    </xdr:from>
    <xdr:to>
      <xdr:col>65</xdr:col>
      <xdr:colOff>53975</xdr:colOff>
      <xdr:row>57</xdr:row>
      <xdr:rowOff>98878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109055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令和４年度と比較し、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ポイント増加して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15.3%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となっており、類似団体と比較して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ポイント上回っている。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増加の主な要因は、天草広域連合衛生費負担金等の増加が挙げられる。　</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今後は、単独補助金の見直しを進めるとともに、公営企業（水道、病院、下水道事業）の経営健全化による独立採算制を推進することで、補助費等の抑制に努める。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51562</xdr:rowOff>
    </xdr:from>
    <xdr:to>
      <xdr:col>82</xdr:col>
      <xdr:colOff>107950</xdr:colOff>
      <xdr:row>37</xdr:row>
      <xdr:rowOff>83566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39521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51562</xdr:rowOff>
    </xdr:from>
    <xdr:to>
      <xdr:col>78</xdr:col>
      <xdr:colOff>69850</xdr:colOff>
      <xdr:row>37</xdr:row>
      <xdr:rowOff>69850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3952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46990</xdr:rowOff>
    </xdr:from>
    <xdr:to>
      <xdr:col>73</xdr:col>
      <xdr:colOff>180975</xdr:colOff>
      <xdr:row>37</xdr:row>
      <xdr:rowOff>69850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390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46990</xdr:rowOff>
    </xdr:from>
    <xdr:to>
      <xdr:col>69</xdr:col>
      <xdr:colOff>92075</xdr:colOff>
      <xdr:row>38</xdr:row>
      <xdr:rowOff>104140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39064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4843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762</xdr:rowOff>
    </xdr:from>
    <xdr:to>
      <xdr:col>78</xdr:col>
      <xdr:colOff>120650</xdr:colOff>
      <xdr:row>37</xdr:row>
      <xdr:rowOff>102362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19050</xdr:rowOff>
    </xdr:from>
    <xdr:to>
      <xdr:col>74</xdr:col>
      <xdr:colOff>31750</xdr:colOff>
      <xdr:row>37</xdr:row>
      <xdr:rowOff>120650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167640</xdr:rowOff>
    </xdr:from>
    <xdr:to>
      <xdr:col>69</xdr:col>
      <xdr:colOff>142875</xdr:colOff>
      <xdr:row>37</xdr:row>
      <xdr:rowOff>97790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82567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53340</xdr:rowOff>
    </xdr:from>
    <xdr:to>
      <xdr:col>65</xdr:col>
      <xdr:colOff>53975</xdr:colOff>
      <xdr:row>38</xdr:row>
      <xdr:rowOff>154940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139717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令和４年度と比較し、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ポイント減少して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22.3%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となっており、類似団体と比較して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ポイント上回っている。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減少の主な要因は、令和５年度に合併特例債の発行期限を迎え、集中的かつ効果的な投資により地方債が増加した一方、元利償還金が減少したため。</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今後は、普通建設事業の財源として借り入れを行った合併特例債の償還が始まることから、地方債の発行を抑え、公債費の減少に努める。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75565</xdr:rowOff>
    </xdr:from>
    <xdr:to>
      <xdr:col>24</xdr:col>
      <xdr:colOff>25400</xdr:colOff>
      <xdr:row>75</xdr:row>
      <xdr:rowOff>81280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93431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56515</xdr:rowOff>
    </xdr:from>
    <xdr:to>
      <xdr:col>19</xdr:col>
      <xdr:colOff>187325</xdr:colOff>
      <xdr:row>75</xdr:row>
      <xdr:rowOff>81280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91526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56515</xdr:rowOff>
    </xdr:from>
    <xdr:to>
      <xdr:col>15</xdr:col>
      <xdr:colOff>98425</xdr:colOff>
      <xdr:row>75</xdr:row>
      <xdr:rowOff>66040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91526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66040</xdr:rowOff>
    </xdr:from>
    <xdr:to>
      <xdr:col>11</xdr:col>
      <xdr:colOff>9525</xdr:colOff>
      <xdr:row>75</xdr:row>
      <xdr:rowOff>77470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9247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24765</xdr:rowOff>
    </xdr:from>
    <xdr:to>
      <xdr:col>24</xdr:col>
      <xdr:colOff>76200</xdr:colOff>
      <xdr:row>75</xdr:row>
      <xdr:rowOff>126365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168292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55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30480</xdr:rowOff>
    </xdr:from>
    <xdr:to>
      <xdr:col>20</xdr:col>
      <xdr:colOff>38100</xdr:colOff>
      <xdr:row>75</xdr:row>
      <xdr:rowOff>132080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116857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75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5715</xdr:rowOff>
    </xdr:from>
    <xdr:to>
      <xdr:col>15</xdr:col>
      <xdr:colOff>149225</xdr:colOff>
      <xdr:row>75</xdr:row>
      <xdr:rowOff>107315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6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92091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50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15240</xdr:rowOff>
    </xdr:from>
    <xdr:to>
      <xdr:col>11</xdr:col>
      <xdr:colOff>60325</xdr:colOff>
      <xdr:row>75</xdr:row>
      <xdr:rowOff>116840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101616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6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26670</xdr:rowOff>
    </xdr:from>
    <xdr:to>
      <xdr:col>6</xdr:col>
      <xdr:colOff>171450</xdr:colOff>
      <xdr:row>75</xdr:row>
      <xdr:rowOff>128270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113047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7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令和４年度と比較し、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ポイント増加して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70.6%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となっており、類似団体と比較して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ポイント下回っている。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公債費以外で経常経費を比較すると、物件費については増加傾向であるため、事務事業や民間委託の見直し等を検討し、物件費の抑制に努める。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101854</xdr:rowOff>
    </xdr:from>
    <xdr:to>
      <xdr:col>82</xdr:col>
      <xdr:colOff>107950</xdr:colOff>
      <xdr:row>76</xdr:row>
      <xdr:rowOff>40132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960604"/>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101854</xdr:rowOff>
    </xdr:from>
    <xdr:to>
      <xdr:col>78</xdr:col>
      <xdr:colOff>69850</xdr:colOff>
      <xdr:row>76</xdr:row>
      <xdr:rowOff>117856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2960604"/>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67563</xdr:rowOff>
    </xdr:from>
    <xdr:to>
      <xdr:col>73</xdr:col>
      <xdr:colOff>180975</xdr:colOff>
      <xdr:row>76</xdr:row>
      <xdr:rowOff>117856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097763"/>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67563</xdr:rowOff>
    </xdr:from>
    <xdr:to>
      <xdr:col>69</xdr:col>
      <xdr:colOff>92075</xdr:colOff>
      <xdr:row>77</xdr:row>
      <xdr:rowOff>83565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097763"/>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160782</xdr:rowOff>
    </xdr:from>
    <xdr:to>
      <xdr:col>82</xdr:col>
      <xdr:colOff>158750</xdr:colOff>
      <xdr:row>76</xdr:row>
      <xdr:rowOff>90932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5859</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864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51054</xdr:rowOff>
    </xdr:from>
    <xdr:to>
      <xdr:col>78</xdr:col>
      <xdr:colOff>120650</xdr:colOff>
      <xdr:row>75</xdr:row>
      <xdr:rowOff>152654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162831</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678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67056</xdr:rowOff>
    </xdr:from>
    <xdr:to>
      <xdr:col>74</xdr:col>
      <xdr:colOff>31750</xdr:colOff>
      <xdr:row>76</xdr:row>
      <xdr:rowOff>168656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153433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18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16763</xdr:rowOff>
    </xdr:from>
    <xdr:to>
      <xdr:col>69</xdr:col>
      <xdr:colOff>142875</xdr:colOff>
      <xdr:row>76</xdr:row>
      <xdr:rowOff>118363</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128541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119142</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23586</xdr:rowOff>
    </xdr:from>
    <xdr:to>
      <xdr:col>29</xdr:col>
      <xdr:colOff>127000</xdr:colOff>
      <xdr:row>16</xdr:row>
      <xdr:rowOff>61806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14411"/>
          <a:ext cx="647700" cy="38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61806</xdr:rowOff>
    </xdr:from>
    <xdr:to>
      <xdr:col>26</xdr:col>
      <xdr:colOff>50800</xdr:colOff>
      <xdr:row>16</xdr:row>
      <xdr:rowOff>96683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52631"/>
          <a:ext cx="698500" cy="34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96683</xdr:rowOff>
    </xdr:from>
    <xdr:to>
      <xdr:col>22</xdr:col>
      <xdr:colOff>114300</xdr:colOff>
      <xdr:row>16</xdr:row>
      <xdr:rowOff>163489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887508"/>
          <a:ext cx="698500" cy="66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163489</xdr:rowOff>
    </xdr:from>
    <xdr:to>
      <xdr:col>18</xdr:col>
      <xdr:colOff>177800</xdr:colOff>
      <xdr:row>17</xdr:row>
      <xdr:rowOff>17805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54314"/>
          <a:ext cx="698500" cy="25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144236</xdr:rowOff>
    </xdr:from>
    <xdr:to>
      <xdr:col>29</xdr:col>
      <xdr:colOff>177800</xdr:colOff>
      <xdr:row>16</xdr:row>
      <xdr:rowOff>74386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63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160763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11006</xdr:rowOff>
    </xdr:from>
    <xdr:to>
      <xdr:col>26</xdr:col>
      <xdr:colOff>101600</xdr:colOff>
      <xdr:row>16</xdr:row>
      <xdr:rowOff>112606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01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122783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70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45883</xdr:rowOff>
    </xdr:from>
    <xdr:to>
      <xdr:col>22</xdr:col>
      <xdr:colOff>165100</xdr:colOff>
      <xdr:row>16</xdr:row>
      <xdr:rowOff>147483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36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157660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0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112689</xdr:rowOff>
    </xdr:from>
    <xdr:to>
      <xdr:col>19</xdr:col>
      <xdr:colOff>38100</xdr:colOff>
      <xdr:row>17</xdr:row>
      <xdr:rowOff>42839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03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53016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138455</xdr:rowOff>
    </xdr:from>
    <xdr:to>
      <xdr:col>15</xdr:col>
      <xdr:colOff>101600</xdr:colOff>
      <xdr:row>17</xdr:row>
      <xdr:rowOff>68605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29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78782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342691</xdr:rowOff>
    </xdr:from>
    <xdr:to>
      <xdr:col>29</xdr:col>
      <xdr:colOff>127000</xdr:colOff>
      <xdr:row>38</xdr:row>
      <xdr:rowOff>3321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7467391"/>
          <a:ext cx="647700" cy="3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330997</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455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342691</xdr:rowOff>
    </xdr:from>
    <xdr:to>
      <xdr:col>26</xdr:col>
      <xdr:colOff>50800</xdr:colOff>
      <xdr:row>38</xdr:row>
      <xdr:rowOff>20672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467391"/>
          <a:ext cx="698500" cy="20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17543</xdr:rowOff>
    </xdr:from>
    <xdr:to>
      <xdr:col>22</xdr:col>
      <xdr:colOff>114300</xdr:colOff>
      <xdr:row>38</xdr:row>
      <xdr:rowOff>20672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3606800" y="7485143"/>
          <a:ext cx="698500" cy="31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17543</xdr:rowOff>
    </xdr:from>
    <xdr:to>
      <xdr:col>18</xdr:col>
      <xdr:colOff>177800</xdr:colOff>
      <xdr:row>38</xdr:row>
      <xdr:rowOff>20114</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485143"/>
          <a:ext cx="698500" cy="2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94843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56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295421</xdr:rowOff>
    </xdr:from>
    <xdr:to>
      <xdr:col>29</xdr:col>
      <xdr:colOff>177800</xdr:colOff>
      <xdr:row>38</xdr:row>
      <xdr:rowOff>54121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20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140498</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265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291891</xdr:rowOff>
    </xdr:from>
    <xdr:to>
      <xdr:col>26</xdr:col>
      <xdr:colOff>101600</xdr:colOff>
      <xdr:row>38</xdr:row>
      <xdr:rowOff>50591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16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60768</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185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312772</xdr:rowOff>
    </xdr:from>
    <xdr:to>
      <xdr:col>22</xdr:col>
      <xdr:colOff>165100</xdr:colOff>
      <xdr:row>38</xdr:row>
      <xdr:rowOff>71472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37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81649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20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309643</xdr:rowOff>
    </xdr:from>
    <xdr:to>
      <xdr:col>19</xdr:col>
      <xdr:colOff>38100</xdr:colOff>
      <xdr:row>38</xdr:row>
      <xdr:rowOff>68343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34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78520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20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312214</xdr:rowOff>
    </xdr:from>
    <xdr:to>
      <xdr:col>15</xdr:col>
      <xdr:colOff>101600</xdr:colOff>
      <xdr:row>38</xdr:row>
      <xdr:rowOff>70914</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36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81091</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20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24,285
24,128
126.67
23,592,048
22,280,270
888,875
10,572,796
19,696,722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130513</xdr:rowOff>
    </xdr:from>
    <xdr:to>
      <xdr:col>24</xdr:col>
      <xdr:colOff>63500</xdr:colOff>
      <xdr:row>36</xdr:row>
      <xdr:rowOff>132755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02713"/>
          <a:ext cx="838200" cy="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66971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7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128303</xdr:rowOff>
    </xdr:from>
    <xdr:to>
      <xdr:col>19</xdr:col>
      <xdr:colOff>177800</xdr:colOff>
      <xdr:row>36</xdr:row>
      <xdr:rowOff>132755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00503"/>
          <a:ext cx="889000" cy="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15776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128303</xdr:rowOff>
    </xdr:from>
    <xdr:to>
      <xdr:col>15</xdr:col>
      <xdr:colOff>50800</xdr:colOff>
      <xdr:row>37</xdr:row>
      <xdr:rowOff>25204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00503"/>
          <a:ext cx="889000" cy="6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23330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25204</xdr:rowOff>
    </xdr:from>
    <xdr:to>
      <xdr:col>10</xdr:col>
      <xdr:colOff>114300</xdr:colOff>
      <xdr:row>37</xdr:row>
      <xdr:rowOff>71555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68854"/>
          <a:ext cx="889000" cy="4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71750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150461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79713</xdr:rowOff>
    </xdr:from>
    <xdr:to>
      <xdr:col>24</xdr:col>
      <xdr:colOff>114300</xdr:colOff>
      <xdr:row>37</xdr:row>
      <xdr:rowOff>9863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5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58140</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30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81955</xdr:rowOff>
    </xdr:from>
    <xdr:to>
      <xdr:col>20</xdr:col>
      <xdr:colOff>38100</xdr:colOff>
      <xdr:row>37</xdr:row>
      <xdr:rowOff>12105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5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3232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634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77503</xdr:rowOff>
    </xdr:from>
    <xdr:to>
      <xdr:col>15</xdr:col>
      <xdr:colOff>101600</xdr:colOff>
      <xdr:row>37</xdr:row>
      <xdr:rowOff>7653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4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170230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634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145854</xdr:rowOff>
    </xdr:from>
    <xdr:to>
      <xdr:col>10</xdr:col>
      <xdr:colOff>165100</xdr:colOff>
      <xdr:row>37</xdr:row>
      <xdr:rowOff>76004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1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67131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1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20755</xdr:rowOff>
    </xdr:from>
    <xdr:to>
      <xdr:col>6</xdr:col>
      <xdr:colOff>38100</xdr:colOff>
      <xdr:row>37</xdr:row>
      <xdr:rowOff>122355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6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138882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3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160362</xdr:rowOff>
    </xdr:from>
    <xdr:to>
      <xdr:col>24</xdr:col>
      <xdr:colOff>63500</xdr:colOff>
      <xdr:row>58</xdr:row>
      <xdr:rowOff>29429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933012"/>
          <a:ext cx="838200" cy="4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20256</xdr:rowOff>
    </xdr:from>
    <xdr:to>
      <xdr:col>19</xdr:col>
      <xdr:colOff>177800</xdr:colOff>
      <xdr:row>58</xdr:row>
      <xdr:rowOff>29429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9964356"/>
          <a:ext cx="889000" cy="9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8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20256</xdr:rowOff>
    </xdr:from>
    <xdr:to>
      <xdr:col>15</xdr:col>
      <xdr:colOff>50800</xdr:colOff>
      <xdr:row>58</xdr:row>
      <xdr:rowOff>38438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64356"/>
          <a:ext cx="889000" cy="1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73217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38438</xdr:rowOff>
    </xdr:from>
    <xdr:to>
      <xdr:col>10</xdr:col>
      <xdr:colOff>114300</xdr:colOff>
      <xdr:row>58</xdr:row>
      <xdr:rowOff>69466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982538"/>
          <a:ext cx="889000" cy="3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84963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116802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109562</xdr:rowOff>
    </xdr:from>
    <xdr:to>
      <xdr:col>24</xdr:col>
      <xdr:colOff>114300</xdr:colOff>
      <xdr:row>58</xdr:row>
      <xdr:rowOff>39712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8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132439</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733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150079</xdr:rowOff>
    </xdr:from>
    <xdr:to>
      <xdr:col>20</xdr:col>
      <xdr:colOff>38100</xdr:colOff>
      <xdr:row>58</xdr:row>
      <xdr:rowOff>80229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71356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01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140906</xdr:rowOff>
    </xdr:from>
    <xdr:to>
      <xdr:col>15</xdr:col>
      <xdr:colOff>101600</xdr:colOff>
      <xdr:row>58</xdr:row>
      <xdr:rowOff>71056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1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87583</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688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159088</xdr:rowOff>
    </xdr:from>
    <xdr:to>
      <xdr:col>10</xdr:col>
      <xdr:colOff>165100</xdr:colOff>
      <xdr:row>58</xdr:row>
      <xdr:rowOff>89238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3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105765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970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18666</xdr:rowOff>
    </xdr:from>
    <xdr:to>
      <xdr:col>6</xdr:col>
      <xdr:colOff>38100</xdr:colOff>
      <xdr:row>58</xdr:row>
      <xdr:rowOff>120266</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6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111393</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05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2330</xdr:rowOff>
    </xdr:from>
    <xdr:to>
      <xdr:col>24</xdr:col>
      <xdr:colOff>63500</xdr:colOff>
      <xdr:row>79</xdr:row>
      <xdr:rowOff>9189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546880"/>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2330</xdr:rowOff>
    </xdr:from>
    <xdr:to>
      <xdr:col>19</xdr:col>
      <xdr:colOff>177800</xdr:colOff>
      <xdr:row>79</xdr:row>
      <xdr:rowOff>5054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546880"/>
          <a:ext cx="889000" cy="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5054</xdr:rowOff>
    </xdr:from>
    <xdr:to>
      <xdr:col>15</xdr:col>
      <xdr:colOff>50800</xdr:colOff>
      <xdr:row>79</xdr:row>
      <xdr:rowOff>7417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49604"/>
          <a:ext cx="8890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406</xdr:rowOff>
    </xdr:from>
    <xdr:to>
      <xdr:col>10</xdr:col>
      <xdr:colOff>114300</xdr:colOff>
      <xdr:row>79</xdr:row>
      <xdr:rowOff>7417</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544956"/>
          <a:ext cx="8890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129839</xdr:rowOff>
    </xdr:from>
    <xdr:to>
      <xdr:col>24</xdr:col>
      <xdr:colOff>114300</xdr:colOff>
      <xdr:row>79</xdr:row>
      <xdr:rowOff>59989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50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44766</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1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122980</xdr:rowOff>
    </xdr:from>
    <xdr:to>
      <xdr:col>20</xdr:col>
      <xdr:colOff>38100</xdr:colOff>
      <xdr:row>79</xdr:row>
      <xdr:rowOff>53130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9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44257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125704</xdr:rowOff>
    </xdr:from>
    <xdr:to>
      <xdr:col>15</xdr:col>
      <xdr:colOff>101600</xdr:colOff>
      <xdr:row>79</xdr:row>
      <xdr:rowOff>55854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9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46981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9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128067</xdr:rowOff>
    </xdr:from>
    <xdr:to>
      <xdr:col>10</xdr:col>
      <xdr:colOff>165100</xdr:colOff>
      <xdr:row>79</xdr:row>
      <xdr:rowOff>58217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0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49344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9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121056</xdr:rowOff>
    </xdr:from>
    <xdr:to>
      <xdr:col>6</xdr:col>
      <xdr:colOff>38100</xdr:colOff>
      <xdr:row>79</xdr:row>
      <xdr:rowOff>51206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9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42333</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86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133894</xdr:rowOff>
    </xdr:from>
    <xdr:to>
      <xdr:col>24</xdr:col>
      <xdr:colOff>63500</xdr:colOff>
      <xdr:row>95</xdr:row>
      <xdr:rowOff>145461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250194"/>
          <a:ext cx="838200" cy="18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90896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7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161043</xdr:rowOff>
    </xdr:from>
    <xdr:to>
      <xdr:col>19</xdr:col>
      <xdr:colOff>177800</xdr:colOff>
      <xdr:row>95</xdr:row>
      <xdr:rowOff>145461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277343"/>
          <a:ext cx="889000" cy="15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161043</xdr:rowOff>
    </xdr:from>
    <xdr:to>
      <xdr:col>15</xdr:col>
      <xdr:colOff>50800</xdr:colOff>
      <xdr:row>96</xdr:row>
      <xdr:rowOff>52504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277343"/>
          <a:ext cx="889000" cy="23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23330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52504</xdr:rowOff>
    </xdr:from>
    <xdr:to>
      <xdr:col>10</xdr:col>
      <xdr:colOff>114300</xdr:colOff>
      <xdr:row>96</xdr:row>
      <xdr:rowOff>66883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511704"/>
          <a:ext cx="889000" cy="1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28945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83094</xdr:rowOff>
    </xdr:from>
    <xdr:to>
      <xdr:col>24</xdr:col>
      <xdr:colOff>114300</xdr:colOff>
      <xdr:row>95</xdr:row>
      <xdr:rowOff>13244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19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105971</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050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94661</xdr:rowOff>
    </xdr:from>
    <xdr:to>
      <xdr:col>20</xdr:col>
      <xdr:colOff>38100</xdr:colOff>
      <xdr:row>96</xdr:row>
      <xdr:rowOff>24811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38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41338</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157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110243</xdr:rowOff>
    </xdr:from>
    <xdr:to>
      <xdr:col>15</xdr:col>
      <xdr:colOff>101600</xdr:colOff>
      <xdr:row>95</xdr:row>
      <xdr:rowOff>40393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22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56920</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001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1704</xdr:rowOff>
    </xdr:from>
    <xdr:to>
      <xdr:col>10</xdr:col>
      <xdr:colOff>165100</xdr:colOff>
      <xdr:row>96</xdr:row>
      <xdr:rowOff>103304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46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119831</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236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16083</xdr:rowOff>
    </xdr:from>
    <xdr:to>
      <xdr:col>6</xdr:col>
      <xdr:colOff>38100</xdr:colOff>
      <xdr:row>96</xdr:row>
      <xdr:rowOff>117683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47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134210</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6250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17201</xdr:rowOff>
    </xdr:from>
    <xdr:to>
      <xdr:col>55</xdr:col>
      <xdr:colOff>0</xdr:colOff>
      <xdr:row>36</xdr:row>
      <xdr:rowOff>63858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189401"/>
          <a:ext cx="838200" cy="4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17201</xdr:rowOff>
    </xdr:from>
    <xdr:to>
      <xdr:col>50</xdr:col>
      <xdr:colOff>114300</xdr:colOff>
      <xdr:row>36</xdr:row>
      <xdr:rowOff>139037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189401"/>
          <a:ext cx="889000" cy="12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105563</xdr:rowOff>
    </xdr:from>
    <xdr:to>
      <xdr:col>45</xdr:col>
      <xdr:colOff>177800</xdr:colOff>
      <xdr:row>36</xdr:row>
      <xdr:rowOff>139037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934863"/>
          <a:ext cx="889000" cy="37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43458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8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105563</xdr:rowOff>
    </xdr:from>
    <xdr:to>
      <xdr:col>41</xdr:col>
      <xdr:colOff>50800</xdr:colOff>
      <xdr:row>36</xdr:row>
      <xdr:rowOff>171297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934863"/>
          <a:ext cx="889000" cy="40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139759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13058</xdr:rowOff>
    </xdr:from>
    <xdr:to>
      <xdr:col>55</xdr:col>
      <xdr:colOff>50800</xdr:colOff>
      <xdr:row>36</xdr:row>
      <xdr:rowOff>114658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8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35935</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36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137851</xdr:rowOff>
    </xdr:from>
    <xdr:to>
      <xdr:col>50</xdr:col>
      <xdr:colOff>165100</xdr:colOff>
      <xdr:row>36</xdr:row>
      <xdr:rowOff>68001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3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84528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1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88237</xdr:rowOff>
    </xdr:from>
    <xdr:to>
      <xdr:col>46</xdr:col>
      <xdr:colOff>38100</xdr:colOff>
      <xdr:row>37</xdr:row>
      <xdr:rowOff>18387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6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34914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035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54763</xdr:rowOff>
    </xdr:from>
    <xdr:to>
      <xdr:col>41</xdr:col>
      <xdr:colOff>101600</xdr:colOff>
      <xdr:row>34</xdr:row>
      <xdr:rowOff>156363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88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1440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65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120497</xdr:rowOff>
    </xdr:from>
    <xdr:to>
      <xdr:col>36</xdr:col>
      <xdr:colOff>165100</xdr:colOff>
      <xdr:row>37</xdr:row>
      <xdr:rowOff>50647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9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67174</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067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160738</xdr:rowOff>
    </xdr:from>
    <xdr:to>
      <xdr:col>55</xdr:col>
      <xdr:colOff>0</xdr:colOff>
      <xdr:row>57</xdr:row>
      <xdr:rowOff>58942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761938"/>
          <a:ext cx="838200" cy="6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34464</xdr:rowOff>
    </xdr:from>
    <xdr:to>
      <xdr:col>50</xdr:col>
      <xdr:colOff>114300</xdr:colOff>
      <xdr:row>57</xdr:row>
      <xdr:rowOff>58942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807114"/>
          <a:ext cx="889000" cy="2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34464</xdr:rowOff>
    </xdr:from>
    <xdr:to>
      <xdr:col>45</xdr:col>
      <xdr:colOff>177800</xdr:colOff>
      <xdr:row>57</xdr:row>
      <xdr:rowOff>104304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807114"/>
          <a:ext cx="889000" cy="69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132549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90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139398</xdr:rowOff>
    </xdr:from>
    <xdr:to>
      <xdr:col>41</xdr:col>
      <xdr:colOff>50800</xdr:colOff>
      <xdr:row>57</xdr:row>
      <xdr:rowOff>104304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740598"/>
          <a:ext cx="889000" cy="13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166720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59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138008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109938</xdr:rowOff>
    </xdr:from>
    <xdr:to>
      <xdr:col>55</xdr:col>
      <xdr:colOff>50800</xdr:colOff>
      <xdr:row>57</xdr:row>
      <xdr:rowOff>40088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1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132815</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562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8142</xdr:rowOff>
    </xdr:from>
    <xdr:to>
      <xdr:col>50</xdr:col>
      <xdr:colOff>165100</xdr:colOff>
      <xdr:row>57</xdr:row>
      <xdr:rowOff>109742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8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126269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55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155114</xdr:rowOff>
    </xdr:from>
    <xdr:to>
      <xdr:col>46</xdr:col>
      <xdr:colOff>38100</xdr:colOff>
      <xdr:row>57</xdr:row>
      <xdr:rowOff>85264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5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101791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53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53504</xdr:rowOff>
    </xdr:from>
    <xdr:to>
      <xdr:col>41</xdr:col>
      <xdr:colOff>101600</xdr:colOff>
      <xdr:row>57</xdr:row>
      <xdr:rowOff>155104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2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146231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91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88598</xdr:rowOff>
    </xdr:from>
    <xdr:to>
      <xdr:col>36</xdr:col>
      <xdr:colOff>165100</xdr:colOff>
      <xdr:row>57</xdr:row>
      <xdr:rowOff>18748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8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35275</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465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139878</xdr:rowOff>
    </xdr:from>
    <xdr:to>
      <xdr:col>55</xdr:col>
      <xdr:colOff>0</xdr:colOff>
      <xdr:row>78</xdr:row>
      <xdr:rowOff>105181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170078"/>
          <a:ext cx="838200" cy="308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139878</xdr:rowOff>
    </xdr:from>
    <xdr:to>
      <xdr:col>50</xdr:col>
      <xdr:colOff>114300</xdr:colOff>
      <xdr:row>77</xdr:row>
      <xdr:rowOff>113767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170078"/>
          <a:ext cx="889000" cy="1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22889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3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113767</xdr:rowOff>
    </xdr:from>
    <xdr:to>
      <xdr:col>45</xdr:col>
      <xdr:colOff>177800</xdr:colOff>
      <xdr:row>78</xdr:row>
      <xdr:rowOff>81190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315417"/>
          <a:ext cx="889000" cy="138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88658</xdr:rowOff>
    </xdr:from>
    <xdr:to>
      <xdr:col>41</xdr:col>
      <xdr:colOff>50800</xdr:colOff>
      <xdr:row>78</xdr:row>
      <xdr:rowOff>81190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118858"/>
          <a:ext cx="889000" cy="33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98925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54381</xdr:rowOff>
    </xdr:from>
    <xdr:to>
      <xdr:col>55</xdr:col>
      <xdr:colOff>50800</xdr:colOff>
      <xdr:row>78</xdr:row>
      <xdr:rowOff>155981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2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140758</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42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89078</xdr:rowOff>
    </xdr:from>
    <xdr:to>
      <xdr:col>50</xdr:col>
      <xdr:colOff>165100</xdr:colOff>
      <xdr:row>77</xdr:row>
      <xdr:rowOff>19228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11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35755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89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62967</xdr:rowOff>
    </xdr:from>
    <xdr:to>
      <xdr:col>46</xdr:col>
      <xdr:colOff>38100</xdr:colOff>
      <xdr:row>77</xdr:row>
      <xdr:rowOff>164567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26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155694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35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30390</xdr:rowOff>
    </xdr:from>
    <xdr:to>
      <xdr:col>41</xdr:col>
      <xdr:colOff>101600</xdr:colOff>
      <xdr:row>78</xdr:row>
      <xdr:rowOff>131990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0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123117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49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37858</xdr:rowOff>
    </xdr:from>
    <xdr:to>
      <xdr:col>36</xdr:col>
      <xdr:colOff>165100</xdr:colOff>
      <xdr:row>76</xdr:row>
      <xdr:rowOff>139458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06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155986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84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17762</xdr:rowOff>
    </xdr:from>
    <xdr:to>
      <xdr:col>55</xdr:col>
      <xdr:colOff>0</xdr:colOff>
      <xdr:row>97</xdr:row>
      <xdr:rowOff>142878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648412"/>
          <a:ext cx="838200" cy="12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105512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3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98143</xdr:rowOff>
    </xdr:from>
    <xdr:to>
      <xdr:col>50</xdr:col>
      <xdr:colOff>114300</xdr:colOff>
      <xdr:row>97</xdr:row>
      <xdr:rowOff>142878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728793"/>
          <a:ext cx="889000" cy="4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98143</xdr:rowOff>
    </xdr:from>
    <xdr:to>
      <xdr:col>45</xdr:col>
      <xdr:colOff>177800</xdr:colOff>
      <xdr:row>97</xdr:row>
      <xdr:rowOff>144247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28793"/>
          <a:ext cx="889000" cy="4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55396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85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81452</xdr:rowOff>
    </xdr:from>
    <xdr:to>
      <xdr:col>41</xdr:col>
      <xdr:colOff>50800</xdr:colOff>
      <xdr:row>97</xdr:row>
      <xdr:rowOff>144247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712102"/>
          <a:ext cx="889000" cy="62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65434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6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61743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86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138412</xdr:rowOff>
    </xdr:from>
    <xdr:to>
      <xdr:col>55</xdr:col>
      <xdr:colOff>50800</xdr:colOff>
      <xdr:row>97</xdr:row>
      <xdr:rowOff>68562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59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161289</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449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92078</xdr:rowOff>
    </xdr:from>
    <xdr:to>
      <xdr:col>50</xdr:col>
      <xdr:colOff>165100</xdr:colOff>
      <xdr:row>98</xdr:row>
      <xdr:rowOff>22228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2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38755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49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47343</xdr:rowOff>
    </xdr:from>
    <xdr:to>
      <xdr:col>46</xdr:col>
      <xdr:colOff>38100</xdr:colOff>
      <xdr:row>97</xdr:row>
      <xdr:rowOff>148943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7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165470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45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93447</xdr:rowOff>
    </xdr:from>
    <xdr:to>
      <xdr:col>41</xdr:col>
      <xdr:colOff>101600</xdr:colOff>
      <xdr:row>98</xdr:row>
      <xdr:rowOff>23597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2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40124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49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30652</xdr:rowOff>
    </xdr:from>
    <xdr:to>
      <xdr:col>36</xdr:col>
      <xdr:colOff>165100</xdr:colOff>
      <xdr:row>97</xdr:row>
      <xdr:rowOff>132252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6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148779</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436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51486</xdr:rowOff>
    </xdr:from>
    <xdr:to>
      <xdr:col>85</xdr:col>
      <xdr:colOff>127000</xdr:colOff>
      <xdr:row>39</xdr:row>
      <xdr:rowOff>15519</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566586"/>
          <a:ext cx="838200" cy="13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47663</xdr:rowOff>
    </xdr:from>
    <xdr:to>
      <xdr:col>81</xdr:col>
      <xdr:colOff>50800</xdr:colOff>
      <xdr:row>38</xdr:row>
      <xdr:rowOff>51486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562763"/>
          <a:ext cx="889000" cy="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145483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6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47663</xdr:rowOff>
    </xdr:from>
    <xdr:to>
      <xdr:col>76</xdr:col>
      <xdr:colOff>114300</xdr:colOff>
      <xdr:row>38</xdr:row>
      <xdr:rowOff>61443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562763"/>
          <a:ext cx="889000" cy="1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130014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61443</xdr:rowOff>
    </xdr:from>
    <xdr:to>
      <xdr:col>71</xdr:col>
      <xdr:colOff>177800</xdr:colOff>
      <xdr:row>38</xdr:row>
      <xdr:rowOff>150126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576543"/>
          <a:ext cx="889000" cy="8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140860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6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136169</xdr:rowOff>
    </xdr:from>
    <xdr:to>
      <xdr:col>85</xdr:col>
      <xdr:colOff>177800</xdr:colOff>
      <xdr:row>39</xdr:row>
      <xdr:rowOff>66319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5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51096</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66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686</xdr:rowOff>
    </xdr:from>
    <xdr:to>
      <xdr:col>81</xdr:col>
      <xdr:colOff>101600</xdr:colOff>
      <xdr:row>38</xdr:row>
      <xdr:rowOff>102286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1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118813</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29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168313</xdr:rowOff>
    </xdr:from>
    <xdr:to>
      <xdr:col>76</xdr:col>
      <xdr:colOff>165100</xdr:colOff>
      <xdr:row>38</xdr:row>
      <xdr:rowOff>98463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1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114990</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287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10643</xdr:rowOff>
    </xdr:from>
    <xdr:to>
      <xdr:col>72</xdr:col>
      <xdr:colOff>38100</xdr:colOff>
      <xdr:row>38</xdr:row>
      <xdr:rowOff>112243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2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128770</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30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99326</xdr:rowOff>
    </xdr:from>
    <xdr:to>
      <xdr:col>67</xdr:col>
      <xdr:colOff>101600</xdr:colOff>
      <xdr:row>39</xdr:row>
      <xdr:rowOff>29476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1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20603</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07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80545</xdr:rowOff>
    </xdr:from>
    <xdr:to>
      <xdr:col>85</xdr:col>
      <xdr:colOff>127000</xdr:colOff>
      <xdr:row>77</xdr:row>
      <xdr:rowOff>85302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282195"/>
          <a:ext cx="838200" cy="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85302</xdr:rowOff>
    </xdr:from>
    <xdr:to>
      <xdr:col>81</xdr:col>
      <xdr:colOff>50800</xdr:colOff>
      <xdr:row>77</xdr:row>
      <xdr:rowOff>95634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286952"/>
          <a:ext cx="889000" cy="1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95634</xdr:rowOff>
    </xdr:from>
    <xdr:to>
      <xdr:col>76</xdr:col>
      <xdr:colOff>114300</xdr:colOff>
      <xdr:row>77</xdr:row>
      <xdr:rowOff>113616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297284"/>
          <a:ext cx="889000" cy="1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113616</xdr:rowOff>
    </xdr:from>
    <xdr:to>
      <xdr:col>71</xdr:col>
      <xdr:colOff>177800</xdr:colOff>
      <xdr:row>77</xdr:row>
      <xdr:rowOff>115626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315266"/>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3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29745</xdr:rowOff>
    </xdr:from>
    <xdr:to>
      <xdr:col>85</xdr:col>
      <xdr:colOff>177800</xdr:colOff>
      <xdr:row>77</xdr:row>
      <xdr:rowOff>131345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3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52622</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082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34502</xdr:rowOff>
    </xdr:from>
    <xdr:to>
      <xdr:col>81</xdr:col>
      <xdr:colOff>101600</xdr:colOff>
      <xdr:row>77</xdr:row>
      <xdr:rowOff>136102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3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152629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01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44834</xdr:rowOff>
    </xdr:from>
    <xdr:to>
      <xdr:col>76</xdr:col>
      <xdr:colOff>165100</xdr:colOff>
      <xdr:row>77</xdr:row>
      <xdr:rowOff>146434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4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162961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02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62816</xdr:rowOff>
    </xdr:from>
    <xdr:to>
      <xdr:col>72</xdr:col>
      <xdr:colOff>38100</xdr:colOff>
      <xdr:row>77</xdr:row>
      <xdr:rowOff>164416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6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9493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03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64826</xdr:rowOff>
    </xdr:from>
    <xdr:to>
      <xdr:col>67</xdr:col>
      <xdr:colOff>101600</xdr:colOff>
      <xdr:row>77</xdr:row>
      <xdr:rowOff>166426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6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11503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4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23549</xdr:rowOff>
    </xdr:from>
    <xdr:to>
      <xdr:col>85</xdr:col>
      <xdr:colOff>127000</xdr:colOff>
      <xdr:row>98</xdr:row>
      <xdr:rowOff>27952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825649"/>
          <a:ext cx="838200" cy="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6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157243</xdr:rowOff>
    </xdr:from>
    <xdr:to>
      <xdr:col>81</xdr:col>
      <xdr:colOff>50800</xdr:colOff>
      <xdr:row>98</xdr:row>
      <xdr:rowOff>23549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787893"/>
          <a:ext cx="889000" cy="3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81123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88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157243</xdr:rowOff>
    </xdr:from>
    <xdr:to>
      <xdr:col>76</xdr:col>
      <xdr:colOff>114300</xdr:colOff>
      <xdr:row>98</xdr:row>
      <xdr:rowOff>51620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787893"/>
          <a:ext cx="889000" cy="6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70597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87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124222</xdr:rowOff>
    </xdr:from>
    <xdr:to>
      <xdr:col>71</xdr:col>
      <xdr:colOff>177800</xdr:colOff>
      <xdr:row>98</xdr:row>
      <xdr:rowOff>51620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754872"/>
          <a:ext cx="889000" cy="9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109092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123305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148602</xdr:rowOff>
    </xdr:from>
    <xdr:to>
      <xdr:col>85</xdr:col>
      <xdr:colOff>177800</xdr:colOff>
      <xdr:row>98</xdr:row>
      <xdr:rowOff>78752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7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107979</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56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144199</xdr:rowOff>
    </xdr:from>
    <xdr:to>
      <xdr:col>81</xdr:col>
      <xdr:colOff>101600</xdr:colOff>
      <xdr:row>98</xdr:row>
      <xdr:rowOff>74349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77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90876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55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106443</xdr:rowOff>
    </xdr:from>
    <xdr:to>
      <xdr:col>76</xdr:col>
      <xdr:colOff>165100</xdr:colOff>
      <xdr:row>98</xdr:row>
      <xdr:rowOff>36593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3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53120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512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820</xdr:rowOff>
    </xdr:from>
    <xdr:to>
      <xdr:col>72</xdr:col>
      <xdr:colOff>38100</xdr:colOff>
      <xdr:row>98</xdr:row>
      <xdr:rowOff>102420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0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118947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57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73422</xdr:rowOff>
    </xdr:from>
    <xdr:to>
      <xdr:col>67</xdr:col>
      <xdr:colOff>101600</xdr:colOff>
      <xdr:row>98</xdr:row>
      <xdr:rowOff>3572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70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20099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47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162351</xdr:rowOff>
    </xdr:from>
    <xdr:to>
      <xdr:col>116</xdr:col>
      <xdr:colOff>63500</xdr:colOff>
      <xdr:row>38</xdr:row>
      <xdr:rowOff>168884</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677451"/>
          <a:ext cx="838200" cy="6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168884</xdr:rowOff>
    </xdr:from>
    <xdr:to>
      <xdr:col>111</xdr:col>
      <xdr:colOff>177800</xdr:colOff>
      <xdr:row>39</xdr:row>
      <xdr:rowOff>4293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683984"/>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104439</xdr:rowOff>
    </xdr:from>
    <xdr:to>
      <xdr:col>107</xdr:col>
      <xdr:colOff>50800</xdr:colOff>
      <xdr:row>39</xdr:row>
      <xdr:rowOff>4293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19539"/>
          <a:ext cx="889000" cy="7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104439</xdr:rowOff>
    </xdr:from>
    <xdr:to>
      <xdr:col>102</xdr:col>
      <xdr:colOff>114300</xdr:colOff>
      <xdr:row>38</xdr:row>
      <xdr:rowOff>109353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619539"/>
          <a:ext cx="889000" cy="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11816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9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38085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72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111551</xdr:rowOff>
    </xdr:from>
    <xdr:to>
      <xdr:col>116</xdr:col>
      <xdr:colOff>114300</xdr:colOff>
      <xdr:row>39</xdr:row>
      <xdr:rowOff>41701</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2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57422</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72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118084</xdr:rowOff>
    </xdr:from>
    <xdr:to>
      <xdr:col>112</xdr:col>
      <xdr:colOff>38100</xdr:colOff>
      <xdr:row>39</xdr:row>
      <xdr:rowOff>48234</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3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39361</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725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124943</xdr:rowOff>
    </xdr:from>
    <xdr:to>
      <xdr:col>107</xdr:col>
      <xdr:colOff>101600</xdr:colOff>
      <xdr:row>39</xdr:row>
      <xdr:rowOff>55093</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46220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732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53639</xdr:rowOff>
    </xdr:from>
    <xdr:to>
      <xdr:col>102</xdr:col>
      <xdr:colOff>165100</xdr:colOff>
      <xdr:row>38</xdr:row>
      <xdr:rowOff>155239</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56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316</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34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58553</xdr:rowOff>
    </xdr:from>
    <xdr:to>
      <xdr:col>98</xdr:col>
      <xdr:colOff>38100</xdr:colOff>
      <xdr:row>38</xdr:row>
      <xdr:rowOff>160153</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57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5230</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348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322</xdr:rowOff>
    </xdr:from>
    <xdr:to>
      <xdr:col>116</xdr:col>
      <xdr:colOff>63500</xdr:colOff>
      <xdr:row>58</xdr:row>
      <xdr:rowOff>131905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087172"/>
          <a:ext cx="838200" cy="988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101046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73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131905</xdr:rowOff>
    </xdr:from>
    <xdr:to>
      <xdr:col>111</xdr:col>
      <xdr:colOff>177800</xdr:colOff>
      <xdr:row>58</xdr:row>
      <xdr:rowOff>131996</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10076005"/>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130396</xdr:rowOff>
    </xdr:from>
    <xdr:to>
      <xdr:col>107</xdr:col>
      <xdr:colOff>50800</xdr:colOff>
      <xdr:row>58</xdr:row>
      <xdr:rowOff>131996</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74496"/>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130396</xdr:rowOff>
    </xdr:from>
    <xdr:to>
      <xdr:col>102</xdr:col>
      <xdr:colOff>114300</xdr:colOff>
      <xdr:row>58</xdr:row>
      <xdr:rowOff>131287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10074496"/>
          <a:ext cx="889000" cy="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52</xdr:row>
      <xdr:rowOff>120972</xdr:rowOff>
    </xdr:from>
    <xdr:to>
      <xdr:col>116</xdr:col>
      <xdr:colOff>114300</xdr:colOff>
      <xdr:row>53</xdr:row>
      <xdr:rowOff>51122</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03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51</xdr:row>
      <xdr:rowOff>143849</xdr:rowOff>
    </xdr:from>
    <xdr:ext cx="534377"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888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81105</xdr:rowOff>
    </xdr:from>
    <xdr:to>
      <xdr:col>112</xdr:col>
      <xdr:colOff>38100</xdr:colOff>
      <xdr:row>59</xdr:row>
      <xdr:rowOff>11255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2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2382</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4017" y="10117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81196</xdr:rowOff>
    </xdr:from>
    <xdr:to>
      <xdr:col>107</xdr:col>
      <xdr:colOff>101600</xdr:colOff>
      <xdr:row>59</xdr:row>
      <xdr:rowOff>11346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2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2473</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5017" y="10118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79596</xdr:rowOff>
    </xdr:from>
    <xdr:to>
      <xdr:col>102</xdr:col>
      <xdr:colOff>165100</xdr:colOff>
      <xdr:row>59</xdr:row>
      <xdr:rowOff>9746</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2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873</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6017" y="10116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80487</xdr:rowOff>
    </xdr:from>
    <xdr:to>
      <xdr:col>98</xdr:col>
      <xdr:colOff>38100</xdr:colOff>
      <xdr:row>59</xdr:row>
      <xdr:rowOff>10637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2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1764</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7017" y="10117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23000</xdr:rowOff>
    </xdr:from>
    <xdr:to>
      <xdr:col>116</xdr:col>
      <xdr:colOff>63500</xdr:colOff>
      <xdr:row>76</xdr:row>
      <xdr:rowOff>48209</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053200"/>
          <a:ext cx="838200" cy="2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48209</xdr:rowOff>
    </xdr:from>
    <xdr:to>
      <xdr:col>111</xdr:col>
      <xdr:colOff>177800</xdr:colOff>
      <xdr:row>76</xdr:row>
      <xdr:rowOff>73913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078409"/>
          <a:ext cx="889000" cy="2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73913</xdr:rowOff>
    </xdr:from>
    <xdr:to>
      <xdr:col>107</xdr:col>
      <xdr:colOff>50800</xdr:colOff>
      <xdr:row>76</xdr:row>
      <xdr:rowOff>96723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104113"/>
          <a:ext cx="889000" cy="2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96723</xdr:rowOff>
    </xdr:from>
    <xdr:to>
      <xdr:col>102</xdr:col>
      <xdr:colOff>114300</xdr:colOff>
      <xdr:row>76</xdr:row>
      <xdr:rowOff>120738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126923"/>
          <a:ext cx="889000" cy="2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143649</xdr:rowOff>
    </xdr:from>
    <xdr:to>
      <xdr:col>116</xdr:col>
      <xdr:colOff>114300</xdr:colOff>
      <xdr:row>76</xdr:row>
      <xdr:rowOff>73800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0023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166526</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85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168859</xdr:rowOff>
    </xdr:from>
    <xdr:to>
      <xdr:col>112</xdr:col>
      <xdr:colOff>38100</xdr:colOff>
      <xdr:row>76</xdr:row>
      <xdr:rowOff>99009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02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115536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80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23113</xdr:rowOff>
    </xdr:from>
    <xdr:to>
      <xdr:col>107</xdr:col>
      <xdr:colOff>101600</xdr:colOff>
      <xdr:row>76</xdr:row>
      <xdr:rowOff>124713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05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141241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2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45923</xdr:rowOff>
    </xdr:from>
    <xdr:to>
      <xdr:col>102</xdr:col>
      <xdr:colOff>165100</xdr:colOff>
      <xdr:row>76</xdr:row>
      <xdr:rowOff>147523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07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164051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85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69938</xdr:rowOff>
    </xdr:from>
    <xdr:to>
      <xdr:col>98</xdr:col>
      <xdr:colOff>38100</xdr:colOff>
      <xdr:row>77</xdr:row>
      <xdr:rowOff>88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10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16616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87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本市の性質別歳出決算の状況を類似団体と比較すると、住民一人当たりのコストについては、維持補修費は低水準で推移しているが、扶助費、公債費、繰出金については、高水準で推移している。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住民一人当たりのコストが高いものは、ほぼ経常経費であり、財政構造の硬直化がうかがえる。近年の普通建設事業費（うち更新整備）については、施設の老朽化等に伴う更新等により、類似団体を大きく上回る高水準で推移していることから、公共施設等総合管理計画に基づいた管理を推進していくとともに、補助費等については、引き続き補助金ガイドラインに基づいた補助金の見直しを進め、高水準に推移している経費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24,285
24,128
126.67
23,592,048
22,280,270
888,875
10,572,796
19,696,722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13208</xdr:rowOff>
    </xdr:from>
    <xdr:to>
      <xdr:col>24</xdr:col>
      <xdr:colOff>63500</xdr:colOff>
      <xdr:row>35</xdr:row>
      <xdr:rowOff>23114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13958"/>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13208</xdr:rowOff>
    </xdr:from>
    <xdr:to>
      <xdr:col>19</xdr:col>
      <xdr:colOff>177800</xdr:colOff>
      <xdr:row>35</xdr:row>
      <xdr:rowOff>44450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13958"/>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42735</xdr:rowOff>
    </xdr:from>
    <xdr:to>
      <xdr:col>15</xdr:col>
      <xdr:colOff>50800</xdr:colOff>
      <xdr:row>35</xdr:row>
      <xdr:rowOff>44450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43485"/>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42735</xdr:rowOff>
    </xdr:from>
    <xdr:to>
      <xdr:col>10</xdr:col>
      <xdr:colOff>114300</xdr:colOff>
      <xdr:row>35</xdr:row>
      <xdr:rowOff>75692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43485"/>
          <a:ext cx="889000" cy="3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46943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143764</xdr:rowOff>
    </xdr:from>
    <xdr:to>
      <xdr:col>24</xdr:col>
      <xdr:colOff>114300</xdr:colOff>
      <xdr:row>35</xdr:row>
      <xdr:rowOff>73914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7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166641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24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133858</xdr:rowOff>
    </xdr:from>
    <xdr:to>
      <xdr:col>20</xdr:col>
      <xdr:colOff>38100</xdr:colOff>
      <xdr:row>35</xdr:row>
      <xdr:rowOff>64008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6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80535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38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165100</xdr:rowOff>
    </xdr:from>
    <xdr:to>
      <xdr:col>15</xdr:col>
      <xdr:colOff>101600</xdr:colOff>
      <xdr:row>35</xdr:row>
      <xdr:rowOff>95250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111777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163385</xdr:rowOff>
    </xdr:from>
    <xdr:to>
      <xdr:col>10</xdr:col>
      <xdr:colOff>165100</xdr:colOff>
      <xdr:row>35</xdr:row>
      <xdr:rowOff>93535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110062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67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24892</xdr:rowOff>
    </xdr:from>
    <xdr:to>
      <xdr:col>6</xdr:col>
      <xdr:colOff>38100</xdr:colOff>
      <xdr:row>35</xdr:row>
      <xdr:rowOff>126492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2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143019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0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14902</xdr:rowOff>
    </xdr:from>
    <xdr:to>
      <xdr:col>24</xdr:col>
      <xdr:colOff>63500</xdr:colOff>
      <xdr:row>58</xdr:row>
      <xdr:rowOff>34147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59002"/>
          <a:ext cx="838200" cy="1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6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10297</xdr:rowOff>
    </xdr:from>
    <xdr:to>
      <xdr:col>19</xdr:col>
      <xdr:colOff>177800</xdr:colOff>
      <xdr:row>58</xdr:row>
      <xdr:rowOff>34147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54397"/>
          <a:ext cx="889000" cy="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90809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95320</xdr:rowOff>
    </xdr:from>
    <xdr:to>
      <xdr:col>15</xdr:col>
      <xdr:colOff>50800</xdr:colOff>
      <xdr:row>58</xdr:row>
      <xdr:rowOff>10297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67970"/>
          <a:ext cx="889000" cy="8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87303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95320</xdr:rowOff>
    </xdr:from>
    <xdr:to>
      <xdr:col>10</xdr:col>
      <xdr:colOff>114300</xdr:colOff>
      <xdr:row>57</xdr:row>
      <xdr:rowOff>161962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67970"/>
          <a:ext cx="889000" cy="6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161669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128798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135552</xdr:rowOff>
    </xdr:from>
    <xdr:to>
      <xdr:col>24</xdr:col>
      <xdr:colOff>114300</xdr:colOff>
      <xdr:row>58</xdr:row>
      <xdr:rowOff>65702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0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158429</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59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154797</xdr:rowOff>
    </xdr:from>
    <xdr:to>
      <xdr:col>20</xdr:col>
      <xdr:colOff>38100</xdr:colOff>
      <xdr:row>58</xdr:row>
      <xdr:rowOff>84947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2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101474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702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130947</xdr:rowOff>
    </xdr:from>
    <xdr:to>
      <xdr:col>15</xdr:col>
      <xdr:colOff>101600</xdr:colOff>
      <xdr:row>58</xdr:row>
      <xdr:rowOff>61097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0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77624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7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44520</xdr:rowOff>
    </xdr:from>
    <xdr:to>
      <xdr:col>10</xdr:col>
      <xdr:colOff>165100</xdr:colOff>
      <xdr:row>57</xdr:row>
      <xdr:rowOff>146120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1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162647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92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111162</xdr:rowOff>
    </xdr:from>
    <xdr:to>
      <xdr:col>6</xdr:col>
      <xdr:colOff>38100</xdr:colOff>
      <xdr:row>58</xdr:row>
      <xdr:rowOff>41312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8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57839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59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137263</xdr:rowOff>
    </xdr:from>
    <xdr:to>
      <xdr:col>24</xdr:col>
      <xdr:colOff>63500</xdr:colOff>
      <xdr:row>75</xdr:row>
      <xdr:rowOff>35884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824563"/>
          <a:ext cx="838200" cy="7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10180</xdr:rowOff>
    </xdr:from>
    <xdr:to>
      <xdr:col>19</xdr:col>
      <xdr:colOff>177800</xdr:colOff>
      <xdr:row>75</xdr:row>
      <xdr:rowOff>35884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868930"/>
          <a:ext cx="889000" cy="2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10180</xdr:rowOff>
    </xdr:from>
    <xdr:to>
      <xdr:col>15</xdr:col>
      <xdr:colOff>50800</xdr:colOff>
      <xdr:row>76</xdr:row>
      <xdr:rowOff>3222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868930"/>
          <a:ext cx="889000" cy="16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166835</xdr:rowOff>
    </xdr:from>
    <xdr:to>
      <xdr:col>10</xdr:col>
      <xdr:colOff>114300</xdr:colOff>
      <xdr:row>76</xdr:row>
      <xdr:rowOff>3222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025585"/>
          <a:ext cx="8890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86463</xdr:rowOff>
    </xdr:from>
    <xdr:to>
      <xdr:col>24</xdr:col>
      <xdr:colOff>114300</xdr:colOff>
      <xdr:row>75</xdr:row>
      <xdr:rowOff>16613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7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109340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25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156534</xdr:rowOff>
    </xdr:from>
    <xdr:to>
      <xdr:col>20</xdr:col>
      <xdr:colOff>38100</xdr:colOff>
      <xdr:row>75</xdr:row>
      <xdr:rowOff>86684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4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103211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19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130830</xdr:rowOff>
    </xdr:from>
    <xdr:to>
      <xdr:col>15</xdr:col>
      <xdr:colOff>101600</xdr:colOff>
      <xdr:row>75</xdr:row>
      <xdr:rowOff>60980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81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77507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59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123872</xdr:rowOff>
    </xdr:from>
    <xdr:to>
      <xdr:col>10</xdr:col>
      <xdr:colOff>165100</xdr:colOff>
      <xdr:row>76</xdr:row>
      <xdr:rowOff>54022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8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70549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57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116035</xdr:rowOff>
    </xdr:from>
    <xdr:to>
      <xdr:col>6</xdr:col>
      <xdr:colOff>38100</xdr:colOff>
      <xdr:row>76</xdr:row>
      <xdr:rowOff>46185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7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62712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5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102465</xdr:rowOff>
    </xdr:from>
    <xdr:to>
      <xdr:col>24</xdr:col>
      <xdr:colOff>63500</xdr:colOff>
      <xdr:row>96</xdr:row>
      <xdr:rowOff>127254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561665"/>
          <a:ext cx="838200" cy="2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99568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58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127254</xdr:rowOff>
    </xdr:from>
    <xdr:to>
      <xdr:col>19</xdr:col>
      <xdr:colOff>177800</xdr:colOff>
      <xdr:row>96</xdr:row>
      <xdr:rowOff>163863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586454"/>
          <a:ext cx="889000" cy="3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52002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163863</xdr:rowOff>
    </xdr:from>
    <xdr:to>
      <xdr:col>15</xdr:col>
      <xdr:colOff>50800</xdr:colOff>
      <xdr:row>97</xdr:row>
      <xdr:rowOff>14861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23063"/>
          <a:ext cx="889000" cy="2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57904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159789</xdr:rowOff>
    </xdr:from>
    <xdr:to>
      <xdr:col>10</xdr:col>
      <xdr:colOff>114300</xdr:colOff>
      <xdr:row>97</xdr:row>
      <xdr:rowOff>14861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618989"/>
          <a:ext cx="889000" cy="2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92442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72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98691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72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51665</xdr:rowOff>
    </xdr:from>
    <xdr:to>
      <xdr:col>24</xdr:col>
      <xdr:colOff>114300</xdr:colOff>
      <xdr:row>96</xdr:row>
      <xdr:rowOff>153265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1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74542</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36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76454</xdr:rowOff>
    </xdr:from>
    <xdr:to>
      <xdr:col>20</xdr:col>
      <xdr:colOff>38100</xdr:colOff>
      <xdr:row>97</xdr:row>
      <xdr:rowOff>6604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3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23131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31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113063</xdr:rowOff>
    </xdr:from>
    <xdr:to>
      <xdr:col>15</xdr:col>
      <xdr:colOff>101600</xdr:colOff>
      <xdr:row>97</xdr:row>
      <xdr:rowOff>43213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7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59740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34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135511</xdr:rowOff>
    </xdr:from>
    <xdr:to>
      <xdr:col>10</xdr:col>
      <xdr:colOff>165100</xdr:colOff>
      <xdr:row>97</xdr:row>
      <xdr:rowOff>65661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59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82188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36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108989</xdr:rowOff>
    </xdr:from>
    <xdr:to>
      <xdr:col>6</xdr:col>
      <xdr:colOff>38100</xdr:colOff>
      <xdr:row>97</xdr:row>
      <xdr:rowOff>39139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56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55666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34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71722</xdr:rowOff>
    </xdr:from>
    <xdr:to>
      <xdr:col>55</xdr:col>
      <xdr:colOff>0</xdr:colOff>
      <xdr:row>57</xdr:row>
      <xdr:rowOff>144478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844372"/>
          <a:ext cx="838200" cy="7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3228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75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45144</xdr:rowOff>
    </xdr:from>
    <xdr:to>
      <xdr:col>50</xdr:col>
      <xdr:colOff>114300</xdr:colOff>
      <xdr:row>57</xdr:row>
      <xdr:rowOff>144478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817794"/>
          <a:ext cx="889000" cy="9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58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45144</xdr:rowOff>
    </xdr:from>
    <xdr:to>
      <xdr:col>45</xdr:col>
      <xdr:colOff>177800</xdr:colOff>
      <xdr:row>57</xdr:row>
      <xdr:rowOff>120497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817794"/>
          <a:ext cx="889000" cy="7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130687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120497</xdr:rowOff>
    </xdr:from>
    <xdr:to>
      <xdr:col>41</xdr:col>
      <xdr:colOff>50800</xdr:colOff>
      <xdr:row>57</xdr:row>
      <xdr:rowOff>168900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893147"/>
          <a:ext cx="889000" cy="4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162907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13624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1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20922</xdr:rowOff>
    </xdr:from>
    <xdr:to>
      <xdr:col>55</xdr:col>
      <xdr:colOff>50800</xdr:colOff>
      <xdr:row>57</xdr:row>
      <xdr:rowOff>122522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9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43799</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64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93678</xdr:rowOff>
    </xdr:from>
    <xdr:to>
      <xdr:col>50</xdr:col>
      <xdr:colOff>165100</xdr:colOff>
      <xdr:row>58</xdr:row>
      <xdr:rowOff>23828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6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14955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95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165794</xdr:rowOff>
    </xdr:from>
    <xdr:to>
      <xdr:col>46</xdr:col>
      <xdr:colOff>38100</xdr:colOff>
      <xdr:row>57</xdr:row>
      <xdr:rowOff>95944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6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112471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54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69697</xdr:rowOff>
    </xdr:from>
    <xdr:to>
      <xdr:col>41</xdr:col>
      <xdr:colOff>101600</xdr:colOff>
      <xdr:row>57</xdr:row>
      <xdr:rowOff>171297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4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162424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93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118100</xdr:rowOff>
    </xdr:from>
    <xdr:to>
      <xdr:col>36</xdr:col>
      <xdr:colOff>165100</xdr:colOff>
      <xdr:row>58</xdr:row>
      <xdr:rowOff>48250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9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39377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98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87908</xdr:rowOff>
    </xdr:from>
    <xdr:to>
      <xdr:col>55</xdr:col>
      <xdr:colOff>0</xdr:colOff>
      <xdr:row>78</xdr:row>
      <xdr:rowOff>5525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289558"/>
          <a:ext cx="838200" cy="8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110921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5525</xdr:rowOff>
    </xdr:from>
    <xdr:to>
      <xdr:col>50</xdr:col>
      <xdr:colOff>114300</xdr:colOff>
      <xdr:row>78</xdr:row>
      <xdr:rowOff>39216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378625"/>
          <a:ext cx="889000" cy="3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19580</xdr:rowOff>
    </xdr:from>
    <xdr:to>
      <xdr:col>45</xdr:col>
      <xdr:colOff>177800</xdr:colOff>
      <xdr:row>78</xdr:row>
      <xdr:rowOff>39216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392680"/>
          <a:ext cx="889000" cy="1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157590</xdr:rowOff>
    </xdr:from>
    <xdr:to>
      <xdr:col>41</xdr:col>
      <xdr:colOff>50800</xdr:colOff>
      <xdr:row>78</xdr:row>
      <xdr:rowOff>19580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359240"/>
          <a:ext cx="889000" cy="3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58693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82625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37108</xdr:rowOff>
    </xdr:from>
    <xdr:to>
      <xdr:col>55</xdr:col>
      <xdr:colOff>50800</xdr:colOff>
      <xdr:row>77</xdr:row>
      <xdr:rowOff>138708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23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59985</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09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126175</xdr:rowOff>
    </xdr:from>
    <xdr:to>
      <xdr:col>50</xdr:col>
      <xdr:colOff>165100</xdr:colOff>
      <xdr:row>78</xdr:row>
      <xdr:rowOff>56325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2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47452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2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159866</xdr:rowOff>
    </xdr:from>
    <xdr:to>
      <xdr:col>46</xdr:col>
      <xdr:colOff>38100</xdr:colOff>
      <xdr:row>78</xdr:row>
      <xdr:rowOff>90016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6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81143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5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140230</xdr:rowOff>
    </xdr:from>
    <xdr:to>
      <xdr:col>41</xdr:col>
      <xdr:colOff>101600</xdr:colOff>
      <xdr:row>78</xdr:row>
      <xdr:rowOff>70380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4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61507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34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106790</xdr:rowOff>
    </xdr:from>
    <xdr:to>
      <xdr:col>36</xdr:col>
      <xdr:colOff>165100</xdr:colOff>
      <xdr:row>78</xdr:row>
      <xdr:rowOff>36940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0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53467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08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60826</xdr:rowOff>
    </xdr:from>
    <xdr:to>
      <xdr:col>55</xdr:col>
      <xdr:colOff>0</xdr:colOff>
      <xdr:row>97</xdr:row>
      <xdr:rowOff>38872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520026"/>
          <a:ext cx="838200" cy="14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1109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6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38872</xdr:rowOff>
    </xdr:from>
    <xdr:to>
      <xdr:col>50</xdr:col>
      <xdr:colOff>114300</xdr:colOff>
      <xdr:row>97</xdr:row>
      <xdr:rowOff>91283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669522"/>
          <a:ext cx="889000" cy="5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29561</xdr:rowOff>
    </xdr:from>
    <xdr:to>
      <xdr:col>45</xdr:col>
      <xdr:colOff>177800</xdr:colOff>
      <xdr:row>97</xdr:row>
      <xdr:rowOff>91283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660211"/>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12430</xdr:rowOff>
    </xdr:from>
    <xdr:to>
      <xdr:col>41</xdr:col>
      <xdr:colOff>50800</xdr:colOff>
      <xdr:row>97</xdr:row>
      <xdr:rowOff>29561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643080"/>
          <a:ext cx="889000" cy="1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40248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10026</xdr:rowOff>
    </xdr:from>
    <xdr:to>
      <xdr:col>55</xdr:col>
      <xdr:colOff>50800</xdr:colOff>
      <xdr:row>96</xdr:row>
      <xdr:rowOff>111626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46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32903</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32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159522</xdr:rowOff>
    </xdr:from>
    <xdr:to>
      <xdr:col>50</xdr:col>
      <xdr:colOff>165100</xdr:colOff>
      <xdr:row>97</xdr:row>
      <xdr:rowOff>89672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1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80799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71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40483</xdr:rowOff>
    </xdr:from>
    <xdr:to>
      <xdr:col>46</xdr:col>
      <xdr:colOff>38100</xdr:colOff>
      <xdr:row>97</xdr:row>
      <xdr:rowOff>142083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7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133210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76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150211</xdr:rowOff>
    </xdr:from>
    <xdr:to>
      <xdr:col>41</xdr:col>
      <xdr:colOff>101600</xdr:colOff>
      <xdr:row>97</xdr:row>
      <xdr:rowOff>80361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0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71488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0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133080</xdr:rowOff>
    </xdr:from>
    <xdr:to>
      <xdr:col>36</xdr:col>
      <xdr:colOff>165100</xdr:colOff>
      <xdr:row>97</xdr:row>
      <xdr:rowOff>63230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9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54357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685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95146</xdr:rowOff>
    </xdr:from>
    <xdr:to>
      <xdr:col>85</xdr:col>
      <xdr:colOff>127000</xdr:colOff>
      <xdr:row>34</xdr:row>
      <xdr:rowOff>139974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5752996"/>
          <a:ext cx="838200" cy="21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139974</xdr:rowOff>
    </xdr:from>
    <xdr:to>
      <xdr:col>81</xdr:col>
      <xdr:colOff>50800</xdr:colOff>
      <xdr:row>35</xdr:row>
      <xdr:rowOff>45928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5969274"/>
          <a:ext cx="889000" cy="7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1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45928</xdr:rowOff>
    </xdr:from>
    <xdr:to>
      <xdr:col>76</xdr:col>
      <xdr:colOff>114300</xdr:colOff>
      <xdr:row>35</xdr:row>
      <xdr:rowOff>80767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046678"/>
          <a:ext cx="889000" cy="3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106397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57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8026</xdr:rowOff>
    </xdr:from>
    <xdr:to>
      <xdr:col>71</xdr:col>
      <xdr:colOff>177800</xdr:colOff>
      <xdr:row>35</xdr:row>
      <xdr:rowOff>80767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5665876"/>
          <a:ext cx="889000" cy="41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94121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575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126443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2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44346</xdr:rowOff>
    </xdr:from>
    <xdr:to>
      <xdr:col>85</xdr:col>
      <xdr:colOff>177800</xdr:colOff>
      <xdr:row>33</xdr:row>
      <xdr:rowOff>145946</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70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67223</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55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89174</xdr:rowOff>
    </xdr:from>
    <xdr:to>
      <xdr:col>81</xdr:col>
      <xdr:colOff>101600</xdr:colOff>
      <xdr:row>35</xdr:row>
      <xdr:rowOff>19324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591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35851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569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166578</xdr:rowOff>
    </xdr:from>
    <xdr:to>
      <xdr:col>76</xdr:col>
      <xdr:colOff>165100</xdr:colOff>
      <xdr:row>35</xdr:row>
      <xdr:rowOff>96728</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599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87855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08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29967</xdr:rowOff>
    </xdr:from>
    <xdr:to>
      <xdr:col>72</xdr:col>
      <xdr:colOff>38100</xdr:colOff>
      <xdr:row>35</xdr:row>
      <xdr:rowOff>131567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03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122694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2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128676</xdr:rowOff>
    </xdr:from>
    <xdr:to>
      <xdr:col>67</xdr:col>
      <xdr:colOff>101600</xdr:colOff>
      <xdr:row>33</xdr:row>
      <xdr:rowOff>58826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561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75353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39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98136</xdr:rowOff>
    </xdr:from>
    <xdr:to>
      <xdr:col>85</xdr:col>
      <xdr:colOff>127000</xdr:colOff>
      <xdr:row>55</xdr:row>
      <xdr:rowOff>157842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527886"/>
          <a:ext cx="838200" cy="5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97672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98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126917</xdr:rowOff>
    </xdr:from>
    <xdr:to>
      <xdr:col>81</xdr:col>
      <xdr:colOff>50800</xdr:colOff>
      <xdr:row>55</xdr:row>
      <xdr:rowOff>157842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556667"/>
          <a:ext cx="889000" cy="3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59221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8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126917</xdr:rowOff>
    </xdr:from>
    <xdr:to>
      <xdr:col>76</xdr:col>
      <xdr:colOff>114300</xdr:colOff>
      <xdr:row>56</xdr:row>
      <xdr:rowOff>108190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556667"/>
          <a:ext cx="889000" cy="15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52372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82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108190</xdr:rowOff>
    </xdr:from>
    <xdr:to>
      <xdr:col>71</xdr:col>
      <xdr:colOff>177800</xdr:colOff>
      <xdr:row>56</xdr:row>
      <xdr:rowOff>130483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709390"/>
          <a:ext cx="889000" cy="2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29301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80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48394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82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47336</xdr:rowOff>
    </xdr:from>
    <xdr:to>
      <xdr:col>85</xdr:col>
      <xdr:colOff>177800</xdr:colOff>
      <xdr:row>55</xdr:row>
      <xdr:rowOff>148936</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47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70213</xdr:rowOff>
    </xdr:from>
    <xdr:ext cx="599010"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328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107042</xdr:rowOff>
    </xdr:from>
    <xdr:to>
      <xdr:col>81</xdr:col>
      <xdr:colOff>101600</xdr:colOff>
      <xdr:row>56</xdr:row>
      <xdr:rowOff>37192</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53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53719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181795" y="9312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76117</xdr:rowOff>
    </xdr:from>
    <xdr:to>
      <xdr:col>76</xdr:col>
      <xdr:colOff>165100</xdr:colOff>
      <xdr:row>56</xdr:row>
      <xdr:rowOff>6267</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50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22794</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292795" y="9281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57390</xdr:rowOff>
    </xdr:from>
    <xdr:to>
      <xdr:col>72</xdr:col>
      <xdr:colOff>38100</xdr:colOff>
      <xdr:row>56</xdr:row>
      <xdr:rowOff>158990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65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4067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43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79683</xdr:rowOff>
    </xdr:from>
    <xdr:to>
      <xdr:col>67</xdr:col>
      <xdr:colOff>101600</xdr:colOff>
      <xdr:row>57</xdr:row>
      <xdr:rowOff>9833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68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26360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456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51485</xdr:rowOff>
    </xdr:from>
    <xdr:to>
      <xdr:col>85</xdr:col>
      <xdr:colOff>127000</xdr:colOff>
      <xdr:row>79</xdr:row>
      <xdr:rowOff>15520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424585"/>
          <a:ext cx="838200" cy="13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47664</xdr:rowOff>
    </xdr:from>
    <xdr:to>
      <xdr:col>81</xdr:col>
      <xdr:colOff>50800</xdr:colOff>
      <xdr:row>78</xdr:row>
      <xdr:rowOff>51485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420764"/>
          <a:ext cx="889000" cy="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145470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51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47664</xdr:rowOff>
    </xdr:from>
    <xdr:to>
      <xdr:col>76</xdr:col>
      <xdr:colOff>114300</xdr:colOff>
      <xdr:row>78</xdr:row>
      <xdr:rowOff>61443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420764"/>
          <a:ext cx="889000" cy="1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130015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50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61443</xdr:rowOff>
    </xdr:from>
    <xdr:to>
      <xdr:col>71</xdr:col>
      <xdr:colOff>177800</xdr:colOff>
      <xdr:row>78</xdr:row>
      <xdr:rowOff>150127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434543"/>
          <a:ext cx="889000" cy="8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140860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51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136170</xdr:rowOff>
    </xdr:from>
    <xdr:to>
      <xdr:col>85</xdr:col>
      <xdr:colOff>177800</xdr:colOff>
      <xdr:row>79</xdr:row>
      <xdr:rowOff>66320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51097</xdr:rowOff>
    </xdr:from>
    <xdr:ext cx="469744"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2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685</xdr:rowOff>
    </xdr:from>
    <xdr:to>
      <xdr:col>81</xdr:col>
      <xdr:colOff>101600</xdr:colOff>
      <xdr:row>78</xdr:row>
      <xdr:rowOff>102285</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37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118812</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14111" y="1314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168314</xdr:rowOff>
    </xdr:from>
    <xdr:to>
      <xdr:col>76</xdr:col>
      <xdr:colOff>165100</xdr:colOff>
      <xdr:row>78</xdr:row>
      <xdr:rowOff>98464</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36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114991</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25111" y="1314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10643</xdr:rowOff>
    </xdr:from>
    <xdr:to>
      <xdr:col>72</xdr:col>
      <xdr:colOff>38100</xdr:colOff>
      <xdr:row>78</xdr:row>
      <xdr:rowOff>112243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38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128770</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15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99327</xdr:rowOff>
    </xdr:from>
    <xdr:to>
      <xdr:col>67</xdr:col>
      <xdr:colOff>101600</xdr:colOff>
      <xdr:row>79</xdr:row>
      <xdr:rowOff>29477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47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20604</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565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80545</xdr:rowOff>
    </xdr:from>
    <xdr:to>
      <xdr:col>85</xdr:col>
      <xdr:colOff>127000</xdr:colOff>
      <xdr:row>97</xdr:row>
      <xdr:rowOff>85302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711195"/>
          <a:ext cx="838200" cy="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85302</xdr:rowOff>
    </xdr:from>
    <xdr:to>
      <xdr:col>81</xdr:col>
      <xdr:colOff>50800</xdr:colOff>
      <xdr:row>97</xdr:row>
      <xdr:rowOff>95634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715952"/>
          <a:ext cx="889000" cy="1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95634</xdr:rowOff>
    </xdr:from>
    <xdr:to>
      <xdr:col>76</xdr:col>
      <xdr:colOff>114300</xdr:colOff>
      <xdr:row>97</xdr:row>
      <xdr:rowOff>113616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726284"/>
          <a:ext cx="889000" cy="1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113616</xdr:rowOff>
    </xdr:from>
    <xdr:to>
      <xdr:col>71</xdr:col>
      <xdr:colOff>177800</xdr:colOff>
      <xdr:row>97</xdr:row>
      <xdr:rowOff>115626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744266"/>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8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29745</xdr:rowOff>
    </xdr:from>
    <xdr:to>
      <xdr:col>85</xdr:col>
      <xdr:colOff>177800</xdr:colOff>
      <xdr:row>97</xdr:row>
      <xdr:rowOff>131345</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66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52622</xdr:rowOff>
    </xdr:from>
    <xdr:ext cx="599010"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51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34502</xdr:rowOff>
    </xdr:from>
    <xdr:to>
      <xdr:col>81</xdr:col>
      <xdr:colOff>101600</xdr:colOff>
      <xdr:row>97</xdr:row>
      <xdr:rowOff>136102</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66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152629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44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44834</xdr:rowOff>
    </xdr:from>
    <xdr:to>
      <xdr:col>76</xdr:col>
      <xdr:colOff>165100</xdr:colOff>
      <xdr:row>97</xdr:row>
      <xdr:rowOff>146434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67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162961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5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62816</xdr:rowOff>
    </xdr:from>
    <xdr:to>
      <xdr:col>72</xdr:col>
      <xdr:colOff>38100</xdr:colOff>
      <xdr:row>97</xdr:row>
      <xdr:rowOff>164416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69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9493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6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64826</xdr:rowOff>
    </xdr:from>
    <xdr:to>
      <xdr:col>67</xdr:col>
      <xdr:colOff>101600</xdr:colOff>
      <xdr:row>97</xdr:row>
      <xdr:rowOff>166426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69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11503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7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本市の目的別歳出決算の状況を類似団体と比較すると、住民一人当たりのコストは教育費、民生費、公債費が高水準となっている。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特に、教育費については、類似団体と比較し、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53,228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円増の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121,591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円となっている。増加の主な要因としては、大矢野中学校教室棟改修工事の実施等が挙げられる。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熊本県上天草市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pitchFamily="49" charset="-128"/>
              <a:ea typeface="ＭＳ ゴシック" pitchFamily="49" charset="-128"/>
            </a:rPr>
            <a:t>　財政調整基金残高は、地方財政法第７条の規定により、前年度剰余金の２分の１を下らない額を積み立てており、令和５年度は基金の取り崩しを行ったものの、前年度と比較し増加している。</a:t>
          </a:r>
        </a:p>
        <a:p>
          <a:r>
            <a:rPr kumimoji="1" lang="ja-JP" altLang="en-US" sz="1100">
              <a:solidFill>
                <a:sysClr val="windowText" lastClr="000000"/>
              </a:solidFill>
              <a:latin typeface="ＭＳ ゴシック" pitchFamily="49" charset="-128"/>
              <a:ea typeface="ＭＳ ゴシック" pitchFamily="49" charset="-128"/>
            </a:rPr>
            <a:t>　実質収支額は、昨年度と比べ</a:t>
          </a:r>
          <a:r>
            <a:rPr kumimoji="1" lang="en-US" altLang="ja-JP" sz="1100">
              <a:solidFill>
                <a:sysClr val="windowText" lastClr="000000"/>
              </a:solidFill>
              <a:latin typeface="ＭＳ ゴシック" pitchFamily="49" charset="-128"/>
              <a:ea typeface="ＭＳ ゴシック" pitchFamily="49" charset="-128"/>
            </a:rPr>
            <a:t>1.24</a:t>
          </a:r>
          <a:r>
            <a:rPr kumimoji="1" lang="ja-JP" altLang="en-US" sz="1100">
              <a:solidFill>
                <a:sysClr val="windowText" lastClr="000000"/>
              </a:solidFill>
              <a:latin typeface="ＭＳ ゴシック" pitchFamily="49" charset="-128"/>
              <a:ea typeface="ＭＳ ゴシック" pitchFamily="49" charset="-128"/>
            </a:rPr>
            <a:t>ポイント減少した。</a:t>
          </a:r>
        </a:p>
        <a:p>
          <a:r>
            <a:rPr kumimoji="1" lang="ja-JP" altLang="en-US" sz="1100">
              <a:solidFill>
                <a:sysClr val="windowText" lastClr="000000"/>
              </a:solidFill>
              <a:latin typeface="ＭＳ ゴシック" pitchFamily="49" charset="-128"/>
              <a:ea typeface="ＭＳ ゴシック" pitchFamily="49" charset="-128"/>
            </a:rPr>
            <a:t>　実質単年度収支は、令和４年度と比べ</a:t>
          </a:r>
          <a:r>
            <a:rPr kumimoji="1" lang="en-US" altLang="ja-JP" sz="1100">
              <a:solidFill>
                <a:sysClr val="windowText" lastClr="000000"/>
              </a:solidFill>
              <a:latin typeface="ＭＳ ゴシック" pitchFamily="49" charset="-128"/>
              <a:ea typeface="ＭＳ ゴシック" pitchFamily="49" charset="-128"/>
            </a:rPr>
            <a:t>5.45</a:t>
          </a:r>
          <a:r>
            <a:rPr kumimoji="1" lang="ja-JP" altLang="en-US" sz="1100">
              <a:solidFill>
                <a:sysClr val="windowText" lastClr="000000"/>
              </a:solidFill>
              <a:latin typeface="ＭＳ ゴシック" pitchFamily="49" charset="-128"/>
              <a:ea typeface="ＭＳ ゴシック" pitchFamily="49" charset="-128"/>
            </a:rPr>
            <a:t>ポイント減少し、令和５年度は赤字となった。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熊本県上天草市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ysClr val="windowText" lastClr="000000"/>
              </a:solidFill>
              <a:latin typeface="ＭＳ ゴシック" pitchFamily="49" charset="-128"/>
              <a:ea typeface="ＭＳ ゴシック" pitchFamily="49" charset="-128"/>
            </a:rPr>
            <a:t>　一般会計及び各事業会計とも赤字は発生していない状況である。</a:t>
          </a:r>
        </a:p>
        <a:p>
          <a:r>
            <a:rPr kumimoji="1" lang="ja-JP" altLang="en-US" sz="1050">
              <a:solidFill>
                <a:sysClr val="windowText" lastClr="000000"/>
              </a:solidFill>
              <a:latin typeface="ＭＳ ゴシック" pitchFamily="49" charset="-128"/>
              <a:ea typeface="ＭＳ ゴシック" pitchFamily="49" charset="-128"/>
            </a:rPr>
            <a:t>　しかし、一般会計においては、歳入の中核を占める普通交付税について、人口減少等により歳入減少が予想されるため、各会計において、今後も計画的な事業運営を図り、健全な財政運営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23592048</v>
      </c>
      <c r="BO4" s="407"/>
      <c r="BP4" s="407"/>
      <c r="BQ4" s="407"/>
      <c r="BR4" s="407"/>
      <c r="BS4" s="407"/>
      <c r="BT4" s="407"/>
      <c r="BU4" s="408"/>
      <c r="BV4" s="406">
        <v>21861161</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8.4</v>
      </c>
      <c r="CU4" s="413"/>
      <c r="CV4" s="413"/>
      <c r="CW4" s="413"/>
      <c r="CX4" s="413"/>
      <c r="CY4" s="413"/>
      <c r="CZ4" s="413"/>
      <c r="DA4" s="414"/>
      <c r="DB4" s="412">
        <v>9.6</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22280270</v>
      </c>
      <c r="BO5" s="444"/>
      <c r="BP5" s="444"/>
      <c r="BQ5" s="444"/>
      <c r="BR5" s="444"/>
      <c r="BS5" s="444"/>
      <c r="BT5" s="444"/>
      <c r="BU5" s="445"/>
      <c r="BV5" s="443">
        <v>20487805</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92.9</v>
      </c>
      <c r="CU5" s="441"/>
      <c r="CV5" s="441"/>
      <c r="CW5" s="441"/>
      <c r="CX5" s="441"/>
      <c r="CY5" s="441"/>
      <c r="CZ5" s="441"/>
      <c r="DA5" s="442"/>
      <c r="DB5" s="440">
        <v>90.8</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1311778</v>
      </c>
      <c r="BO6" s="444"/>
      <c r="BP6" s="444"/>
      <c r="BQ6" s="444"/>
      <c r="BR6" s="444"/>
      <c r="BS6" s="444"/>
      <c r="BT6" s="444"/>
      <c r="BU6" s="445"/>
      <c r="BV6" s="443">
        <v>1373356</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92.9</v>
      </c>
      <c r="CU6" s="481"/>
      <c r="CV6" s="481"/>
      <c r="CW6" s="481"/>
      <c r="CX6" s="481"/>
      <c r="CY6" s="481"/>
      <c r="CZ6" s="481"/>
      <c r="DA6" s="482"/>
      <c r="DB6" s="480">
        <v>91.7</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422903</v>
      </c>
      <c r="BO7" s="444"/>
      <c r="BP7" s="444"/>
      <c r="BQ7" s="444"/>
      <c r="BR7" s="444"/>
      <c r="BS7" s="444"/>
      <c r="BT7" s="444"/>
      <c r="BU7" s="445"/>
      <c r="BV7" s="443">
        <v>358857</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10572796</v>
      </c>
      <c r="CU7" s="444"/>
      <c r="CV7" s="444"/>
      <c r="CW7" s="444"/>
      <c r="CX7" s="444"/>
      <c r="CY7" s="444"/>
      <c r="CZ7" s="444"/>
      <c r="DA7" s="445"/>
      <c r="DB7" s="443">
        <v>10514494</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888875</v>
      </c>
      <c r="BO8" s="444"/>
      <c r="BP8" s="444"/>
      <c r="BQ8" s="444"/>
      <c r="BR8" s="444"/>
      <c r="BS8" s="444"/>
      <c r="BT8" s="444"/>
      <c r="BU8" s="445"/>
      <c r="BV8" s="443">
        <v>1014499</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0.25</v>
      </c>
      <c r="CU8" s="484"/>
      <c r="CV8" s="484"/>
      <c r="CW8" s="484"/>
      <c r="CX8" s="484"/>
      <c r="CY8" s="484"/>
      <c r="CZ8" s="484"/>
      <c r="DA8" s="485"/>
      <c r="DB8" s="483">
        <v>0.25</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24563</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-125624</v>
      </c>
      <c r="BO9" s="444"/>
      <c r="BP9" s="444"/>
      <c r="BQ9" s="444"/>
      <c r="BR9" s="444"/>
      <c r="BS9" s="444"/>
      <c r="BT9" s="444"/>
      <c r="BU9" s="445"/>
      <c r="BV9" s="443">
        <v>57913</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16.8</v>
      </c>
      <c r="CU9" s="441"/>
      <c r="CV9" s="441"/>
      <c r="CW9" s="441"/>
      <c r="CX9" s="441"/>
      <c r="CY9" s="441"/>
      <c r="CZ9" s="441"/>
      <c r="DA9" s="442"/>
      <c r="DB9" s="440">
        <v>17.8</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27006</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511765</v>
      </c>
      <c r="BO10" s="444"/>
      <c r="BP10" s="444"/>
      <c r="BQ10" s="444"/>
      <c r="BR10" s="444"/>
      <c r="BS10" s="444"/>
      <c r="BT10" s="444"/>
      <c r="BU10" s="445"/>
      <c r="BV10" s="443">
        <v>481756</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114</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24285</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420000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24128</v>
      </c>
      <c r="S13" s="528"/>
      <c r="T13" s="528"/>
      <c r="U13" s="528"/>
      <c r="V13" s="529"/>
      <c r="W13" s="459" t="s">
        <v>131</v>
      </c>
      <c r="X13" s="460"/>
      <c r="Y13" s="460"/>
      <c r="Z13" s="460"/>
      <c r="AA13" s="460"/>
      <c r="AB13" s="450"/>
      <c r="AC13" s="494">
        <v>1340</v>
      </c>
      <c r="AD13" s="495"/>
      <c r="AE13" s="495"/>
      <c r="AF13" s="495"/>
      <c r="AG13" s="537"/>
      <c r="AH13" s="494">
        <v>1558</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-33859</v>
      </c>
      <c r="BO13" s="444"/>
      <c r="BP13" s="444"/>
      <c r="BQ13" s="444"/>
      <c r="BR13" s="444"/>
      <c r="BS13" s="444"/>
      <c r="BT13" s="444"/>
      <c r="BU13" s="445"/>
      <c r="BV13" s="443">
        <v>539669</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11.6</v>
      </c>
      <c r="CU13" s="441"/>
      <c r="CV13" s="441"/>
      <c r="CW13" s="441"/>
      <c r="CX13" s="441"/>
      <c r="CY13" s="441"/>
      <c r="CZ13" s="441"/>
      <c r="DA13" s="442"/>
      <c r="DB13" s="440">
        <v>11.6</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25015</v>
      </c>
      <c r="S14" s="528"/>
      <c r="T14" s="528"/>
      <c r="U14" s="528"/>
      <c r="V14" s="529"/>
      <c r="W14" s="433"/>
      <c r="X14" s="434"/>
      <c r="Y14" s="434"/>
      <c r="Z14" s="434"/>
      <c r="AA14" s="434"/>
      <c r="AB14" s="423"/>
      <c r="AC14" s="530">
        <v>12</v>
      </c>
      <c r="AD14" s="531"/>
      <c r="AE14" s="531"/>
      <c r="AF14" s="531"/>
      <c r="AG14" s="532"/>
      <c r="AH14" s="530">
        <v>12.9</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24875</v>
      </c>
      <c r="S15" s="528"/>
      <c r="T15" s="528"/>
      <c r="U15" s="528"/>
      <c r="V15" s="529"/>
      <c r="W15" s="459" t="s">
        <v>137</v>
      </c>
      <c r="X15" s="460"/>
      <c r="Y15" s="460"/>
      <c r="Z15" s="460"/>
      <c r="AA15" s="460"/>
      <c r="AB15" s="450"/>
      <c r="AC15" s="494">
        <v>2319</v>
      </c>
      <c r="AD15" s="495"/>
      <c r="AE15" s="495"/>
      <c r="AF15" s="495"/>
      <c r="AG15" s="537"/>
      <c r="AH15" s="494">
        <v>2526</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2529292</v>
      </c>
      <c r="BO15" s="407"/>
      <c r="BP15" s="407"/>
      <c r="BQ15" s="407"/>
      <c r="BR15" s="407"/>
      <c r="BS15" s="407"/>
      <c r="BT15" s="407"/>
      <c r="BU15" s="408"/>
      <c r="BV15" s="406">
        <v>2461342</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20.8</v>
      </c>
      <c r="AD16" s="531"/>
      <c r="AE16" s="531"/>
      <c r="AF16" s="531"/>
      <c r="AG16" s="532"/>
      <c r="AH16" s="530">
        <v>21</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9905117</v>
      </c>
      <c r="BO16" s="444"/>
      <c r="BP16" s="444"/>
      <c r="BQ16" s="444"/>
      <c r="BR16" s="444"/>
      <c r="BS16" s="444"/>
      <c r="BT16" s="444"/>
      <c r="BU16" s="445"/>
      <c r="BV16" s="443">
        <v>9784585</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7507</v>
      </c>
      <c r="AD17" s="495"/>
      <c r="AE17" s="495"/>
      <c r="AF17" s="495"/>
      <c r="AG17" s="537"/>
      <c r="AH17" s="494">
        <v>7954</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3151683</v>
      </c>
      <c r="BO17" s="444"/>
      <c r="BP17" s="444"/>
      <c r="BQ17" s="444"/>
      <c r="BR17" s="444"/>
      <c r="BS17" s="444"/>
      <c r="BT17" s="444"/>
      <c r="BU17" s="445"/>
      <c r="BV17" s="443">
        <v>3077858</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126.67</v>
      </c>
      <c r="M18" s="567"/>
      <c r="N18" s="567"/>
      <c r="O18" s="567"/>
      <c r="P18" s="567"/>
      <c r="Q18" s="567"/>
      <c r="R18" s="568"/>
      <c r="S18" s="568"/>
      <c r="T18" s="568"/>
      <c r="U18" s="568"/>
      <c r="V18" s="569"/>
      <c r="W18" s="461"/>
      <c r="X18" s="462"/>
      <c r="Y18" s="462"/>
      <c r="Z18" s="462"/>
      <c r="AA18" s="462"/>
      <c r="AB18" s="453"/>
      <c r="AC18" s="570">
        <v>67.2</v>
      </c>
      <c r="AD18" s="571"/>
      <c r="AE18" s="571"/>
      <c r="AF18" s="571"/>
      <c r="AG18" s="572"/>
      <c r="AH18" s="570">
        <v>66.099999999999994</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9838631</v>
      </c>
      <c r="BO18" s="444"/>
      <c r="BP18" s="444"/>
      <c r="BQ18" s="444"/>
      <c r="BR18" s="444"/>
      <c r="BS18" s="444"/>
      <c r="BT18" s="444"/>
      <c r="BU18" s="445"/>
      <c r="BV18" s="443">
        <v>9678486</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194</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14103062</v>
      </c>
      <c r="BO19" s="444"/>
      <c r="BP19" s="444"/>
      <c r="BQ19" s="444"/>
      <c r="BR19" s="444"/>
      <c r="BS19" s="444"/>
      <c r="BT19" s="444"/>
      <c r="BU19" s="445"/>
      <c r="BV19" s="443">
        <v>13521043</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10034</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19696722</v>
      </c>
      <c r="BO22" s="407"/>
      <c r="BP22" s="407"/>
      <c r="BQ22" s="407"/>
      <c r="BR22" s="407"/>
      <c r="BS22" s="407"/>
      <c r="BT22" s="407"/>
      <c r="BU22" s="408"/>
      <c r="BV22" s="406">
        <v>18140944</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5963504</v>
      </c>
      <c r="BO23" s="444"/>
      <c r="BP23" s="444"/>
      <c r="BQ23" s="444"/>
      <c r="BR23" s="444"/>
      <c r="BS23" s="444"/>
      <c r="BT23" s="444"/>
      <c r="BU23" s="445"/>
      <c r="BV23" s="443">
        <v>6435928</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6408</v>
      </c>
      <c r="R24" s="495"/>
      <c r="S24" s="495"/>
      <c r="T24" s="495"/>
      <c r="U24" s="495"/>
      <c r="V24" s="537"/>
      <c r="W24" s="589"/>
      <c r="X24" s="590"/>
      <c r="Y24" s="591"/>
      <c r="Z24" s="493" t="s">
        <v>162</v>
      </c>
      <c r="AA24" s="473"/>
      <c r="AB24" s="473"/>
      <c r="AC24" s="473"/>
      <c r="AD24" s="473"/>
      <c r="AE24" s="473"/>
      <c r="AF24" s="473"/>
      <c r="AG24" s="474"/>
      <c r="AH24" s="494">
        <v>278</v>
      </c>
      <c r="AI24" s="495"/>
      <c r="AJ24" s="495"/>
      <c r="AK24" s="495"/>
      <c r="AL24" s="537"/>
      <c r="AM24" s="494">
        <v>827328</v>
      </c>
      <c r="AN24" s="495"/>
      <c r="AO24" s="495"/>
      <c r="AP24" s="495"/>
      <c r="AQ24" s="495"/>
      <c r="AR24" s="537"/>
      <c r="AS24" s="494">
        <v>2976</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16861338</v>
      </c>
      <c r="BO24" s="444"/>
      <c r="BP24" s="444"/>
      <c r="BQ24" s="444"/>
      <c r="BR24" s="444"/>
      <c r="BS24" s="444"/>
      <c r="BT24" s="444"/>
      <c r="BU24" s="445"/>
      <c r="BV24" s="443">
        <v>14621486</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5373</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2155278</v>
      </c>
      <c r="BO25" s="407"/>
      <c r="BP25" s="407"/>
      <c r="BQ25" s="407"/>
      <c r="BR25" s="407"/>
      <c r="BS25" s="407"/>
      <c r="BT25" s="407"/>
      <c r="BU25" s="408"/>
      <c r="BV25" s="406">
        <v>2036557</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4914</v>
      </c>
      <c r="R26" s="495"/>
      <c r="S26" s="495"/>
      <c r="T26" s="495"/>
      <c r="U26" s="495"/>
      <c r="V26" s="537"/>
      <c r="W26" s="589"/>
      <c r="X26" s="590"/>
      <c r="Y26" s="591"/>
      <c r="Z26" s="493" t="s">
        <v>168</v>
      </c>
      <c r="AA26" s="595"/>
      <c r="AB26" s="595"/>
      <c r="AC26" s="595"/>
      <c r="AD26" s="595"/>
      <c r="AE26" s="595"/>
      <c r="AF26" s="595"/>
      <c r="AG26" s="596"/>
      <c r="AH26" s="494">
        <v>16</v>
      </c>
      <c r="AI26" s="495"/>
      <c r="AJ26" s="495"/>
      <c r="AK26" s="495"/>
      <c r="AL26" s="537"/>
      <c r="AM26" s="494">
        <v>48000</v>
      </c>
      <c r="AN26" s="495"/>
      <c r="AO26" s="495"/>
      <c r="AP26" s="495"/>
      <c r="AQ26" s="495"/>
      <c r="AR26" s="537"/>
      <c r="AS26" s="494">
        <v>3000</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3630</v>
      </c>
      <c r="R27" s="495"/>
      <c r="S27" s="495"/>
      <c r="T27" s="495"/>
      <c r="U27" s="495"/>
      <c r="V27" s="537"/>
      <c r="W27" s="589"/>
      <c r="X27" s="590"/>
      <c r="Y27" s="591"/>
      <c r="Z27" s="493" t="s">
        <v>171</v>
      </c>
      <c r="AA27" s="473"/>
      <c r="AB27" s="473"/>
      <c r="AC27" s="473"/>
      <c r="AD27" s="473"/>
      <c r="AE27" s="473"/>
      <c r="AF27" s="473"/>
      <c r="AG27" s="474"/>
      <c r="AH27" s="494" t="s">
        <v>122</v>
      </c>
      <c r="AI27" s="495"/>
      <c r="AJ27" s="495"/>
      <c r="AK27" s="495"/>
      <c r="AL27" s="537"/>
      <c r="AM27" s="494" t="s">
        <v>122</v>
      </c>
      <c r="AN27" s="495"/>
      <c r="AO27" s="495"/>
      <c r="AP27" s="495"/>
      <c r="AQ27" s="495"/>
      <c r="AR27" s="537"/>
      <c r="AS27" s="494" t="s">
        <v>122</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352755</v>
      </c>
      <c r="BO27" s="563"/>
      <c r="BP27" s="563"/>
      <c r="BQ27" s="563"/>
      <c r="BR27" s="563"/>
      <c r="BS27" s="563"/>
      <c r="BT27" s="563"/>
      <c r="BU27" s="564"/>
      <c r="BV27" s="562">
        <v>352749</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3330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4157801</v>
      </c>
      <c r="BO28" s="407"/>
      <c r="BP28" s="407"/>
      <c r="BQ28" s="407"/>
      <c r="BR28" s="407"/>
      <c r="BS28" s="407"/>
      <c r="BT28" s="407"/>
      <c r="BU28" s="408"/>
      <c r="BV28" s="406">
        <v>4066036</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14</v>
      </c>
      <c r="M29" s="495"/>
      <c r="N29" s="495"/>
      <c r="O29" s="495"/>
      <c r="P29" s="537"/>
      <c r="Q29" s="494">
        <v>3140</v>
      </c>
      <c r="R29" s="495"/>
      <c r="S29" s="495"/>
      <c r="T29" s="495"/>
      <c r="U29" s="495"/>
      <c r="V29" s="537"/>
      <c r="W29" s="592"/>
      <c r="X29" s="593"/>
      <c r="Y29" s="594"/>
      <c r="Z29" s="493" t="s">
        <v>177</v>
      </c>
      <c r="AA29" s="473"/>
      <c r="AB29" s="473"/>
      <c r="AC29" s="473"/>
      <c r="AD29" s="473"/>
      <c r="AE29" s="473"/>
      <c r="AF29" s="473"/>
      <c r="AG29" s="474"/>
      <c r="AH29" s="494">
        <v>278</v>
      </c>
      <c r="AI29" s="495"/>
      <c r="AJ29" s="495"/>
      <c r="AK29" s="495"/>
      <c r="AL29" s="537"/>
      <c r="AM29" s="494">
        <v>827328</v>
      </c>
      <c r="AN29" s="495"/>
      <c r="AO29" s="495"/>
      <c r="AP29" s="495"/>
      <c r="AQ29" s="495"/>
      <c r="AR29" s="537"/>
      <c r="AS29" s="494">
        <v>2976</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620661</v>
      </c>
      <c r="BO29" s="444"/>
      <c r="BP29" s="444"/>
      <c r="BQ29" s="444"/>
      <c r="BR29" s="444"/>
      <c r="BS29" s="444"/>
      <c r="BT29" s="444"/>
      <c r="BU29" s="445"/>
      <c r="BV29" s="443">
        <v>620096</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98.5</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3619341</v>
      </c>
      <c r="BO30" s="563"/>
      <c r="BP30" s="563"/>
      <c r="BQ30" s="563"/>
      <c r="BR30" s="563"/>
      <c r="BS30" s="563"/>
      <c r="BT30" s="563"/>
      <c r="BU30" s="564"/>
      <c r="BV30" s="562">
        <v>3870766</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5</v>
      </c>
      <c r="V34" s="633"/>
      <c r="W34" s="634" t="str">
        <f>IF('各会計、関係団体の財政状況及び健全化判断比率'!B28="","",'各会計、関係団体の財政状況及び健全化判断比率'!B28)</f>
        <v>国民健康保険（事業勘定）特別会計</v>
      </c>
      <c r="X34" s="634"/>
      <c r="Y34" s="634"/>
      <c r="Z34" s="634"/>
      <c r="AA34" s="634"/>
      <c r="AB34" s="634"/>
      <c r="AC34" s="634"/>
      <c r="AD34" s="634"/>
      <c r="AE34" s="634"/>
      <c r="AF34" s="634"/>
      <c r="AG34" s="634"/>
      <c r="AH34" s="634"/>
      <c r="AI34" s="634"/>
      <c r="AJ34" s="634"/>
      <c r="AK34" s="634"/>
      <c r="AL34" s="181"/>
      <c r="AM34" s="633">
        <f>IF(AO34="","",MAX(C34:D43,U34:V43)+1)</f>
        <v>8</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f>IF(BG34="","",MAX(C34:D43,U34:V43,AM34:AN43)+1)</f>
        <v>11</v>
      </c>
      <c r="BF34" s="633"/>
      <c r="BG34" s="634" t="str">
        <f>IF('各会計、関係団体の財政状況及び健全化判断比率'!B34="","",'各会計、関係団体の財政状況及び健全化判断比率'!B34)</f>
        <v>電気事業特別会計</v>
      </c>
      <c r="BH34" s="634"/>
      <c r="BI34" s="634"/>
      <c r="BJ34" s="634"/>
      <c r="BK34" s="634"/>
      <c r="BL34" s="634"/>
      <c r="BM34" s="634"/>
      <c r="BN34" s="634"/>
      <c r="BO34" s="634"/>
      <c r="BP34" s="634"/>
      <c r="BQ34" s="634"/>
      <c r="BR34" s="634"/>
      <c r="BS34" s="634"/>
      <c r="BT34" s="634"/>
      <c r="BU34" s="634"/>
      <c r="BV34" s="181"/>
      <c r="BW34" s="633">
        <f>IF(BY34="","",MAX(C34:D43,U34:V43,AM34:AN43,BE34:BF43)+1)</f>
        <v>12</v>
      </c>
      <c r="BX34" s="633"/>
      <c r="BY34" s="634" t="str">
        <f>IF('各会計、関係団体の財政状況及び健全化判断比率'!B68="","",'各会計、関係団体の財政状況及び健全化判断比率'!B68)</f>
        <v>熊本県市町村総合事務組合</v>
      </c>
      <c r="BZ34" s="634"/>
      <c r="CA34" s="634"/>
      <c r="CB34" s="634"/>
      <c r="CC34" s="634"/>
      <c r="CD34" s="634"/>
      <c r="CE34" s="634"/>
      <c r="CF34" s="634"/>
      <c r="CG34" s="634"/>
      <c r="CH34" s="634"/>
      <c r="CI34" s="634"/>
      <c r="CJ34" s="634"/>
      <c r="CK34" s="634"/>
      <c r="CL34" s="634"/>
      <c r="CM34" s="634"/>
      <c r="CN34" s="181"/>
      <c r="CO34" s="633">
        <f>IF(CQ34="","",MAX(C34:D43,U34:V43,AM34:AN43,BE34:BF43,BW34:BX43)+1)</f>
        <v>18</v>
      </c>
      <c r="CP34" s="633"/>
      <c r="CQ34" s="634" t="str">
        <f>IF('各会計、関係団体の財政状況及び健全化判断比率'!BS7="","",'各会計、関係団体の財政状況及び健全化判断比率'!BS7)</f>
        <v>上天草さんぱーる</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診療所特別会計</v>
      </c>
      <c r="F35" s="634"/>
      <c r="G35" s="634"/>
      <c r="H35" s="634"/>
      <c r="I35" s="634"/>
      <c r="J35" s="634"/>
      <c r="K35" s="634"/>
      <c r="L35" s="634"/>
      <c r="M35" s="634"/>
      <c r="N35" s="634"/>
      <c r="O35" s="634"/>
      <c r="P35" s="634"/>
      <c r="Q35" s="634"/>
      <c r="R35" s="634"/>
      <c r="S35" s="634"/>
      <c r="T35" s="181"/>
      <c r="U35" s="633">
        <f>IF(W35="","",U34+1)</f>
        <v>6</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9</v>
      </c>
      <c r="AN35" s="633"/>
      <c r="AO35" s="634" t="str">
        <f>IF('各会計、関係団体の財政状況及び健全化判断比率'!B32="","",'各会計、関係団体の財政状況及び健全化判断比率'!B32)</f>
        <v>病院事業会計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13</v>
      </c>
      <c r="BX35" s="633"/>
      <c r="BY35" s="634" t="str">
        <f>IF('各会計、関係団体の財政状況及び健全化判断比率'!B69="","",'各会計、関係団体の財政状況及び健全化判断比率'!B69)</f>
        <v>上天草衛生施設組合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f>IF(E36="","",C35+1)</f>
        <v>3</v>
      </c>
      <c r="D36" s="633"/>
      <c r="E36" s="634" t="str">
        <f>IF('各会計、関係団体の財政状況及び健全化判断比率'!B9="","",'各会計、関係団体の財政状況及び健全化判断比率'!B9)</f>
        <v>斎場特別会計</v>
      </c>
      <c r="F36" s="634"/>
      <c r="G36" s="634"/>
      <c r="H36" s="634"/>
      <c r="I36" s="634"/>
      <c r="J36" s="634"/>
      <c r="K36" s="634"/>
      <c r="L36" s="634"/>
      <c r="M36" s="634"/>
      <c r="N36" s="634"/>
      <c r="O36" s="634"/>
      <c r="P36" s="634"/>
      <c r="Q36" s="634"/>
      <c r="R36" s="634"/>
      <c r="S36" s="634"/>
      <c r="T36" s="181"/>
      <c r="U36" s="633">
        <f t="shared" ref="U36:U43" si="4">IF(W36="","",U35+1)</f>
        <v>7</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f t="shared" si="0"/>
        <v>10</v>
      </c>
      <c r="AN36" s="633"/>
      <c r="AO36" s="634" t="str">
        <f>IF('各会計、関係団体の財政状況及び健全化判断比率'!B33="","",'各会計、関係団体の財政状況及び健全化判断比率'!B33)</f>
        <v>下水道事業会計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14</v>
      </c>
      <c r="BX36" s="633"/>
      <c r="BY36" s="634" t="str">
        <f>IF('各会計、関係団体の財政状況及び健全化判断比率'!B70="","",'各会計、関係団体の財政状況及び健全化判断比率'!B70)</f>
        <v>上天草・宇城水道企業団</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f>IF(E37="","",C36+1)</f>
        <v>4</v>
      </c>
      <c r="D37" s="633"/>
      <c r="E37" s="634" t="str">
        <f>IF('各会計、関係団体の財政状況及び健全化判断比率'!B10="","",'各会計、関係団体の財政状況及び健全化判断比率'!B10)</f>
        <v>天草四郎ミュージアム特別会計</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15</v>
      </c>
      <c r="BX37" s="633"/>
      <c r="BY37" s="634" t="str">
        <f>IF('各会計、関係団体の財政状況及び健全化判断比率'!B71="","",'各会計、関係団体の財政状況及び健全化判断比率'!B71)</f>
        <v>天草広域連合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16</v>
      </c>
      <c r="BX38" s="633"/>
      <c r="BY38" s="634" t="str">
        <f>IF('各会計、関係団体の財政状況及び健全化判断比率'!B72="","",'各会計、関係団体の財政状況及び健全化判断比率'!B72)</f>
        <v>熊本県後期高齢者医療広域連合（一般会計）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17</v>
      </c>
      <c r="BX39" s="633"/>
      <c r="BY39" s="634" t="str">
        <f>IF('各会計、関係団体の財政状況及び健全化判断比率'!B73="","",'各会計、関係団体の財政状況及び健全化判断比率'!B73)</f>
        <v>熊本県後期高齢者医療広域連合（後期高齢者医療特別会計）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L0oNgV63iudQrhR33MmYk0BBWgWBkhfNnRNICFeTymHRpcquFtk88ISJZB9jnwXrgIrXpQr/vJ2vWh2w6my5Og==" saltValue="2oQ6oOvWjXXxboyyxk6qQ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048576"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87" t="s">
        <v>538</v>
      </c>
      <c r="D34" s="1187"/>
      <c r="E34" s="1188"/>
      <c r="F34" s="32">
        <v>2.29</v>
      </c>
      <c r="G34" s="33">
        <v>6.56</v>
      </c>
      <c r="H34" s="33">
        <v>10.77</v>
      </c>
      <c r="I34" s="33">
        <v>14.21</v>
      </c>
      <c r="J34" s="34">
        <v>16.46</v>
      </c>
      <c r="K34" s="22"/>
      <c r="L34" s="22"/>
      <c r="M34" s="22"/>
      <c r="N34" s="22"/>
      <c r="O34" s="22"/>
      <c r="P34" s="22"/>
    </row>
    <row r="35" spans="1:16" ht="39" customHeight="1" x14ac:dyDescent="0.15">
      <c r="A35" s="22"/>
      <c r="B35" s="35"/>
      <c r="C35" s="1181" t="s">
        <v>539</v>
      </c>
      <c r="D35" s="1182"/>
      <c r="E35" s="1183"/>
      <c r="F35" s="36">
        <v>14.39</v>
      </c>
      <c r="G35" s="37">
        <v>13.87</v>
      </c>
      <c r="H35" s="37">
        <v>12.73</v>
      </c>
      <c r="I35" s="37">
        <v>11.76</v>
      </c>
      <c r="J35" s="38">
        <v>12.1</v>
      </c>
      <c r="K35" s="22"/>
      <c r="L35" s="22"/>
      <c r="M35" s="22"/>
      <c r="N35" s="22"/>
      <c r="O35" s="22"/>
      <c r="P35" s="22"/>
    </row>
    <row r="36" spans="1:16" ht="39" customHeight="1" x14ac:dyDescent="0.15">
      <c r="A36" s="22"/>
      <c r="B36" s="35"/>
      <c r="C36" s="1181" t="s">
        <v>540</v>
      </c>
      <c r="D36" s="1182"/>
      <c r="E36" s="1183"/>
      <c r="F36" s="36">
        <v>4.3600000000000003</v>
      </c>
      <c r="G36" s="37">
        <v>7.68</v>
      </c>
      <c r="H36" s="37">
        <v>8.8000000000000007</v>
      </c>
      <c r="I36" s="37">
        <v>9.51</v>
      </c>
      <c r="J36" s="38">
        <v>8.2899999999999991</v>
      </c>
      <c r="K36" s="22"/>
      <c r="L36" s="22"/>
      <c r="M36" s="22"/>
      <c r="N36" s="22"/>
      <c r="O36" s="22"/>
      <c r="P36" s="22"/>
    </row>
    <row r="37" spans="1:16" ht="39" customHeight="1" x14ac:dyDescent="0.15">
      <c r="A37" s="22"/>
      <c r="B37" s="35"/>
      <c r="C37" s="1181" t="s">
        <v>541</v>
      </c>
      <c r="D37" s="1182"/>
      <c r="E37" s="1183"/>
      <c r="F37" s="36">
        <v>6.01</v>
      </c>
      <c r="G37" s="37">
        <v>6.25</v>
      </c>
      <c r="H37" s="37">
        <v>6.09</v>
      </c>
      <c r="I37" s="37">
        <v>5.67</v>
      </c>
      <c r="J37" s="38">
        <v>5.26</v>
      </c>
      <c r="K37" s="22"/>
      <c r="L37" s="22"/>
      <c r="M37" s="22"/>
      <c r="N37" s="22"/>
      <c r="O37" s="22"/>
      <c r="P37" s="22"/>
    </row>
    <row r="38" spans="1:16" ht="39" customHeight="1" x14ac:dyDescent="0.15">
      <c r="A38" s="22"/>
      <c r="B38" s="35"/>
      <c r="C38" s="1181" t="s">
        <v>542</v>
      </c>
      <c r="D38" s="1182"/>
      <c r="E38" s="1183"/>
      <c r="F38" s="36">
        <v>0.76</v>
      </c>
      <c r="G38" s="37">
        <v>0.79</v>
      </c>
      <c r="H38" s="37">
        <v>1.82</v>
      </c>
      <c r="I38" s="37">
        <v>2.5299999999999998</v>
      </c>
      <c r="J38" s="38">
        <v>3.06</v>
      </c>
      <c r="K38" s="22"/>
      <c r="L38" s="22"/>
      <c r="M38" s="22"/>
      <c r="N38" s="22"/>
      <c r="O38" s="22"/>
      <c r="P38" s="22"/>
    </row>
    <row r="39" spans="1:16" ht="39" customHeight="1" x14ac:dyDescent="0.15">
      <c r="A39" s="22"/>
      <c r="B39" s="35"/>
      <c r="C39" s="1181" t="s">
        <v>543</v>
      </c>
      <c r="D39" s="1182"/>
      <c r="E39" s="1183"/>
      <c r="F39" s="36">
        <v>0.55000000000000004</v>
      </c>
      <c r="G39" s="37">
        <v>0.47</v>
      </c>
      <c r="H39" s="37">
        <v>0.67</v>
      </c>
      <c r="I39" s="37">
        <v>0.83</v>
      </c>
      <c r="J39" s="38">
        <v>0.77</v>
      </c>
      <c r="K39" s="22"/>
      <c r="L39" s="22"/>
      <c r="M39" s="22"/>
      <c r="N39" s="22"/>
      <c r="O39" s="22"/>
      <c r="P39" s="22"/>
    </row>
    <row r="40" spans="1:16" ht="39" customHeight="1" x14ac:dyDescent="0.15">
      <c r="A40" s="22"/>
      <c r="B40" s="35"/>
      <c r="C40" s="1181" t="s">
        <v>544</v>
      </c>
      <c r="D40" s="1182"/>
      <c r="E40" s="1183"/>
      <c r="F40" s="36">
        <v>0.48</v>
      </c>
      <c r="G40" s="37">
        <v>0.52</v>
      </c>
      <c r="H40" s="37">
        <v>0.53</v>
      </c>
      <c r="I40" s="37">
        <v>0.67</v>
      </c>
      <c r="J40" s="38">
        <v>0.71</v>
      </c>
      <c r="K40" s="22"/>
      <c r="L40" s="22"/>
      <c r="M40" s="22"/>
      <c r="N40" s="22"/>
      <c r="O40" s="22"/>
      <c r="P40" s="22"/>
    </row>
    <row r="41" spans="1:16" ht="39" customHeight="1" x14ac:dyDescent="0.15">
      <c r="A41" s="22"/>
      <c r="B41" s="35"/>
      <c r="C41" s="1181" t="s">
        <v>545</v>
      </c>
      <c r="D41" s="1182"/>
      <c r="E41" s="1183"/>
      <c r="F41" s="36">
        <v>0.06</v>
      </c>
      <c r="G41" s="37">
        <v>0.11</v>
      </c>
      <c r="H41" s="37">
        <v>0.08</v>
      </c>
      <c r="I41" s="37">
        <v>0.11</v>
      </c>
      <c r="J41" s="38">
        <v>0.12</v>
      </c>
      <c r="K41" s="22"/>
      <c r="L41" s="22"/>
      <c r="M41" s="22"/>
      <c r="N41" s="22"/>
      <c r="O41" s="22"/>
      <c r="P41" s="22"/>
    </row>
    <row r="42" spans="1:16" ht="39" customHeight="1" x14ac:dyDescent="0.15">
      <c r="A42" s="22"/>
      <c r="B42" s="39"/>
      <c r="C42" s="1181" t="s">
        <v>546</v>
      </c>
      <c r="D42" s="1182"/>
      <c r="E42" s="1183"/>
      <c r="F42" s="36" t="s">
        <v>492</v>
      </c>
      <c r="G42" s="37" t="s">
        <v>492</v>
      </c>
      <c r="H42" s="37" t="s">
        <v>492</v>
      </c>
      <c r="I42" s="37" t="s">
        <v>492</v>
      </c>
      <c r="J42" s="38" t="s">
        <v>492</v>
      </c>
      <c r="K42" s="22"/>
      <c r="L42" s="22"/>
      <c r="M42" s="22"/>
      <c r="N42" s="22"/>
      <c r="O42" s="22"/>
      <c r="P42" s="22"/>
    </row>
    <row r="43" spans="1:16" ht="39" customHeight="1" thickBot="1" x14ac:dyDescent="0.2">
      <c r="A43" s="22"/>
      <c r="B43" s="40"/>
      <c r="C43" s="1184" t="s">
        <v>547</v>
      </c>
      <c r="D43" s="1185"/>
      <c r="E43" s="1186"/>
      <c r="F43" s="41">
        <v>0.06</v>
      </c>
      <c r="G43" s="42">
        <v>0.09</v>
      </c>
      <c r="H43" s="42">
        <v>7.0000000000000007E-2</v>
      </c>
      <c r="I43" s="42">
        <v>0.13</v>
      </c>
      <c r="J43" s="43">
        <v>0.11</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6y47n8uXk/nhIpztJ3e542Ib3kM8iZVF/CDoUBvsCTk+uKdrnwqkE2HOxNs1qyIQ6gSwFMfD5P2r1cXvLYt2A==" saltValue="0hVm7Ba9zYSzrqcX+DFdw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2288</v>
      </c>
      <c r="L45" s="60">
        <v>2269</v>
      </c>
      <c r="M45" s="60">
        <v>2396</v>
      </c>
      <c r="N45" s="60">
        <v>2471</v>
      </c>
      <c r="O45" s="61">
        <v>2450</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492</v>
      </c>
      <c r="L46" s="64" t="s">
        <v>492</v>
      </c>
      <c r="M46" s="64" t="s">
        <v>492</v>
      </c>
      <c r="N46" s="64" t="s">
        <v>492</v>
      </c>
      <c r="O46" s="65" t="s">
        <v>492</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492</v>
      </c>
      <c r="L47" s="64" t="s">
        <v>492</v>
      </c>
      <c r="M47" s="64" t="s">
        <v>492</v>
      </c>
      <c r="N47" s="64" t="s">
        <v>492</v>
      </c>
      <c r="O47" s="65" t="s">
        <v>492</v>
      </c>
      <c r="P47" s="48"/>
      <c r="Q47" s="48"/>
      <c r="R47" s="48"/>
      <c r="S47" s="48"/>
      <c r="T47" s="48"/>
      <c r="U47" s="48"/>
    </row>
    <row r="48" spans="1:21" ht="30.75" customHeight="1" x14ac:dyDescent="0.15">
      <c r="A48" s="48"/>
      <c r="B48" s="1191"/>
      <c r="C48" s="1192"/>
      <c r="D48" s="62"/>
      <c r="E48" s="1197" t="s">
        <v>13</v>
      </c>
      <c r="F48" s="1197"/>
      <c r="G48" s="1197"/>
      <c r="H48" s="1197"/>
      <c r="I48" s="1197"/>
      <c r="J48" s="1198"/>
      <c r="K48" s="63">
        <v>447</v>
      </c>
      <c r="L48" s="64">
        <v>459</v>
      </c>
      <c r="M48" s="64">
        <v>421</v>
      </c>
      <c r="N48" s="64">
        <v>456</v>
      </c>
      <c r="O48" s="65">
        <v>461</v>
      </c>
      <c r="P48" s="48"/>
      <c r="Q48" s="48"/>
      <c r="R48" s="48"/>
      <c r="S48" s="48"/>
      <c r="T48" s="48"/>
      <c r="U48" s="48"/>
    </row>
    <row r="49" spans="1:21" ht="30.75" customHeight="1" x14ac:dyDescent="0.15">
      <c r="A49" s="48"/>
      <c r="B49" s="1191"/>
      <c r="C49" s="1192"/>
      <c r="D49" s="62"/>
      <c r="E49" s="1197" t="s">
        <v>14</v>
      </c>
      <c r="F49" s="1197"/>
      <c r="G49" s="1197"/>
      <c r="H49" s="1197"/>
      <c r="I49" s="1197"/>
      <c r="J49" s="1198"/>
      <c r="K49" s="63">
        <v>35</v>
      </c>
      <c r="L49" s="64" t="s">
        <v>492</v>
      </c>
      <c r="M49" s="64" t="s">
        <v>492</v>
      </c>
      <c r="N49" s="64" t="s">
        <v>492</v>
      </c>
      <c r="O49" s="65" t="s">
        <v>492</v>
      </c>
      <c r="P49" s="48"/>
      <c r="Q49" s="48"/>
      <c r="R49" s="48"/>
      <c r="S49" s="48"/>
      <c r="T49" s="48"/>
      <c r="U49" s="48"/>
    </row>
    <row r="50" spans="1:21" ht="30.75" customHeight="1" x14ac:dyDescent="0.15">
      <c r="A50" s="48"/>
      <c r="B50" s="1191"/>
      <c r="C50" s="1192"/>
      <c r="D50" s="62"/>
      <c r="E50" s="1197" t="s">
        <v>15</v>
      </c>
      <c r="F50" s="1197"/>
      <c r="G50" s="1197"/>
      <c r="H50" s="1197"/>
      <c r="I50" s="1197"/>
      <c r="J50" s="1198"/>
      <c r="K50" s="63" t="s">
        <v>492</v>
      </c>
      <c r="L50" s="64" t="s">
        <v>492</v>
      </c>
      <c r="M50" s="64" t="s">
        <v>492</v>
      </c>
      <c r="N50" s="64" t="s">
        <v>492</v>
      </c>
      <c r="O50" s="65" t="s">
        <v>492</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492</v>
      </c>
      <c r="L51" s="64" t="s">
        <v>492</v>
      </c>
      <c r="M51" s="64" t="s">
        <v>492</v>
      </c>
      <c r="N51" s="64" t="s">
        <v>492</v>
      </c>
      <c r="O51" s="65" t="s">
        <v>492</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1760</v>
      </c>
      <c r="L52" s="64">
        <v>1717</v>
      </c>
      <c r="M52" s="64">
        <v>1855</v>
      </c>
      <c r="N52" s="64">
        <v>1827</v>
      </c>
      <c r="O52" s="65">
        <v>1869</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1010</v>
      </c>
      <c r="L53" s="69">
        <v>1011</v>
      </c>
      <c r="M53" s="69">
        <v>962</v>
      </c>
      <c r="N53" s="69">
        <v>1100</v>
      </c>
      <c r="O53" s="70">
        <v>1042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M0bjX5wQ4YB2QU1cxARPVlNUZSJqSWTTJj7CFkzsxqfesylReV7cPy+Ug3olOdXUmdjHVRPOEq0D3HQ1JOIg==" saltValue="So+NaWrAZohvEMWjuKu5U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1"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530</v>
      </c>
      <c r="J40" s="103" t="s">
        <v>531</v>
      </c>
      <c r="K40" s="103" t="s">
        <v>532</v>
      </c>
      <c r="L40" s="103" t="s">
        <v>533</v>
      </c>
      <c r="M40" s="104" t="s">
        <v>534</v>
      </c>
    </row>
    <row r="41" spans="2:13" ht="27.75" customHeight="1" x14ac:dyDescent="0.15">
      <c r="B41" s="1220" t="s">
        <v>30</v>
      </c>
      <c r="C41" s="1221"/>
      <c r="D41" s="105"/>
      <c r="E41" s="1226" t="s">
        <v>31</v>
      </c>
      <c r="F41" s="1226"/>
      <c r="G41" s="1226"/>
      <c r="H41" s="1227"/>
      <c r="I41" s="355">
        <v>17810</v>
      </c>
      <c r="J41" s="356">
        <v>17757</v>
      </c>
      <c r="K41" s="356">
        <v>18038</v>
      </c>
      <c r="L41" s="356">
        <v>18141</v>
      </c>
      <c r="M41" s="357">
        <v>19697</v>
      </c>
    </row>
    <row r="42" spans="2:13" ht="27.75" customHeight="1" x14ac:dyDescent="0.15">
      <c r="B42" s="1222"/>
      <c r="C42" s="1223"/>
      <c r="D42" s="106"/>
      <c r="E42" s="1228" t="s">
        <v>32</v>
      </c>
      <c r="F42" s="1228"/>
      <c r="G42" s="1228"/>
      <c r="H42" s="1229"/>
      <c r="I42" s="358" t="s">
        <v>492</v>
      </c>
      <c r="J42" s="359" t="s">
        <v>492</v>
      </c>
      <c r="K42" s="359" t="s">
        <v>492</v>
      </c>
      <c r="L42" s="359" t="s">
        <v>492</v>
      </c>
      <c r="M42" s="360" t="s">
        <v>492</v>
      </c>
    </row>
    <row r="43" spans="2:13" ht="27.75" customHeight="1" x14ac:dyDescent="0.15">
      <c r="B43" s="1222"/>
      <c r="C43" s="1223"/>
      <c r="D43" s="106"/>
      <c r="E43" s="1228" t="s">
        <v>33</v>
      </c>
      <c r="F43" s="1228"/>
      <c r="G43" s="1228"/>
      <c r="H43" s="1229"/>
      <c r="I43" s="358">
        <v>3721</v>
      </c>
      <c r="J43" s="359">
        <v>4010</v>
      </c>
      <c r="K43" s="359">
        <v>3552</v>
      </c>
      <c r="L43" s="359">
        <v>3643</v>
      </c>
      <c r="M43" s="360">
        <v>3679</v>
      </c>
    </row>
    <row r="44" spans="2:13" ht="27.75" customHeight="1" x14ac:dyDescent="0.15">
      <c r="B44" s="1222"/>
      <c r="C44" s="1223"/>
      <c r="D44" s="106"/>
      <c r="E44" s="1228" t="s">
        <v>34</v>
      </c>
      <c r="F44" s="1228"/>
      <c r="G44" s="1228"/>
      <c r="H44" s="1229"/>
      <c r="I44" s="358" t="s">
        <v>492</v>
      </c>
      <c r="J44" s="359" t="s">
        <v>492</v>
      </c>
      <c r="K44" s="359" t="s">
        <v>492</v>
      </c>
      <c r="L44" s="359" t="s">
        <v>492</v>
      </c>
      <c r="M44" s="360" t="s">
        <v>492</v>
      </c>
    </row>
    <row r="45" spans="2:13" ht="27.75" customHeight="1" x14ac:dyDescent="0.15">
      <c r="B45" s="1222"/>
      <c r="C45" s="1223"/>
      <c r="D45" s="106"/>
      <c r="E45" s="1228" t="s">
        <v>35</v>
      </c>
      <c r="F45" s="1228"/>
      <c r="G45" s="1228"/>
      <c r="H45" s="1229"/>
      <c r="I45" s="358">
        <v>831</v>
      </c>
      <c r="J45" s="359">
        <v>458</v>
      </c>
      <c r="K45" s="359" t="s">
        <v>492</v>
      </c>
      <c r="L45" s="359">
        <v>306</v>
      </c>
      <c r="M45" s="360">
        <v>355</v>
      </c>
    </row>
    <row r="46" spans="2:13" ht="27.75" customHeight="1" x14ac:dyDescent="0.15">
      <c r="B46" s="1222"/>
      <c r="C46" s="1223"/>
      <c r="D46" s="107"/>
      <c r="E46" s="1228" t="s">
        <v>36</v>
      </c>
      <c r="F46" s="1228"/>
      <c r="G46" s="1228"/>
      <c r="H46" s="1229"/>
      <c r="I46" s="358" t="s">
        <v>492</v>
      </c>
      <c r="J46" s="359" t="s">
        <v>492</v>
      </c>
      <c r="K46" s="359" t="s">
        <v>492</v>
      </c>
      <c r="L46" s="359" t="s">
        <v>492</v>
      </c>
      <c r="M46" s="360" t="s">
        <v>492</v>
      </c>
    </row>
    <row r="47" spans="2:13" ht="27.75" customHeight="1" x14ac:dyDescent="0.15">
      <c r="B47" s="1222"/>
      <c r="C47" s="1223"/>
      <c r="D47" s="108"/>
      <c r="E47" s="1230" t="s">
        <v>37</v>
      </c>
      <c r="F47" s="1231"/>
      <c r="G47" s="1231"/>
      <c r="H47" s="1232"/>
      <c r="I47" s="358" t="s">
        <v>492</v>
      </c>
      <c r="J47" s="359" t="s">
        <v>492</v>
      </c>
      <c r="K47" s="359" t="s">
        <v>492</v>
      </c>
      <c r="L47" s="359" t="s">
        <v>492</v>
      </c>
      <c r="M47" s="360" t="s">
        <v>492</v>
      </c>
    </row>
    <row r="48" spans="2:13" ht="27.75" customHeight="1" x14ac:dyDescent="0.15">
      <c r="B48" s="1222"/>
      <c r="C48" s="1223"/>
      <c r="D48" s="106"/>
      <c r="E48" s="1228" t="s">
        <v>38</v>
      </c>
      <c r="F48" s="1228"/>
      <c r="G48" s="1228"/>
      <c r="H48" s="1229"/>
      <c r="I48" s="358" t="s">
        <v>492</v>
      </c>
      <c r="J48" s="359" t="s">
        <v>492</v>
      </c>
      <c r="K48" s="359" t="s">
        <v>492</v>
      </c>
      <c r="L48" s="359" t="s">
        <v>492</v>
      </c>
      <c r="M48" s="360" t="s">
        <v>492</v>
      </c>
    </row>
    <row r="49" spans="2:13" ht="27.75" customHeight="1" x14ac:dyDescent="0.15">
      <c r="B49" s="1224"/>
      <c r="C49" s="1225"/>
      <c r="D49" s="106"/>
      <c r="E49" s="1228" t="s">
        <v>39</v>
      </c>
      <c r="F49" s="1228"/>
      <c r="G49" s="1228"/>
      <c r="H49" s="1229"/>
      <c r="I49" s="358" t="s">
        <v>492</v>
      </c>
      <c r="J49" s="359" t="s">
        <v>492</v>
      </c>
      <c r="K49" s="359" t="s">
        <v>492</v>
      </c>
      <c r="L49" s="359" t="s">
        <v>492</v>
      </c>
      <c r="M49" s="360" t="s">
        <v>492</v>
      </c>
    </row>
    <row r="50" spans="2:13" ht="27.75" customHeight="1" x14ac:dyDescent="0.15">
      <c r="B50" s="1233" t="s">
        <v>40</v>
      </c>
      <c r="C50" s="1234"/>
      <c r="D50" s="109"/>
      <c r="E50" s="1228" t="s">
        <v>41</v>
      </c>
      <c r="F50" s="1228"/>
      <c r="G50" s="1228"/>
      <c r="H50" s="1229"/>
      <c r="I50" s="358">
        <v>9104</v>
      </c>
      <c r="J50" s="359">
        <v>7387</v>
      </c>
      <c r="K50" s="359">
        <v>8345</v>
      </c>
      <c r="L50" s="359">
        <v>8695</v>
      </c>
      <c r="M50" s="360">
        <v>8709</v>
      </c>
    </row>
    <row r="51" spans="2:13" ht="27.75" customHeight="1" x14ac:dyDescent="0.15">
      <c r="B51" s="1222"/>
      <c r="C51" s="1223"/>
      <c r="D51" s="106"/>
      <c r="E51" s="1228" t="s">
        <v>42</v>
      </c>
      <c r="F51" s="1228"/>
      <c r="G51" s="1228"/>
      <c r="H51" s="1229"/>
      <c r="I51" s="358">
        <v>710</v>
      </c>
      <c r="J51" s="359">
        <v>654</v>
      </c>
      <c r="K51" s="359">
        <v>602</v>
      </c>
      <c r="L51" s="359">
        <v>536</v>
      </c>
      <c r="M51" s="360">
        <v>1485</v>
      </c>
    </row>
    <row r="52" spans="2:13" ht="27.75" customHeight="1" x14ac:dyDescent="0.15">
      <c r="B52" s="1224"/>
      <c r="C52" s="1225"/>
      <c r="D52" s="106"/>
      <c r="E52" s="1228" t="s">
        <v>43</v>
      </c>
      <c r="F52" s="1228"/>
      <c r="G52" s="1228"/>
      <c r="H52" s="1229"/>
      <c r="I52" s="358">
        <v>16171</v>
      </c>
      <c r="J52" s="359">
        <v>16142</v>
      </c>
      <c r="K52" s="359">
        <v>16332</v>
      </c>
      <c r="L52" s="359">
        <v>16551</v>
      </c>
      <c r="M52" s="360">
        <v>17050</v>
      </c>
    </row>
    <row r="53" spans="2:13" ht="27.75" customHeight="1" thickBot="1" x14ac:dyDescent="0.2">
      <c r="B53" s="1235" t="s">
        <v>19</v>
      </c>
      <c r="C53" s="1236"/>
      <c r="D53" s="110"/>
      <c r="E53" s="1237" t="s">
        <v>44</v>
      </c>
      <c r="F53" s="1237"/>
      <c r="G53" s="1237"/>
      <c r="H53" s="1238"/>
      <c r="I53" s="361">
        <v>-3621</v>
      </c>
      <c r="J53" s="362">
        <v>-1958</v>
      </c>
      <c r="K53" s="362">
        <v>-3691</v>
      </c>
      <c r="L53" s="362">
        <v>-3692</v>
      </c>
      <c r="M53" s="363">
        <v>-3514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v5fBRV9sDWHxWLRbGBDpoCnelIZgit+3CRw1Cr2m2TxFMxQNG8g5+ITX8undZKF5SGCByHr4eGJ5C/svEpVZyg==" saltValue="zj/4TQELtPss0rVDPcsMW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532</v>
      </c>
      <c r="G54" s="119" t="s">
        <v>533</v>
      </c>
      <c r="H54" s="120" t="s">
        <v>534</v>
      </c>
    </row>
    <row r="55" spans="2:8" ht="52.5" customHeight="1" x14ac:dyDescent="0.15">
      <c r="B55" s="121"/>
      <c r="C55" s="1247" t="s">
        <v>46</v>
      </c>
      <c r="D55" s="1247"/>
      <c r="E55" s="1248"/>
      <c r="F55" s="122">
        <v>3584</v>
      </c>
      <c r="G55" s="122">
        <v>4066</v>
      </c>
      <c r="H55" s="123">
        <v>4158</v>
      </c>
    </row>
    <row r="56" spans="2:8" ht="52.5" customHeight="1" x14ac:dyDescent="0.15">
      <c r="B56" s="124"/>
      <c r="C56" s="1249" t="s">
        <v>47</v>
      </c>
      <c r="D56" s="1249"/>
      <c r="E56" s="1250"/>
      <c r="F56" s="125">
        <v>620</v>
      </c>
      <c r="G56" s="125">
        <v>620</v>
      </c>
      <c r="H56" s="126">
        <v>621</v>
      </c>
    </row>
    <row r="57" spans="2:8" ht="53.25" customHeight="1" x14ac:dyDescent="0.15">
      <c r="B57" s="124"/>
      <c r="C57" s="1251" t="s">
        <v>48</v>
      </c>
      <c r="D57" s="1251"/>
      <c r="E57" s="1252"/>
      <c r="F57" s="127">
        <v>4181</v>
      </c>
      <c r="G57" s="127">
        <v>3871</v>
      </c>
      <c r="H57" s="128">
        <v>3619</v>
      </c>
    </row>
    <row r="58" spans="2:8" ht="45.75" customHeight="1" x14ac:dyDescent="0.15">
      <c r="B58" s="129"/>
      <c r="C58" s="1239" t="s">
        <v>560</v>
      </c>
      <c r="D58" s="1240"/>
      <c r="E58" s="1241"/>
      <c r="F58" s="130">
        <v>1605</v>
      </c>
      <c r="G58" s="130">
        <v>1584</v>
      </c>
      <c r="H58" s="131">
        <v>1612</v>
      </c>
    </row>
    <row r="59" spans="2:8" ht="45.75" customHeight="1" x14ac:dyDescent="0.15">
      <c r="B59" s="129"/>
      <c r="C59" s="1239" t="s">
        <v>561</v>
      </c>
      <c r="D59" s="1240"/>
      <c r="E59" s="1241"/>
      <c r="F59" s="130">
        <v>919</v>
      </c>
      <c r="G59" s="130">
        <v>899</v>
      </c>
      <c r="H59" s="131">
        <v>748</v>
      </c>
    </row>
    <row r="60" spans="2:8" ht="45.75" customHeight="1" x14ac:dyDescent="0.15">
      <c r="B60" s="129"/>
      <c r="C60" s="1239" t="s">
        <v>562</v>
      </c>
      <c r="D60" s="1240"/>
      <c r="E60" s="1241"/>
      <c r="F60" s="130">
        <v>872</v>
      </c>
      <c r="G60" s="130">
        <v>703</v>
      </c>
      <c r="H60" s="131">
        <v>526</v>
      </c>
    </row>
    <row r="61" spans="2:8" ht="45.75" customHeight="1" x14ac:dyDescent="0.15">
      <c r="B61" s="129"/>
      <c r="C61" s="1239" t="s">
        <v>563</v>
      </c>
      <c r="D61" s="1240"/>
      <c r="E61" s="1241"/>
      <c r="F61" s="130">
        <v>285</v>
      </c>
      <c r="G61" s="130">
        <v>285</v>
      </c>
      <c r="H61" s="131">
        <v>285</v>
      </c>
    </row>
    <row r="62" spans="2:8" ht="45.75" customHeight="1" thickBot="1" x14ac:dyDescent="0.2">
      <c r="B62" s="132"/>
      <c r="C62" s="1242" t="s">
        <v>564</v>
      </c>
      <c r="D62" s="1243"/>
      <c r="E62" s="1244"/>
      <c r="F62" s="133">
        <v>132</v>
      </c>
      <c r="G62" s="133">
        <v>138</v>
      </c>
      <c r="H62" s="134">
        <v>143</v>
      </c>
    </row>
    <row r="63" spans="2:8" ht="52.5" customHeight="1" thickBot="1" x14ac:dyDescent="0.2">
      <c r="B63" s="135"/>
      <c r="C63" s="1245" t="s">
        <v>49</v>
      </c>
      <c r="D63" s="1245"/>
      <c r="E63" s="1246"/>
      <c r="F63" s="136">
        <v>8385</v>
      </c>
      <c r="G63" s="136">
        <v>8557</v>
      </c>
      <c r="H63" s="137">
        <v>8398</v>
      </c>
    </row>
    <row r="64" spans="2:8" x14ac:dyDescent="0.15"/>
  </sheetData>
  <sheetProtection algorithmName="SHA-512" hashValue="Ra0khhfi0wEJ0Dr4dH8YhkhbZmjWVmmanLa8WB6Y3FJKQE88sOltVPEAG5dLj4ovXD52U1CXrGqFf1eYTpK+5A==" saltValue="X91SElKU3KTEL0R35EQ9k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46F300-73AA-4F5C-9DB3-0AF3A22A0E13}">
  <sheetPr>
    <pageSetUpPr fitToPage="1"/>
  </sheetPr>
  <dimension ref="A1:DE85"/>
  <sheetViews>
    <sheetView showGridLines="0" tabSelected="1" zoomScaleNormal="100" zoomScaleSheetLayoutView="55" workbookViewId="0">
      <selection activeCell="BE17" sqref="BE17"/>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3" t="s">
        <v>574</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x14ac:dyDescent="0.15">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x14ac:dyDescent="0.15">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x14ac:dyDescent="0.15">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x14ac:dyDescent="0.15">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567</v>
      </c>
    </row>
    <row r="50" spans="1:109" x14ac:dyDescent="0.15">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530</v>
      </c>
      <c r="BQ50" s="1266"/>
      <c r="BR50" s="1266"/>
      <c r="BS50" s="1266"/>
      <c r="BT50" s="1266"/>
      <c r="BU50" s="1266"/>
      <c r="BV50" s="1266"/>
      <c r="BW50" s="1266"/>
      <c r="BX50" s="1266" t="s">
        <v>531</v>
      </c>
      <c r="BY50" s="1266"/>
      <c r="BZ50" s="1266"/>
      <c r="CA50" s="1266"/>
      <c r="CB50" s="1266"/>
      <c r="CC50" s="1266"/>
      <c r="CD50" s="1266"/>
      <c r="CE50" s="1266"/>
      <c r="CF50" s="1266" t="s">
        <v>532</v>
      </c>
      <c r="CG50" s="1266"/>
      <c r="CH50" s="1266"/>
      <c r="CI50" s="1266"/>
      <c r="CJ50" s="1266"/>
      <c r="CK50" s="1266"/>
      <c r="CL50" s="1266"/>
      <c r="CM50" s="1266"/>
      <c r="CN50" s="1266" t="s">
        <v>533</v>
      </c>
      <c r="CO50" s="1266"/>
      <c r="CP50" s="1266"/>
      <c r="CQ50" s="1266"/>
      <c r="CR50" s="1266"/>
      <c r="CS50" s="1266"/>
      <c r="CT50" s="1266"/>
      <c r="CU50" s="1266"/>
      <c r="CV50" s="1266" t="s">
        <v>534</v>
      </c>
      <c r="CW50" s="1266"/>
      <c r="CX50" s="1266"/>
      <c r="CY50" s="1266"/>
      <c r="CZ50" s="1266"/>
      <c r="DA50" s="1266"/>
      <c r="DB50" s="1266"/>
      <c r="DC50" s="1266"/>
    </row>
    <row r="51" spans="1:109" ht="13.5" customHeight="1" x14ac:dyDescent="0.15">
      <c r="B51" s="372"/>
      <c r="G51" s="1272"/>
      <c r="H51" s="1272"/>
      <c r="I51" s="1270"/>
      <c r="J51" s="1270"/>
      <c r="K51" s="1268"/>
      <c r="L51" s="1268"/>
      <c r="M51" s="1268"/>
      <c r="N51" s="1268"/>
      <c r="AM51" s="381"/>
      <c r="AN51" s="1269" t="s">
        <v>568</v>
      </c>
      <c r="AO51" s="1269"/>
      <c r="AP51" s="1269"/>
      <c r="AQ51" s="1269"/>
      <c r="AR51" s="1269"/>
      <c r="AS51" s="1269"/>
      <c r="AT51" s="1269"/>
      <c r="AU51" s="1269"/>
      <c r="AV51" s="1269"/>
      <c r="AW51" s="1269"/>
      <c r="AX51" s="1269"/>
      <c r="AY51" s="1269"/>
      <c r="AZ51" s="1269"/>
      <c r="BA51" s="1269"/>
      <c r="BB51" s="1269" t="s">
        <v>569</v>
      </c>
      <c r="BC51" s="1269"/>
      <c r="BD51" s="1269"/>
      <c r="BE51" s="1269"/>
      <c r="BF51" s="1269"/>
      <c r="BG51" s="1269"/>
      <c r="BH51" s="1269"/>
      <c r="BI51" s="1269"/>
      <c r="BJ51" s="1269"/>
      <c r="BK51" s="1269"/>
      <c r="BL51" s="1269"/>
      <c r="BM51" s="1269"/>
      <c r="BN51" s="1269"/>
      <c r="BO51" s="1269"/>
      <c r="BP51" s="1267"/>
      <c r="BQ51" s="1267"/>
      <c r="BR51" s="1267"/>
      <c r="BS51" s="1267"/>
      <c r="BT51" s="1267"/>
      <c r="BU51" s="1267"/>
      <c r="BV51" s="1267"/>
      <c r="BW51" s="1267"/>
      <c r="BX51" s="1267"/>
      <c r="BY51" s="1267"/>
      <c r="BZ51" s="1267"/>
      <c r="CA51" s="1267"/>
      <c r="CB51" s="1267"/>
      <c r="CC51" s="1267"/>
      <c r="CD51" s="1267"/>
      <c r="CE51" s="1267"/>
      <c r="CF51" s="1267"/>
      <c r="CG51" s="1267"/>
      <c r="CH51" s="1267"/>
      <c r="CI51" s="1267"/>
      <c r="CJ51" s="1267"/>
      <c r="CK51" s="1267"/>
      <c r="CL51" s="1267"/>
      <c r="CM51" s="1267"/>
      <c r="CN51" s="1267"/>
      <c r="CO51" s="1267"/>
      <c r="CP51" s="1267"/>
      <c r="CQ51" s="1267"/>
      <c r="CR51" s="1267"/>
      <c r="CS51" s="1267"/>
      <c r="CT51" s="1267"/>
      <c r="CU51" s="1267"/>
      <c r="CV51" s="1267"/>
      <c r="CW51" s="1267"/>
      <c r="CX51" s="1267"/>
      <c r="CY51" s="1267"/>
      <c r="CZ51" s="1267"/>
      <c r="DA51" s="1267"/>
      <c r="DB51" s="1267"/>
      <c r="DC51" s="1267"/>
    </row>
    <row r="52" spans="1:109" x14ac:dyDescent="0.15">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x14ac:dyDescent="0.15">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570</v>
      </c>
      <c r="BC53" s="1269"/>
      <c r="BD53" s="1269"/>
      <c r="BE53" s="1269"/>
      <c r="BF53" s="1269"/>
      <c r="BG53" s="1269"/>
      <c r="BH53" s="1269"/>
      <c r="BI53" s="1269"/>
      <c r="BJ53" s="1269"/>
      <c r="BK53" s="1269"/>
      <c r="BL53" s="1269"/>
      <c r="BM53" s="1269"/>
      <c r="BN53" s="1269"/>
      <c r="BO53" s="1269"/>
      <c r="BP53" s="1267">
        <v>62.1</v>
      </c>
      <c r="BQ53" s="1267"/>
      <c r="BR53" s="1267"/>
      <c r="BS53" s="1267"/>
      <c r="BT53" s="1267"/>
      <c r="BU53" s="1267"/>
      <c r="BV53" s="1267"/>
      <c r="BW53" s="1267"/>
      <c r="BX53" s="1267">
        <v>63.6</v>
      </c>
      <c r="BY53" s="1267"/>
      <c r="BZ53" s="1267"/>
      <c r="CA53" s="1267"/>
      <c r="CB53" s="1267"/>
      <c r="CC53" s="1267"/>
      <c r="CD53" s="1267"/>
      <c r="CE53" s="1267"/>
      <c r="CF53" s="1267">
        <v>64.2</v>
      </c>
      <c r="CG53" s="1267"/>
      <c r="CH53" s="1267"/>
      <c r="CI53" s="1267"/>
      <c r="CJ53" s="1267"/>
      <c r="CK53" s="1267"/>
      <c r="CL53" s="1267"/>
      <c r="CM53" s="1267"/>
      <c r="CN53" s="1267">
        <v>64.7</v>
      </c>
      <c r="CO53" s="1267"/>
      <c r="CP53" s="1267"/>
      <c r="CQ53" s="1267"/>
      <c r="CR53" s="1267"/>
      <c r="CS53" s="1267"/>
      <c r="CT53" s="1267"/>
      <c r="CU53" s="1267"/>
      <c r="CV53" s="1267">
        <v>60.1</v>
      </c>
      <c r="CW53" s="1267"/>
      <c r="CX53" s="1267"/>
      <c r="CY53" s="1267"/>
      <c r="CZ53" s="1267"/>
      <c r="DA53" s="1267"/>
      <c r="DB53" s="1267"/>
      <c r="DC53" s="1267"/>
    </row>
    <row r="54" spans="1:109" x14ac:dyDescent="0.15">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x14ac:dyDescent="0.15">
      <c r="A55" s="380"/>
      <c r="B55" s="372"/>
      <c r="G55" s="1262"/>
      <c r="H55" s="1262"/>
      <c r="I55" s="1262"/>
      <c r="J55" s="1262"/>
      <c r="K55" s="1268"/>
      <c r="L55" s="1268"/>
      <c r="M55" s="1268"/>
      <c r="N55" s="1268"/>
      <c r="AN55" s="1266" t="s">
        <v>571</v>
      </c>
      <c r="AO55" s="1266"/>
      <c r="AP55" s="1266"/>
      <c r="AQ55" s="1266"/>
      <c r="AR55" s="1266"/>
      <c r="AS55" s="1266"/>
      <c r="AT55" s="1266"/>
      <c r="AU55" s="1266"/>
      <c r="AV55" s="1266"/>
      <c r="AW55" s="1266"/>
      <c r="AX55" s="1266"/>
      <c r="AY55" s="1266"/>
      <c r="AZ55" s="1266"/>
      <c r="BA55" s="1266"/>
      <c r="BB55" s="1269" t="s">
        <v>569</v>
      </c>
      <c r="BC55" s="1269"/>
      <c r="BD55" s="1269"/>
      <c r="BE55" s="1269"/>
      <c r="BF55" s="1269"/>
      <c r="BG55" s="1269"/>
      <c r="BH55" s="1269"/>
      <c r="BI55" s="1269"/>
      <c r="BJ55" s="1269"/>
      <c r="BK55" s="1269"/>
      <c r="BL55" s="1269"/>
      <c r="BM55" s="1269"/>
      <c r="BN55" s="1269"/>
      <c r="BO55" s="1269"/>
      <c r="BP55" s="1267">
        <v>49.1</v>
      </c>
      <c r="BQ55" s="1267"/>
      <c r="BR55" s="1267"/>
      <c r="BS55" s="1267"/>
      <c r="BT55" s="1267"/>
      <c r="BU55" s="1267"/>
      <c r="BV55" s="1267"/>
      <c r="BW55" s="1267"/>
      <c r="BX55" s="1267">
        <v>41.5</v>
      </c>
      <c r="BY55" s="1267"/>
      <c r="BZ55" s="1267"/>
      <c r="CA55" s="1267"/>
      <c r="CB55" s="1267"/>
      <c r="CC55" s="1267"/>
      <c r="CD55" s="1267"/>
      <c r="CE55" s="1267"/>
      <c r="CF55" s="1267">
        <v>25.2</v>
      </c>
      <c r="CG55" s="1267"/>
      <c r="CH55" s="1267"/>
      <c r="CI55" s="1267"/>
      <c r="CJ55" s="1267"/>
      <c r="CK55" s="1267"/>
      <c r="CL55" s="1267"/>
      <c r="CM55" s="1267"/>
      <c r="CN55" s="1267">
        <v>15.7</v>
      </c>
      <c r="CO55" s="1267"/>
      <c r="CP55" s="1267"/>
      <c r="CQ55" s="1267"/>
      <c r="CR55" s="1267"/>
      <c r="CS55" s="1267"/>
      <c r="CT55" s="1267"/>
      <c r="CU55" s="1267"/>
      <c r="CV55" s="1267">
        <v>10.199999999999999</v>
      </c>
      <c r="CW55" s="1267"/>
      <c r="CX55" s="1267"/>
      <c r="CY55" s="1267"/>
      <c r="CZ55" s="1267"/>
      <c r="DA55" s="1267"/>
      <c r="DB55" s="1267"/>
      <c r="DC55" s="1267"/>
    </row>
    <row r="56" spans="1:109" x14ac:dyDescent="0.15">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x14ac:dyDescent="0.15">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570</v>
      </c>
      <c r="BC57" s="1269"/>
      <c r="BD57" s="1269"/>
      <c r="BE57" s="1269"/>
      <c r="BF57" s="1269"/>
      <c r="BG57" s="1269"/>
      <c r="BH57" s="1269"/>
      <c r="BI57" s="1269"/>
      <c r="BJ57" s="1269"/>
      <c r="BK57" s="1269"/>
      <c r="BL57" s="1269"/>
      <c r="BM57" s="1269"/>
      <c r="BN57" s="1269"/>
      <c r="BO57" s="1269"/>
      <c r="BP57" s="1267">
        <v>61</v>
      </c>
      <c r="BQ57" s="1267"/>
      <c r="BR57" s="1267"/>
      <c r="BS57" s="1267"/>
      <c r="BT57" s="1267"/>
      <c r="BU57" s="1267"/>
      <c r="BV57" s="1267"/>
      <c r="BW57" s="1267"/>
      <c r="BX57" s="1267">
        <v>61.7</v>
      </c>
      <c r="BY57" s="1267"/>
      <c r="BZ57" s="1267"/>
      <c r="CA57" s="1267"/>
      <c r="CB57" s="1267"/>
      <c r="CC57" s="1267"/>
      <c r="CD57" s="1267"/>
      <c r="CE57" s="1267"/>
      <c r="CF57" s="1267">
        <v>62.5</v>
      </c>
      <c r="CG57" s="1267"/>
      <c r="CH57" s="1267"/>
      <c r="CI57" s="1267"/>
      <c r="CJ57" s="1267"/>
      <c r="CK57" s="1267"/>
      <c r="CL57" s="1267"/>
      <c r="CM57" s="1267"/>
      <c r="CN57" s="1267">
        <v>64.3</v>
      </c>
      <c r="CO57" s="1267"/>
      <c r="CP57" s="1267"/>
      <c r="CQ57" s="1267"/>
      <c r="CR57" s="1267"/>
      <c r="CS57" s="1267"/>
      <c r="CT57" s="1267"/>
      <c r="CU57" s="1267"/>
      <c r="CV57" s="1267">
        <v>64.7</v>
      </c>
      <c r="CW57" s="1267"/>
      <c r="CX57" s="1267"/>
      <c r="CY57" s="1267"/>
      <c r="CZ57" s="1267"/>
      <c r="DA57" s="1267"/>
      <c r="DB57" s="1267"/>
      <c r="DC57" s="1267"/>
      <c r="DD57" s="385"/>
      <c r="DE57" s="384"/>
    </row>
    <row r="58" spans="1:109" s="380" customFormat="1" x14ac:dyDescent="0.15">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572</v>
      </c>
    </row>
    <row r="64" spans="1:109" x14ac:dyDescent="0.15">
      <c r="B64" s="372"/>
      <c r="G64" s="379"/>
      <c r="I64" s="392"/>
      <c r="J64" s="392"/>
      <c r="K64" s="392"/>
      <c r="L64" s="392"/>
      <c r="M64" s="392"/>
      <c r="N64" s="393"/>
      <c r="AM64" s="379"/>
      <c r="AN64" s="379" t="s">
        <v>566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3" t="s">
        <v>575</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x14ac:dyDescent="0.15">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x14ac:dyDescent="0.15">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x14ac:dyDescent="0.15">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x14ac:dyDescent="0.15">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567</v>
      </c>
    </row>
    <row r="72" spans="2:107" x14ac:dyDescent="0.15">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530</v>
      </c>
      <c r="BQ72" s="1266"/>
      <c r="BR72" s="1266"/>
      <c r="BS72" s="1266"/>
      <c r="BT72" s="1266"/>
      <c r="BU72" s="1266"/>
      <c r="BV72" s="1266"/>
      <c r="BW72" s="1266"/>
      <c r="BX72" s="1266" t="s">
        <v>531</v>
      </c>
      <c r="BY72" s="1266"/>
      <c r="BZ72" s="1266"/>
      <c r="CA72" s="1266"/>
      <c r="CB72" s="1266"/>
      <c r="CC72" s="1266"/>
      <c r="CD72" s="1266"/>
      <c r="CE72" s="1266"/>
      <c r="CF72" s="1266" t="s">
        <v>532</v>
      </c>
      <c r="CG72" s="1266"/>
      <c r="CH72" s="1266"/>
      <c r="CI72" s="1266"/>
      <c r="CJ72" s="1266"/>
      <c r="CK72" s="1266"/>
      <c r="CL72" s="1266"/>
      <c r="CM72" s="1266"/>
      <c r="CN72" s="1266" t="s">
        <v>533</v>
      </c>
      <c r="CO72" s="1266"/>
      <c r="CP72" s="1266"/>
      <c r="CQ72" s="1266"/>
      <c r="CR72" s="1266"/>
      <c r="CS72" s="1266"/>
      <c r="CT72" s="1266"/>
      <c r="CU72" s="1266"/>
      <c r="CV72" s="1266" t="s">
        <v>534</v>
      </c>
      <c r="CW72" s="1266"/>
      <c r="CX72" s="1266"/>
      <c r="CY72" s="1266"/>
      <c r="CZ72" s="1266"/>
      <c r="DA72" s="1266"/>
      <c r="DB72" s="1266"/>
      <c r="DC72" s="1266"/>
    </row>
    <row r="73" spans="2:107" x14ac:dyDescent="0.15">
      <c r="B73" s="372"/>
      <c r="G73" s="1272"/>
      <c r="H73" s="1272"/>
      <c r="I73" s="1272"/>
      <c r="J73" s="1272"/>
      <c r="K73" s="1273"/>
      <c r="L73" s="1273"/>
      <c r="M73" s="1273"/>
      <c r="N73" s="1273"/>
      <c r="AM73" s="381"/>
      <c r="AN73" s="1269" t="s">
        <v>568</v>
      </c>
      <c r="AO73" s="1269"/>
      <c r="AP73" s="1269"/>
      <c r="AQ73" s="1269"/>
      <c r="AR73" s="1269"/>
      <c r="AS73" s="1269"/>
      <c r="AT73" s="1269"/>
      <c r="AU73" s="1269"/>
      <c r="AV73" s="1269"/>
      <c r="AW73" s="1269"/>
      <c r="AX73" s="1269"/>
      <c r="AY73" s="1269"/>
      <c r="AZ73" s="1269"/>
      <c r="BA73" s="1269"/>
      <c r="BB73" s="1269" t="s">
        <v>569</v>
      </c>
      <c r="BC73" s="1269"/>
      <c r="BD73" s="1269"/>
      <c r="BE73" s="1269"/>
      <c r="BF73" s="1269"/>
      <c r="BG73" s="1269"/>
      <c r="BH73" s="1269"/>
      <c r="BI73" s="1269"/>
      <c r="BJ73" s="1269"/>
      <c r="BK73" s="1269"/>
      <c r="BL73" s="1269"/>
      <c r="BM73" s="1269"/>
      <c r="BN73" s="1269"/>
      <c r="BO73" s="1269"/>
      <c r="BP73" s="1267"/>
      <c r="BQ73" s="1267"/>
      <c r="BR73" s="1267"/>
      <c r="BS73" s="1267"/>
      <c r="BT73" s="1267"/>
      <c r="BU73" s="1267"/>
      <c r="BV73" s="1267"/>
      <c r="BW73" s="1267"/>
      <c r="BX73" s="1267"/>
      <c r="BY73" s="1267"/>
      <c r="BZ73" s="1267"/>
      <c r="CA73" s="1267"/>
      <c r="CB73" s="1267"/>
      <c r="CC73" s="1267"/>
      <c r="CD73" s="1267"/>
      <c r="CE73" s="1267"/>
      <c r="CF73" s="1267"/>
      <c r="CG73" s="1267"/>
      <c r="CH73" s="1267"/>
      <c r="CI73" s="1267"/>
      <c r="CJ73" s="1267"/>
      <c r="CK73" s="1267"/>
      <c r="CL73" s="1267"/>
      <c r="CM73" s="1267"/>
      <c r="CN73" s="1267"/>
      <c r="CO73" s="1267"/>
      <c r="CP73" s="1267"/>
      <c r="CQ73" s="1267"/>
      <c r="CR73" s="1267"/>
      <c r="CS73" s="1267"/>
      <c r="CT73" s="1267"/>
      <c r="CU73" s="1267"/>
      <c r="CV73" s="1267"/>
      <c r="CW73" s="1267"/>
      <c r="CX73" s="1267"/>
      <c r="CY73" s="1267"/>
      <c r="CZ73" s="1267"/>
      <c r="DA73" s="1267"/>
      <c r="DB73" s="1267"/>
      <c r="DC73" s="1267"/>
    </row>
    <row r="74" spans="2:107" x14ac:dyDescent="0.15">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x14ac:dyDescent="0.15">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573</v>
      </c>
      <c r="BC75" s="1269"/>
      <c r="BD75" s="1269"/>
      <c r="BE75" s="1269"/>
      <c r="BF75" s="1269"/>
      <c r="BG75" s="1269"/>
      <c r="BH75" s="1269"/>
      <c r="BI75" s="1269"/>
      <c r="BJ75" s="1269"/>
      <c r="BK75" s="1269"/>
      <c r="BL75" s="1269"/>
      <c r="BM75" s="1269"/>
      <c r="BN75" s="1269"/>
      <c r="BO75" s="1269"/>
      <c r="BP75" s="1267">
        <v>11.9</v>
      </c>
      <c r="BQ75" s="1267"/>
      <c r="BR75" s="1267"/>
      <c r="BS75" s="1267"/>
      <c r="BT75" s="1267"/>
      <c r="BU75" s="1267"/>
      <c r="BV75" s="1267"/>
      <c r="BW75" s="1267"/>
      <c r="BX75" s="1267">
        <v>11.9</v>
      </c>
      <c r="BY75" s="1267"/>
      <c r="BZ75" s="1267"/>
      <c r="CA75" s="1267"/>
      <c r="CB75" s="1267"/>
      <c r="CC75" s="1267"/>
      <c r="CD75" s="1267"/>
      <c r="CE75" s="1267"/>
      <c r="CF75" s="1267">
        <v>11.5</v>
      </c>
      <c r="CG75" s="1267"/>
      <c r="CH75" s="1267"/>
      <c r="CI75" s="1267"/>
      <c r="CJ75" s="1267"/>
      <c r="CK75" s="1267"/>
      <c r="CL75" s="1267"/>
      <c r="CM75" s="1267"/>
      <c r="CN75" s="1267">
        <v>11.6</v>
      </c>
      <c r="CO75" s="1267"/>
      <c r="CP75" s="1267"/>
      <c r="CQ75" s="1267"/>
      <c r="CR75" s="1267"/>
      <c r="CS75" s="1267"/>
      <c r="CT75" s="1267"/>
      <c r="CU75" s="1267"/>
      <c r="CV75" s="1267">
        <v>11.6</v>
      </c>
      <c r="CW75" s="1267"/>
      <c r="CX75" s="1267"/>
      <c r="CY75" s="1267"/>
      <c r="CZ75" s="1267"/>
      <c r="DA75" s="1267"/>
      <c r="DB75" s="1267"/>
      <c r="DC75" s="1267"/>
    </row>
    <row r="76" spans="2:107" x14ac:dyDescent="0.15">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x14ac:dyDescent="0.15">
      <c r="B77" s="372"/>
      <c r="G77" s="1262"/>
      <c r="H77" s="1262"/>
      <c r="I77" s="1262"/>
      <c r="J77" s="1262"/>
      <c r="K77" s="1273"/>
      <c r="L77" s="1273"/>
      <c r="M77" s="1273"/>
      <c r="N77" s="1273"/>
      <c r="AN77" s="1266" t="s">
        <v>571</v>
      </c>
      <c r="AO77" s="1266"/>
      <c r="AP77" s="1266"/>
      <c r="AQ77" s="1266"/>
      <c r="AR77" s="1266"/>
      <c r="AS77" s="1266"/>
      <c r="AT77" s="1266"/>
      <c r="AU77" s="1266"/>
      <c r="AV77" s="1266"/>
      <c r="AW77" s="1266"/>
      <c r="AX77" s="1266"/>
      <c r="AY77" s="1266"/>
      <c r="AZ77" s="1266"/>
      <c r="BA77" s="1266"/>
      <c r="BB77" s="1269" t="s">
        <v>569</v>
      </c>
      <c r="BC77" s="1269"/>
      <c r="BD77" s="1269"/>
      <c r="BE77" s="1269"/>
      <c r="BF77" s="1269"/>
      <c r="BG77" s="1269"/>
      <c r="BH77" s="1269"/>
      <c r="BI77" s="1269"/>
      <c r="BJ77" s="1269"/>
      <c r="BK77" s="1269"/>
      <c r="BL77" s="1269"/>
      <c r="BM77" s="1269"/>
      <c r="BN77" s="1269"/>
      <c r="BO77" s="1269"/>
      <c r="BP77" s="1267">
        <v>49.1</v>
      </c>
      <c r="BQ77" s="1267"/>
      <c r="BR77" s="1267"/>
      <c r="BS77" s="1267"/>
      <c r="BT77" s="1267"/>
      <c r="BU77" s="1267"/>
      <c r="BV77" s="1267"/>
      <c r="BW77" s="1267"/>
      <c r="BX77" s="1267">
        <v>41.5</v>
      </c>
      <c r="BY77" s="1267"/>
      <c r="BZ77" s="1267"/>
      <c r="CA77" s="1267"/>
      <c r="CB77" s="1267"/>
      <c r="CC77" s="1267"/>
      <c r="CD77" s="1267"/>
      <c r="CE77" s="1267"/>
      <c r="CF77" s="1267">
        <v>25.2</v>
      </c>
      <c r="CG77" s="1267"/>
      <c r="CH77" s="1267"/>
      <c r="CI77" s="1267"/>
      <c r="CJ77" s="1267"/>
      <c r="CK77" s="1267"/>
      <c r="CL77" s="1267"/>
      <c r="CM77" s="1267"/>
      <c r="CN77" s="1267">
        <v>15.7</v>
      </c>
      <c r="CO77" s="1267"/>
      <c r="CP77" s="1267"/>
      <c r="CQ77" s="1267"/>
      <c r="CR77" s="1267"/>
      <c r="CS77" s="1267"/>
      <c r="CT77" s="1267"/>
      <c r="CU77" s="1267"/>
      <c r="CV77" s="1267">
        <v>10.199999999999999</v>
      </c>
      <c r="CW77" s="1267"/>
      <c r="CX77" s="1267"/>
      <c r="CY77" s="1267"/>
      <c r="CZ77" s="1267"/>
      <c r="DA77" s="1267"/>
      <c r="DB77" s="1267"/>
      <c r="DC77" s="1267"/>
    </row>
    <row r="78" spans="2:107" x14ac:dyDescent="0.15">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x14ac:dyDescent="0.15">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573</v>
      </c>
      <c r="BC79" s="1269"/>
      <c r="BD79" s="1269"/>
      <c r="BE79" s="1269"/>
      <c r="BF79" s="1269"/>
      <c r="BG79" s="1269"/>
      <c r="BH79" s="1269"/>
      <c r="BI79" s="1269"/>
      <c r="BJ79" s="1269"/>
      <c r="BK79" s="1269"/>
      <c r="BL79" s="1269"/>
      <c r="BM79" s="1269"/>
      <c r="BN79" s="1269"/>
      <c r="BO79" s="1269"/>
      <c r="BP79" s="1267">
        <v>9.5</v>
      </c>
      <c r="BQ79" s="1267"/>
      <c r="BR79" s="1267"/>
      <c r="BS79" s="1267"/>
      <c r="BT79" s="1267"/>
      <c r="BU79" s="1267"/>
      <c r="BV79" s="1267"/>
      <c r="BW79" s="1267"/>
      <c r="BX79" s="1267">
        <v>9.1999999999999993</v>
      </c>
      <c r="BY79" s="1267"/>
      <c r="BZ79" s="1267"/>
      <c r="CA79" s="1267"/>
      <c r="CB79" s="1267"/>
      <c r="CC79" s="1267"/>
      <c r="CD79" s="1267"/>
      <c r="CE79" s="1267"/>
      <c r="CF79" s="1267">
        <v>8.9</v>
      </c>
      <c r="CG79" s="1267"/>
      <c r="CH79" s="1267"/>
      <c r="CI79" s="1267"/>
      <c r="CJ79" s="1267"/>
      <c r="CK79" s="1267"/>
      <c r="CL79" s="1267"/>
      <c r="CM79" s="1267"/>
      <c r="CN79" s="1267">
        <v>8.9</v>
      </c>
      <c r="CO79" s="1267"/>
      <c r="CP79" s="1267"/>
      <c r="CQ79" s="1267"/>
      <c r="CR79" s="1267"/>
      <c r="CS79" s="1267"/>
      <c r="CT79" s="1267"/>
      <c r="CU79" s="1267"/>
      <c r="CV79" s="1267">
        <v>9</v>
      </c>
      <c r="CW79" s="1267"/>
      <c r="CX79" s="1267"/>
      <c r="CY79" s="1267"/>
      <c r="CZ79" s="1267"/>
      <c r="DA79" s="1267"/>
      <c r="DB79" s="1267"/>
      <c r="DC79" s="1267"/>
    </row>
    <row r="80" spans="2:107" x14ac:dyDescent="0.15">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8H3HCqZjt9mTueRKOhCmrMcoarzBMIONetHr8OVfHgjOq8/oraBuKLFfe5CQKyw0UI3bwPnyRvm1/oRsd0p0cQ==" saltValue="mfD1A0GQ8rwc9za8SoKAh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6519A0-141F-4C68-8647-0A946CE656C7}">
  <sheetPr>
    <pageSetUpPr fitToPage="1"/>
  </sheetPr>
  <dimension ref="A1:DR125"/>
  <sheetViews>
    <sheetView showGridLines="0" topLeftCell="A85" zoomScaleNormal="100" zoomScaleSheetLayoutView="70" workbookViewId="0">
      <selection activeCell="AG113" sqref="AG113"/>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480</v>
      </c>
    </row>
  </sheetData>
  <sheetProtection algorithmName="SHA-512" hashValue="4fKUbQeZ84Ypo9pnjNgT4tR1j0PyFt/kd/3wV9I5U0deuNeDa3YeGItVWE9YnCNANoR3TQpL4AzQkiH+nBBwmg==" saltValue="fo6eN0s+lLV94Z6TNy57b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2A9DD3-E025-4BBA-85D5-99DB484807A0}">
  <sheetPr>
    <pageSetUpPr fitToPage="1"/>
  </sheetPr>
  <dimension ref="A1:DR125"/>
  <sheetViews>
    <sheetView showGridLines="0" topLeftCell="A79" zoomScaleNormal="100" zoomScaleSheetLayoutView="55" workbookViewId="0">
      <selection activeCell="AE112" sqref="AE112"/>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480</v>
      </c>
    </row>
  </sheetData>
  <sheetProtection algorithmName="SHA-512" hashValue="Sx0Hf9nYnK7qsdsfC5zexL+N50UifNkvPLkU1F7vVhwrxmRJRvO+X75ymaodh2gDxWIVfvciiq9DbsrQYSZ2gQ==" saltValue="u9HHs7r+Ss5DIRmISAjrm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529</v>
      </c>
      <c r="G2" s="151"/>
      <c r="H2" s="152"/>
    </row>
    <row r="3" spans="1:8" x14ac:dyDescent="0.15">
      <c r="A3" s="148" t="s">
        <v>522</v>
      </c>
      <c r="B3" s="153"/>
      <c r="C3" s="154"/>
      <c r="D3" s="155">
        <v>150132</v>
      </c>
      <c r="E3" s="156"/>
      <c r="F3" s="157">
        <v>94081</v>
      </c>
      <c r="G3" s="158"/>
      <c r="H3" s="159"/>
    </row>
    <row r="4" spans="1:8" x14ac:dyDescent="0.15">
      <c r="A4" s="160"/>
      <c r="B4" s="161"/>
      <c r="C4" s="162"/>
      <c r="D4" s="163">
        <v>70549</v>
      </c>
      <c r="E4" s="164"/>
      <c r="F4" s="165">
        <v>48949</v>
      </c>
      <c r="G4" s="166"/>
      <c r="H4" s="167"/>
    </row>
    <row r="5" spans="1:8" x14ac:dyDescent="0.15">
      <c r="A5" s="148" t="s">
        <v>524</v>
      </c>
      <c r="B5" s="153"/>
      <c r="C5" s="154"/>
      <c r="D5" s="155">
        <v>90484</v>
      </c>
      <c r="E5" s="156"/>
      <c r="F5" s="157">
        <v>92632</v>
      </c>
      <c r="G5" s="158"/>
      <c r="H5" s="159"/>
    </row>
    <row r="6" spans="1:8" x14ac:dyDescent="0.15">
      <c r="A6" s="160"/>
      <c r="B6" s="161"/>
      <c r="C6" s="162"/>
      <c r="D6" s="163">
        <v>41312</v>
      </c>
      <c r="E6" s="164"/>
      <c r="F6" s="165">
        <v>47978</v>
      </c>
      <c r="G6" s="166"/>
      <c r="H6" s="167"/>
    </row>
    <row r="7" spans="1:8" x14ac:dyDescent="0.15">
      <c r="A7" s="148" t="s">
        <v>525</v>
      </c>
      <c r="B7" s="153"/>
      <c r="C7" s="154"/>
      <c r="D7" s="155">
        <v>121035</v>
      </c>
      <c r="E7" s="156"/>
      <c r="F7" s="157">
        <v>96469</v>
      </c>
      <c r="G7" s="158"/>
      <c r="H7" s="159"/>
    </row>
    <row r="8" spans="1:8" x14ac:dyDescent="0.15">
      <c r="A8" s="160"/>
      <c r="B8" s="161"/>
      <c r="C8" s="162"/>
      <c r="D8" s="163">
        <v>65091</v>
      </c>
      <c r="E8" s="164"/>
      <c r="F8" s="165">
        <v>49775</v>
      </c>
      <c r="G8" s="166"/>
      <c r="H8" s="167"/>
    </row>
    <row r="9" spans="1:8" x14ac:dyDescent="0.15">
      <c r="A9" s="148" t="s">
        <v>526</v>
      </c>
      <c r="B9" s="153"/>
      <c r="C9" s="154"/>
      <c r="D9" s="155">
        <v>110327</v>
      </c>
      <c r="E9" s="156"/>
      <c r="F9" s="157">
        <v>85743</v>
      </c>
      <c r="G9" s="158"/>
      <c r="H9" s="159"/>
    </row>
    <row r="10" spans="1:8" x14ac:dyDescent="0.15">
      <c r="A10" s="160"/>
      <c r="B10" s="161"/>
      <c r="C10" s="162"/>
      <c r="D10" s="163">
        <v>62484</v>
      </c>
      <c r="E10" s="164"/>
      <c r="F10" s="165">
        <v>45231</v>
      </c>
      <c r="G10" s="166"/>
      <c r="H10" s="167"/>
    </row>
    <row r="11" spans="1:8" x14ac:dyDescent="0.15">
      <c r="A11" s="148" t="s">
        <v>527</v>
      </c>
      <c r="B11" s="153"/>
      <c r="C11" s="154"/>
      <c r="D11" s="155">
        <v>140797</v>
      </c>
      <c r="E11" s="156"/>
      <c r="F11" s="157">
        <v>92509</v>
      </c>
      <c r="G11" s="158"/>
      <c r="H11" s="159"/>
    </row>
    <row r="12" spans="1:8" x14ac:dyDescent="0.15">
      <c r="A12" s="160"/>
      <c r="B12" s="161"/>
      <c r="C12" s="168"/>
      <c r="D12" s="163">
        <v>68053</v>
      </c>
      <c r="E12" s="164"/>
      <c r="F12" s="165">
        <v>52274</v>
      </c>
      <c r="G12" s="166"/>
      <c r="H12" s="167"/>
    </row>
    <row r="13" spans="1:8" x14ac:dyDescent="0.15">
      <c r="A13" s="148"/>
      <c r="B13" s="153"/>
      <c r="C13" s="169"/>
      <c r="D13" s="170">
        <v>122555</v>
      </c>
      <c r="E13" s="171"/>
      <c r="F13" s="172">
        <v>92287</v>
      </c>
      <c r="G13" s="173"/>
      <c r="H13" s="159"/>
    </row>
    <row r="14" spans="1:8" x14ac:dyDescent="0.15">
      <c r="A14" s="160"/>
      <c r="B14" s="161"/>
      <c r="C14" s="162"/>
      <c r="D14" s="163">
        <v>61498</v>
      </c>
      <c r="E14" s="164"/>
      <c r="F14" s="165">
        <v>48841</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4.43</v>
      </c>
      <c r="C19" s="174">
        <f>ROUND(VALUE(SUBSTITUTE(実質収支比率等に係る経年分析!G$48,"▲","-")),2)</f>
        <v>7.78</v>
      </c>
      <c r="D19" s="174">
        <f>ROUND(VALUE(SUBSTITUTE(実質収支比率等に係る経年分析!H$48,"▲","-")),2)</f>
        <v>8.8699999999999992</v>
      </c>
      <c r="E19" s="174">
        <f>ROUND(VALUE(SUBSTITUTE(実質収支比率等に係る経年分析!I$48,"▲","-")),2)</f>
        <v>9.65</v>
      </c>
      <c r="F19" s="174">
        <f>ROUND(VALUE(SUBSTITUTE(実質収支比率等に係る経年分析!J$48,"▲","-")),2)</f>
        <v>8.41</v>
      </c>
    </row>
    <row r="20" spans="1:11" x14ac:dyDescent="0.15">
      <c r="A20" s="174" t="s">
        <v>53</v>
      </c>
      <c r="B20" s="174">
        <f>ROUND(VALUE(SUBSTITUTE(実質収支比率等に係る経年分析!F$47,"▲","-")),2)</f>
        <v>33.1</v>
      </c>
      <c r="C20" s="174">
        <f>ROUND(VALUE(SUBSTITUTE(実質収支比率等に係る経年分析!G$47,"▲","-")),2)</f>
        <v>26.18</v>
      </c>
      <c r="D20" s="174">
        <f>ROUND(VALUE(SUBSTITUTE(実質収支比率等に係る経年分析!H$47,"▲","-")),2)</f>
        <v>33.25</v>
      </c>
      <c r="E20" s="174">
        <f>ROUND(VALUE(SUBSTITUTE(実質収支比率等に係る経年分析!I$47,"▲","-")),2)</f>
        <v>38.67</v>
      </c>
      <c r="F20" s="174">
        <f>ROUND(VALUE(SUBSTITUTE(実質収支比率等に係る経年分析!J$47,"▲","-")),2)</f>
        <v>39.33</v>
      </c>
    </row>
    <row r="21" spans="1:11" x14ac:dyDescent="0.15">
      <c r="A21" s="174" t="s">
        <v>54</v>
      </c>
      <c r="B21" s="174">
        <f>IF(ISNUMBER(VALUE(SUBSTITUTE(実質収支比率等に係る経年分析!F$49,"▲","-"))),ROUND(VALUE(SUBSTITUTE(実質収支比率等に係る経年分析!F$49,"▲","-")),2),NA())</f>
        <v>-13.24</v>
      </c>
      <c r="C21" s="174">
        <f>IF(ISNUMBER(VALUE(SUBSTITUTE(実質収支比率等に係る経年分析!G$49,"▲","-"))),ROUND(VALUE(SUBSTITUTE(実質収支比率等に係る経年分析!G$49,"▲","-")),2),NA())</f>
        <v>-2.65</v>
      </c>
      <c r="D21" s="174">
        <f>IF(ISNUMBER(VALUE(SUBSTITUTE(実質収支比率等に係る経年分析!H$49,"▲","-"))),ROUND(VALUE(SUBSTITUTE(実質収支比率等に係る経年分析!H$49,"▲","-")),2),NA())</f>
        <v>9.8000000000000007</v>
      </c>
      <c r="E21" s="174">
        <f>IF(ISNUMBER(VALUE(SUBSTITUTE(実質収支比率等に係る経年分析!I$49,"▲","-"))),ROUND(VALUE(SUBSTITUTE(実質収支比率等に係る経年分析!I$49,"▲","-")),2),NA())</f>
        <v>5.13</v>
      </c>
      <c r="F21" s="174">
        <f>IF(ISNUMBER(VALUE(SUBSTITUTE(実質収支比率等に係る経年分析!J$49,"▲","-"))),ROUND(VALUE(SUBSTITUTE(実質収支比率等に係る経年分析!J$49,"▲","-")),2),NA())</f>
        <v>-0.32</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0.06</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0.09</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7.0000000000000007E-2</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0.13</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0.11</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0.06</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0.11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0.08</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0.12</v>
      </c>
    </row>
    <row r="30" spans="1:11" x14ac:dyDescent="0.15">
      <c r="A30" s="175" t="str">
        <f>IF(連結実質赤字比率に係る赤字・黒字の構成分析!C$40="",NA(),連結実質赤字比率に係る赤字・黒字の構成分析!C$40)</f>
        <v>電気事業特別会計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0.48</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0.52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0.53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0.67</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0.71</v>
      </c>
    </row>
    <row r="31" spans="1:11" x14ac:dyDescent="0.15">
      <c r="A31" s="175" t="str">
        <f>IF(連結実質赤字比率に係る赤字・黒字の構成分析!C$39="",NA(),連結実質赤字比率に係る赤字・黒字の構成分析!C$39)</f>
        <v>下水道事業会計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0.55000000000000004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0.47</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0.67</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0.83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0.77</v>
      </c>
    </row>
    <row r="32" spans="1:11" x14ac:dyDescent="0.15">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0.76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0.79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1.82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2.5299999999999998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3.06</v>
      </c>
    </row>
    <row r="33" spans="1:16" x14ac:dyDescent="0.15">
      <c r="A33" s="175" t="str">
        <f>IF(連結実質赤字比率に係る赤字・黒字の構成分析!C$37="",NA(),連結実質赤字比率に係る赤字・黒字の構成分析!C$37)</f>
        <v>国民健康保険（事業勘定）特別会計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6.01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6.25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6.09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5.67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5.26</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4.3600000000000003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7.68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8.8000000000000007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9.51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8.2899999999999991</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14.39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13.87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12.73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11.76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12.1</v>
      </c>
    </row>
    <row r="36" spans="1:16" x14ac:dyDescent="0.15">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2.29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6.56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10.77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14.21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16.46</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1760</v>
      </c>
      <c r="E42" s="176"/>
      <c r="F42" s="176"/>
      <c r="G42" s="176">
        <f>'実質公債費比率（分子）の構造'!L$52</f>
        <v>1717</v>
      </c>
      <c r="H42" s="176"/>
      <c r="I42" s="176"/>
      <c r="J42" s="176">
        <f>'実質公債費比率（分子）の構造'!M$52</f>
        <v>1855</v>
      </c>
      <c r="K42" s="176"/>
      <c r="L42" s="176"/>
      <c r="M42" s="176">
        <f>'実質公債費比率（分子）の構造'!N$52</f>
        <v>1827</v>
      </c>
      <c r="N42" s="176"/>
      <c r="O42" s="176"/>
      <c r="P42" s="176">
        <f>'実質公債費比率（分子）の構造'!O$52</f>
        <v>1869</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35</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64</v>
      </c>
      <c r="B46" s="176">
        <f>'実質公債費比率（分子）の構造'!K$48</f>
        <v>447</v>
      </c>
      <c r="C46" s="176"/>
      <c r="D46" s="176"/>
      <c r="E46" s="176">
        <f>'実質公債費比率（分子）の構造'!L$48</f>
        <v>459</v>
      </c>
      <c r="F46" s="176"/>
      <c r="G46" s="176"/>
      <c r="H46" s="176">
        <f>'実質公債費比率（分子）の構造'!M$48</f>
        <v>421</v>
      </c>
      <c r="I46" s="176"/>
      <c r="J46" s="176"/>
      <c r="K46" s="176">
        <f>'実質公債費比率（分子）の構造'!N$48</f>
        <v>456</v>
      </c>
      <c r="L46" s="176"/>
      <c r="M46" s="176"/>
      <c r="N46" s="176">
        <f>'実質公債費比率（分子）の構造'!O$48</f>
        <v>461</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2288</v>
      </c>
      <c r="C49" s="176"/>
      <c r="D49" s="176"/>
      <c r="E49" s="176">
        <f>'実質公債費比率（分子）の構造'!L$45</f>
        <v>2269</v>
      </c>
      <c r="F49" s="176"/>
      <c r="G49" s="176"/>
      <c r="H49" s="176">
        <f>'実質公債費比率（分子）の構造'!M$45</f>
        <v>2396</v>
      </c>
      <c r="I49" s="176"/>
      <c r="J49" s="176"/>
      <c r="K49" s="176">
        <f>'実質公債費比率（分子）の構造'!N$45</f>
        <v>2471</v>
      </c>
      <c r="L49" s="176"/>
      <c r="M49" s="176"/>
      <c r="N49" s="176">
        <f>'実質公債費比率（分子）の構造'!O$45</f>
        <v>2450</v>
      </c>
      <c r="O49" s="176"/>
      <c r="P49" s="176"/>
    </row>
    <row r="50" spans="1:16" x14ac:dyDescent="0.15">
      <c r="A50" s="176" t="s">
        <v>67</v>
      </c>
      <c r="B50" s="176" t="e">
        <f>NA()</f>
        <v>#N/A</v>
      </c>
      <c r="C50" s="176">
        <f>IF(ISNUMBER('実質公債費比率（分子）の構造'!K$53),'実質公債費比率（分子）の構造'!K$53,NA())</f>
        <v>1010</v>
      </c>
      <c r="D50" s="176" t="e">
        <f>NA()</f>
        <v>#N/A</v>
      </c>
      <c r="E50" s="176" t="e">
        <f>NA()</f>
        <v>#N/A</v>
      </c>
      <c r="F50" s="176">
        <f>IF(ISNUMBER('実質公債費比率（分子）の構造'!L$53),'実質公債費比率（分子）の構造'!L$53,NA())</f>
        <v>1011</v>
      </c>
      <c r="G50" s="176" t="e">
        <f>NA()</f>
        <v>#N/A</v>
      </c>
      <c r="H50" s="176" t="e">
        <f>NA()</f>
        <v>#N/A</v>
      </c>
      <c r="I50" s="176">
        <f>IF(ISNUMBER('実質公債費比率（分子）の構造'!M$53),'実質公債費比率（分子）の構造'!M$53,NA())</f>
        <v>962</v>
      </c>
      <c r="J50" s="176" t="e">
        <f>NA()</f>
        <v>#N/A</v>
      </c>
      <c r="K50" s="176" t="e">
        <f>NA()</f>
        <v>#N/A</v>
      </c>
      <c r="L50" s="176">
        <f>IF(ISNUMBER('実質公債費比率（分子）の構造'!N$53),'実質公債費比率（分子）の構造'!N$53,NA())</f>
        <v>1100</v>
      </c>
      <c r="M50" s="176" t="e">
        <f>NA()</f>
        <v>#N/A</v>
      </c>
      <c r="N50" s="176" t="e">
        <f>NA()</f>
        <v>#N/A</v>
      </c>
      <c r="O50" s="176">
        <f>IF(ISNUMBER('実質公債費比率（分子）の構造'!O$53),'実質公債費比率（分子）の構造'!O$53,NA())</f>
        <v>1042</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16171</v>
      </c>
      <c r="E56" s="175"/>
      <c r="F56" s="175"/>
      <c r="G56" s="175">
        <f>'将来負担比率（分子）の構造'!J$52</f>
        <v>16142</v>
      </c>
      <c r="H56" s="175"/>
      <c r="I56" s="175"/>
      <c r="J56" s="175">
        <f>'将来負担比率（分子）の構造'!K$52</f>
        <v>16332</v>
      </c>
      <c r="K56" s="175"/>
      <c r="L56" s="175"/>
      <c r="M56" s="175">
        <f>'将来負担比率（分子）の構造'!L$52</f>
        <v>16551</v>
      </c>
      <c r="N56" s="175"/>
      <c r="O56" s="175"/>
      <c r="P56" s="175">
        <f>'将来負担比率（分子）の構造'!M$52</f>
        <v>17050</v>
      </c>
    </row>
    <row r="57" spans="1:16" x14ac:dyDescent="0.15">
      <c r="A57" s="175" t="s">
        <v>42</v>
      </c>
      <c r="B57" s="175"/>
      <c r="C57" s="175"/>
      <c r="D57" s="175">
        <f>'将来負担比率（分子）の構造'!I$51</f>
        <v>710</v>
      </c>
      <c r="E57" s="175"/>
      <c r="F57" s="175"/>
      <c r="G57" s="175">
        <f>'将来負担比率（分子）の構造'!J$51</f>
        <v>654</v>
      </c>
      <c r="H57" s="175"/>
      <c r="I57" s="175"/>
      <c r="J57" s="175">
        <f>'将来負担比率（分子）の構造'!K$51</f>
        <v>602</v>
      </c>
      <c r="K57" s="175"/>
      <c r="L57" s="175"/>
      <c r="M57" s="175">
        <f>'将来負担比率（分子）の構造'!L$51</f>
        <v>536</v>
      </c>
      <c r="N57" s="175"/>
      <c r="O57" s="175"/>
      <c r="P57" s="175">
        <f>'将来負担比率（分子）の構造'!M$51</f>
        <v>1485</v>
      </c>
    </row>
    <row r="58" spans="1:16" x14ac:dyDescent="0.15">
      <c r="A58" s="175" t="s">
        <v>41</v>
      </c>
      <c r="B58" s="175"/>
      <c r="C58" s="175"/>
      <c r="D58" s="175">
        <f>'将来負担比率（分子）の構造'!I$50</f>
        <v>9104</v>
      </c>
      <c r="E58" s="175"/>
      <c r="F58" s="175"/>
      <c r="G58" s="175">
        <f>'将来負担比率（分子）の構造'!J$50</f>
        <v>7387</v>
      </c>
      <c r="H58" s="175"/>
      <c r="I58" s="175"/>
      <c r="J58" s="175">
        <f>'将来負担比率（分子）の構造'!K$50</f>
        <v>8345</v>
      </c>
      <c r="K58" s="175"/>
      <c r="L58" s="175"/>
      <c r="M58" s="175">
        <f>'将来負担比率（分子）の構造'!L$50</f>
        <v>8695</v>
      </c>
      <c r="N58" s="175"/>
      <c r="O58" s="175"/>
      <c r="P58" s="175">
        <f>'将来負担比率（分子）の構造'!M$50</f>
        <v>8709</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831</v>
      </c>
      <c r="C62" s="175"/>
      <c r="D62" s="175"/>
      <c r="E62" s="175">
        <f>'将来負担比率（分子）の構造'!J$45</f>
        <v>458</v>
      </c>
      <c r="F62" s="175"/>
      <c r="G62" s="175"/>
      <c r="H62" s="175" t="str">
        <f>'将来負担比率（分子）の構造'!K$45</f>
        <v>-</v>
      </c>
      <c r="I62" s="175"/>
      <c r="J62" s="175"/>
      <c r="K62" s="175">
        <f>'将来負担比率（分子）の構造'!L$45</f>
        <v>306</v>
      </c>
      <c r="L62" s="175"/>
      <c r="M62" s="175"/>
      <c r="N62" s="175">
        <f>'将来負担比率（分子）の構造'!M$45</f>
        <v>355</v>
      </c>
      <c r="O62" s="175"/>
      <c r="P62" s="175"/>
    </row>
    <row r="63" spans="1:16" x14ac:dyDescent="0.15">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3721</v>
      </c>
      <c r="C64" s="175"/>
      <c r="D64" s="175"/>
      <c r="E64" s="175">
        <f>'将来負担比率（分子）の構造'!J$43</f>
        <v>4010</v>
      </c>
      <c r="F64" s="175"/>
      <c r="G64" s="175"/>
      <c r="H64" s="175">
        <f>'将来負担比率（分子）の構造'!K$43</f>
        <v>3552</v>
      </c>
      <c r="I64" s="175"/>
      <c r="J64" s="175"/>
      <c r="K64" s="175">
        <f>'将来負担比率（分子）の構造'!L$43</f>
        <v>3643</v>
      </c>
      <c r="L64" s="175"/>
      <c r="M64" s="175"/>
      <c r="N64" s="175">
        <f>'将来負担比率（分子）の構造'!M$43</f>
        <v>3679</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17810</v>
      </c>
      <c r="C66" s="175"/>
      <c r="D66" s="175"/>
      <c r="E66" s="175">
        <f>'将来負担比率（分子）の構造'!J$41</f>
        <v>17757</v>
      </c>
      <c r="F66" s="175"/>
      <c r="G66" s="175"/>
      <c r="H66" s="175">
        <f>'将来負担比率（分子）の構造'!K$41</f>
        <v>18038</v>
      </c>
      <c r="I66" s="175"/>
      <c r="J66" s="175"/>
      <c r="K66" s="175">
        <f>'将来負担比率（分子）の構造'!L$41</f>
        <v>18141</v>
      </c>
      <c r="L66" s="175"/>
      <c r="M66" s="175"/>
      <c r="N66" s="175">
        <f>'将来負担比率（分子）の構造'!M$41</f>
        <v>19697</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3584</v>
      </c>
      <c r="C72" s="179">
        <f>基金残高に係る経年分析!G55</f>
        <v>4066</v>
      </c>
      <c r="D72" s="179">
        <f>基金残高に係る経年分析!H55</f>
        <v>4158</v>
      </c>
    </row>
    <row r="73" spans="1:16" x14ac:dyDescent="0.15">
      <c r="A73" s="178" t="s">
        <v>74</v>
      </c>
      <c r="B73" s="179">
        <f>基金残高に係る経年分析!F56</f>
        <v>620</v>
      </c>
      <c r="C73" s="179">
        <f>基金残高に係る経年分析!G56</f>
        <v>620</v>
      </c>
      <c r="D73" s="179">
        <f>基金残高に係る経年分析!H56</f>
        <v>621</v>
      </c>
    </row>
    <row r="74" spans="1:16" x14ac:dyDescent="0.15">
      <c r="A74" s="178" t="s">
        <v>75</v>
      </c>
      <c r="B74" s="179">
        <f>基金残高に係る経年分析!F57</f>
        <v>4181</v>
      </c>
      <c r="C74" s="179">
        <f>基金残高に係る経年分析!G57</f>
        <v>3871</v>
      </c>
      <c r="D74" s="179">
        <f>基金残高に係る経年分析!H57</f>
        <v>3619</v>
      </c>
    </row>
  </sheetData>
  <sheetProtection algorithmName="SHA-512" hashValue="42Lf/Ysxf4SVUwazcpR7H/G3Yiw7mN8p9i/CtFpVK0KSw1HiCG20wPuDIXswwAwPrzhkdnN9oOqv+/zCjPusnQ==" saltValue="NTPpiigGxOKGB3mq23WDR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2382629</v>
      </c>
      <c r="S5" s="649"/>
      <c r="T5" s="649"/>
      <c r="U5" s="649"/>
      <c r="V5" s="649"/>
      <c r="W5" s="649"/>
      <c r="X5" s="649"/>
      <c r="Y5" s="650"/>
      <c r="Z5" s="651">
        <v>10.1</v>
      </c>
      <c r="AA5" s="651"/>
      <c r="AB5" s="651"/>
      <c r="AC5" s="651"/>
      <c r="AD5" s="652">
        <v>2382629</v>
      </c>
      <c r="AE5" s="652"/>
      <c r="AF5" s="652"/>
      <c r="AG5" s="652"/>
      <c r="AH5" s="652"/>
      <c r="AI5" s="652"/>
      <c r="AJ5" s="652"/>
      <c r="AK5" s="652"/>
      <c r="AL5" s="653">
        <v>22.5</v>
      </c>
      <c r="AM5" s="654"/>
      <c r="AN5" s="654"/>
      <c r="AO5" s="655"/>
      <c r="AP5" s="645" t="s">
        <v>216</v>
      </c>
      <c r="AQ5" s="646"/>
      <c r="AR5" s="646"/>
      <c r="AS5" s="646"/>
      <c r="AT5" s="646"/>
      <c r="AU5" s="646"/>
      <c r="AV5" s="646"/>
      <c r="AW5" s="646"/>
      <c r="AX5" s="646"/>
      <c r="AY5" s="646"/>
      <c r="AZ5" s="646"/>
      <c r="BA5" s="646"/>
      <c r="BB5" s="646"/>
      <c r="BC5" s="646"/>
      <c r="BD5" s="646"/>
      <c r="BE5" s="646"/>
      <c r="BF5" s="647"/>
      <c r="BG5" s="659">
        <v>2359259</v>
      </c>
      <c r="BH5" s="660"/>
      <c r="BI5" s="660"/>
      <c r="BJ5" s="660"/>
      <c r="BK5" s="660"/>
      <c r="BL5" s="660"/>
      <c r="BM5" s="660"/>
      <c r="BN5" s="661"/>
      <c r="BO5" s="662">
        <v>99</v>
      </c>
      <c r="BP5" s="662"/>
      <c r="BQ5" s="662"/>
      <c r="BR5" s="662"/>
      <c r="BS5" s="663" t="s">
        <v>122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134945</v>
      </c>
      <c r="S6" s="660"/>
      <c r="T6" s="660"/>
      <c r="U6" s="660"/>
      <c r="V6" s="660"/>
      <c r="W6" s="660"/>
      <c r="X6" s="660"/>
      <c r="Y6" s="661"/>
      <c r="Z6" s="662">
        <v>0.6</v>
      </c>
      <c r="AA6" s="662"/>
      <c r="AB6" s="662"/>
      <c r="AC6" s="662"/>
      <c r="AD6" s="663">
        <v>134945</v>
      </c>
      <c r="AE6" s="663"/>
      <c r="AF6" s="663"/>
      <c r="AG6" s="663"/>
      <c r="AH6" s="663"/>
      <c r="AI6" s="663"/>
      <c r="AJ6" s="663"/>
      <c r="AK6" s="663"/>
      <c r="AL6" s="664">
        <v>1.3</v>
      </c>
      <c r="AM6" s="665"/>
      <c r="AN6" s="665"/>
      <c r="AO6" s="666"/>
      <c r="AP6" s="656" t="s">
        <v>221</v>
      </c>
      <c r="AQ6" s="657"/>
      <c r="AR6" s="657"/>
      <c r="AS6" s="657"/>
      <c r="AT6" s="657"/>
      <c r="AU6" s="657"/>
      <c r="AV6" s="657"/>
      <c r="AW6" s="657"/>
      <c r="AX6" s="657"/>
      <c r="AY6" s="657"/>
      <c r="AZ6" s="657"/>
      <c r="BA6" s="657"/>
      <c r="BB6" s="657"/>
      <c r="BC6" s="657"/>
      <c r="BD6" s="657"/>
      <c r="BE6" s="657"/>
      <c r="BF6" s="658"/>
      <c r="BG6" s="659">
        <v>2359259</v>
      </c>
      <c r="BH6" s="660"/>
      <c r="BI6" s="660"/>
      <c r="BJ6" s="660"/>
      <c r="BK6" s="660"/>
      <c r="BL6" s="660"/>
      <c r="BM6" s="660"/>
      <c r="BN6" s="661"/>
      <c r="BO6" s="662">
        <v>99</v>
      </c>
      <c r="BP6" s="662"/>
      <c r="BQ6" s="662"/>
      <c r="BR6" s="662"/>
      <c r="BS6" s="663" t="s">
        <v>122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138723</v>
      </c>
      <c r="CS6" s="660"/>
      <c r="CT6" s="660"/>
      <c r="CU6" s="660"/>
      <c r="CV6" s="660"/>
      <c r="CW6" s="660"/>
      <c r="CX6" s="660"/>
      <c r="CY6" s="661"/>
      <c r="CZ6" s="653">
        <v>0.6</v>
      </c>
      <c r="DA6" s="654"/>
      <c r="DB6" s="654"/>
      <c r="DC6" s="670"/>
      <c r="DD6" s="668" t="s">
        <v>122</v>
      </c>
      <c r="DE6" s="660"/>
      <c r="DF6" s="660"/>
      <c r="DG6" s="660"/>
      <c r="DH6" s="660"/>
      <c r="DI6" s="660"/>
      <c r="DJ6" s="660"/>
      <c r="DK6" s="660"/>
      <c r="DL6" s="660"/>
      <c r="DM6" s="660"/>
      <c r="DN6" s="660"/>
      <c r="DO6" s="660"/>
      <c r="DP6" s="661"/>
      <c r="DQ6" s="668">
        <v>138723</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506</v>
      </c>
      <c r="S7" s="660"/>
      <c r="T7" s="660"/>
      <c r="U7" s="660"/>
      <c r="V7" s="660"/>
      <c r="W7" s="660"/>
      <c r="X7" s="660"/>
      <c r="Y7" s="661"/>
      <c r="Z7" s="662">
        <v>0</v>
      </c>
      <c r="AA7" s="662"/>
      <c r="AB7" s="662"/>
      <c r="AC7" s="662"/>
      <c r="AD7" s="663">
        <v>506</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1005461</v>
      </c>
      <c r="BH7" s="660"/>
      <c r="BI7" s="660"/>
      <c r="BJ7" s="660"/>
      <c r="BK7" s="660"/>
      <c r="BL7" s="660"/>
      <c r="BM7" s="660"/>
      <c r="BN7" s="661"/>
      <c r="BO7" s="662">
        <v>42.2</v>
      </c>
      <c r="BP7" s="662"/>
      <c r="BQ7" s="662"/>
      <c r="BR7" s="662"/>
      <c r="BS7" s="663" t="s">
        <v>122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3843480</v>
      </c>
      <c r="CS7" s="660"/>
      <c r="CT7" s="660"/>
      <c r="CU7" s="660"/>
      <c r="CV7" s="660"/>
      <c r="CW7" s="660"/>
      <c r="CX7" s="660"/>
      <c r="CY7" s="661"/>
      <c r="CZ7" s="662">
        <v>17.3</v>
      </c>
      <c r="DA7" s="662"/>
      <c r="DB7" s="662"/>
      <c r="DC7" s="662"/>
      <c r="DD7" s="668">
        <v>5904</v>
      </c>
      <c r="DE7" s="660"/>
      <c r="DF7" s="660"/>
      <c r="DG7" s="660"/>
      <c r="DH7" s="660"/>
      <c r="DI7" s="660"/>
      <c r="DJ7" s="660"/>
      <c r="DK7" s="660"/>
      <c r="DL7" s="660"/>
      <c r="DM7" s="660"/>
      <c r="DN7" s="660"/>
      <c r="DO7" s="660"/>
      <c r="DP7" s="661"/>
      <c r="DQ7" s="668">
        <v>2435465</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7702</v>
      </c>
      <c r="S8" s="660"/>
      <c r="T8" s="660"/>
      <c r="U8" s="660"/>
      <c r="V8" s="660"/>
      <c r="W8" s="660"/>
      <c r="X8" s="660"/>
      <c r="Y8" s="661"/>
      <c r="Z8" s="662">
        <v>0</v>
      </c>
      <c r="AA8" s="662"/>
      <c r="AB8" s="662"/>
      <c r="AC8" s="662"/>
      <c r="AD8" s="663">
        <v>7702</v>
      </c>
      <c r="AE8" s="663"/>
      <c r="AF8" s="663"/>
      <c r="AG8" s="663"/>
      <c r="AH8" s="663"/>
      <c r="AI8" s="663"/>
      <c r="AJ8" s="663"/>
      <c r="AK8" s="663"/>
      <c r="AL8" s="664">
        <v>0.1</v>
      </c>
      <c r="AM8" s="665"/>
      <c r="AN8" s="665"/>
      <c r="AO8" s="666"/>
      <c r="AP8" s="656" t="s">
        <v>227</v>
      </c>
      <c r="AQ8" s="657"/>
      <c r="AR8" s="657"/>
      <c r="AS8" s="657"/>
      <c r="AT8" s="657"/>
      <c r="AU8" s="657"/>
      <c r="AV8" s="657"/>
      <c r="AW8" s="657"/>
      <c r="AX8" s="657"/>
      <c r="AY8" s="657"/>
      <c r="AZ8" s="657"/>
      <c r="BA8" s="657"/>
      <c r="BB8" s="657"/>
      <c r="BC8" s="657"/>
      <c r="BD8" s="657"/>
      <c r="BE8" s="657"/>
      <c r="BF8" s="658"/>
      <c r="BG8" s="659">
        <v>39365</v>
      </c>
      <c r="BH8" s="660"/>
      <c r="BI8" s="660"/>
      <c r="BJ8" s="660"/>
      <c r="BK8" s="660"/>
      <c r="BL8" s="660"/>
      <c r="BM8" s="660"/>
      <c r="BN8" s="661"/>
      <c r="BO8" s="662">
        <v>1.7</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6084203</v>
      </c>
      <c r="CS8" s="660"/>
      <c r="CT8" s="660"/>
      <c r="CU8" s="660"/>
      <c r="CV8" s="660"/>
      <c r="CW8" s="660"/>
      <c r="CX8" s="660"/>
      <c r="CY8" s="661"/>
      <c r="CZ8" s="662">
        <v>27.3</v>
      </c>
      <c r="DA8" s="662"/>
      <c r="DB8" s="662"/>
      <c r="DC8" s="662"/>
      <c r="DD8" s="668">
        <v>43764</v>
      </c>
      <c r="DE8" s="660"/>
      <c r="DF8" s="660"/>
      <c r="DG8" s="660"/>
      <c r="DH8" s="660"/>
      <c r="DI8" s="660"/>
      <c r="DJ8" s="660"/>
      <c r="DK8" s="660"/>
      <c r="DL8" s="660"/>
      <c r="DM8" s="660"/>
      <c r="DN8" s="660"/>
      <c r="DO8" s="660"/>
      <c r="DP8" s="661"/>
      <c r="DQ8" s="668">
        <v>3238452</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7907</v>
      </c>
      <c r="S9" s="660"/>
      <c r="T9" s="660"/>
      <c r="U9" s="660"/>
      <c r="V9" s="660"/>
      <c r="W9" s="660"/>
      <c r="X9" s="660"/>
      <c r="Y9" s="661"/>
      <c r="Z9" s="662">
        <v>0</v>
      </c>
      <c r="AA9" s="662"/>
      <c r="AB9" s="662"/>
      <c r="AC9" s="662"/>
      <c r="AD9" s="663">
        <v>7907</v>
      </c>
      <c r="AE9" s="663"/>
      <c r="AF9" s="663"/>
      <c r="AG9" s="663"/>
      <c r="AH9" s="663"/>
      <c r="AI9" s="663"/>
      <c r="AJ9" s="663"/>
      <c r="AK9" s="663"/>
      <c r="AL9" s="664">
        <v>0.1</v>
      </c>
      <c r="AM9" s="665"/>
      <c r="AN9" s="665"/>
      <c r="AO9" s="666"/>
      <c r="AP9" s="656" t="s">
        <v>230</v>
      </c>
      <c r="AQ9" s="657"/>
      <c r="AR9" s="657"/>
      <c r="AS9" s="657"/>
      <c r="AT9" s="657"/>
      <c r="AU9" s="657"/>
      <c r="AV9" s="657"/>
      <c r="AW9" s="657"/>
      <c r="AX9" s="657"/>
      <c r="AY9" s="657"/>
      <c r="AZ9" s="657"/>
      <c r="BA9" s="657"/>
      <c r="BB9" s="657"/>
      <c r="BC9" s="657"/>
      <c r="BD9" s="657"/>
      <c r="BE9" s="657"/>
      <c r="BF9" s="658"/>
      <c r="BG9" s="659">
        <v>856017</v>
      </c>
      <c r="BH9" s="660"/>
      <c r="BI9" s="660"/>
      <c r="BJ9" s="660"/>
      <c r="BK9" s="660"/>
      <c r="BL9" s="660"/>
      <c r="BM9" s="660"/>
      <c r="BN9" s="661"/>
      <c r="BO9" s="662">
        <v>35.9</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2019149</v>
      </c>
      <c r="CS9" s="660"/>
      <c r="CT9" s="660"/>
      <c r="CU9" s="660"/>
      <c r="CV9" s="660"/>
      <c r="CW9" s="660"/>
      <c r="CX9" s="660"/>
      <c r="CY9" s="661"/>
      <c r="CZ9" s="662">
        <v>9.1</v>
      </c>
      <c r="DA9" s="662"/>
      <c r="DB9" s="662"/>
      <c r="DC9" s="662"/>
      <c r="DD9" s="668">
        <v>82295</v>
      </c>
      <c r="DE9" s="660"/>
      <c r="DF9" s="660"/>
      <c r="DG9" s="660"/>
      <c r="DH9" s="660"/>
      <c r="DI9" s="660"/>
      <c r="DJ9" s="660"/>
      <c r="DK9" s="660"/>
      <c r="DL9" s="660"/>
      <c r="DM9" s="660"/>
      <c r="DN9" s="660"/>
      <c r="DO9" s="660"/>
      <c r="DP9" s="661"/>
      <c r="DQ9" s="668">
        <v>1480482</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53290</v>
      </c>
      <c r="BH10" s="660"/>
      <c r="BI10" s="660"/>
      <c r="BJ10" s="660"/>
      <c r="BK10" s="660"/>
      <c r="BL10" s="660"/>
      <c r="BM10" s="660"/>
      <c r="BN10" s="661"/>
      <c r="BO10" s="662">
        <v>2.2000000000000002</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t="s">
        <v>122</v>
      </c>
      <c r="CS10" s="660"/>
      <c r="CT10" s="660"/>
      <c r="CU10" s="660"/>
      <c r="CV10" s="660"/>
      <c r="CW10" s="660"/>
      <c r="CX10" s="660"/>
      <c r="CY10" s="661"/>
      <c r="CZ10" s="662" t="s">
        <v>122</v>
      </c>
      <c r="DA10" s="662"/>
      <c r="DB10" s="662"/>
      <c r="DC10" s="662"/>
      <c r="DD10" s="668" t="s">
        <v>122</v>
      </c>
      <c r="DE10" s="660"/>
      <c r="DF10" s="660"/>
      <c r="DG10" s="660"/>
      <c r="DH10" s="660"/>
      <c r="DI10" s="660"/>
      <c r="DJ10" s="660"/>
      <c r="DK10" s="660"/>
      <c r="DL10" s="660"/>
      <c r="DM10" s="660"/>
      <c r="DN10" s="660"/>
      <c r="DO10" s="660"/>
      <c r="DP10" s="661"/>
      <c r="DQ10" s="668" t="s">
        <v>122</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600396</v>
      </c>
      <c r="S11" s="660"/>
      <c r="T11" s="660"/>
      <c r="U11" s="660"/>
      <c r="V11" s="660"/>
      <c r="W11" s="660"/>
      <c r="X11" s="660"/>
      <c r="Y11" s="661"/>
      <c r="Z11" s="664">
        <v>2.5</v>
      </c>
      <c r="AA11" s="665"/>
      <c r="AB11" s="665"/>
      <c r="AC11" s="671"/>
      <c r="AD11" s="668">
        <v>600396</v>
      </c>
      <c r="AE11" s="660"/>
      <c r="AF11" s="660"/>
      <c r="AG11" s="660"/>
      <c r="AH11" s="660"/>
      <c r="AI11" s="660"/>
      <c r="AJ11" s="660"/>
      <c r="AK11" s="661"/>
      <c r="AL11" s="664">
        <v>5.7</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56789</v>
      </c>
      <c r="BH11" s="660"/>
      <c r="BI11" s="660"/>
      <c r="BJ11" s="660"/>
      <c r="BK11" s="660"/>
      <c r="BL11" s="660"/>
      <c r="BM11" s="660"/>
      <c r="BN11" s="661"/>
      <c r="BO11" s="662">
        <v>2.4</v>
      </c>
      <c r="BP11" s="662"/>
      <c r="BQ11" s="662"/>
      <c r="BR11" s="662"/>
      <c r="BS11" s="663" t="s">
        <v>122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1005903</v>
      </c>
      <c r="CS11" s="660"/>
      <c r="CT11" s="660"/>
      <c r="CU11" s="660"/>
      <c r="CV11" s="660"/>
      <c r="CW11" s="660"/>
      <c r="CX11" s="660"/>
      <c r="CY11" s="661"/>
      <c r="CZ11" s="662">
        <v>4.5</v>
      </c>
      <c r="DA11" s="662"/>
      <c r="DB11" s="662"/>
      <c r="DC11" s="662"/>
      <c r="DD11" s="668">
        <v>541160</v>
      </c>
      <c r="DE11" s="660"/>
      <c r="DF11" s="660"/>
      <c r="DG11" s="660"/>
      <c r="DH11" s="660"/>
      <c r="DI11" s="660"/>
      <c r="DJ11" s="660"/>
      <c r="DK11" s="660"/>
      <c r="DL11" s="660"/>
      <c r="DM11" s="660"/>
      <c r="DN11" s="660"/>
      <c r="DO11" s="660"/>
      <c r="DP11" s="661"/>
      <c r="DQ11" s="668">
        <v>365926</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v>8700</v>
      </c>
      <c r="S12" s="660"/>
      <c r="T12" s="660"/>
      <c r="U12" s="660"/>
      <c r="V12" s="660"/>
      <c r="W12" s="660"/>
      <c r="X12" s="660"/>
      <c r="Y12" s="661"/>
      <c r="Z12" s="662">
        <v>0</v>
      </c>
      <c r="AA12" s="662"/>
      <c r="AB12" s="662"/>
      <c r="AC12" s="662"/>
      <c r="AD12" s="663">
        <v>8700</v>
      </c>
      <c r="AE12" s="663"/>
      <c r="AF12" s="663"/>
      <c r="AG12" s="663"/>
      <c r="AH12" s="663"/>
      <c r="AI12" s="663"/>
      <c r="AJ12" s="663"/>
      <c r="AK12" s="663"/>
      <c r="AL12" s="664">
        <v>0.1</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1075619</v>
      </c>
      <c r="BH12" s="660"/>
      <c r="BI12" s="660"/>
      <c r="BJ12" s="660"/>
      <c r="BK12" s="660"/>
      <c r="BL12" s="660"/>
      <c r="BM12" s="660"/>
      <c r="BN12" s="661"/>
      <c r="BO12" s="662">
        <v>45.1</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1185787</v>
      </c>
      <c r="CS12" s="660"/>
      <c r="CT12" s="660"/>
      <c r="CU12" s="660"/>
      <c r="CV12" s="660"/>
      <c r="CW12" s="660"/>
      <c r="CX12" s="660"/>
      <c r="CY12" s="661"/>
      <c r="CZ12" s="662">
        <v>5.3</v>
      </c>
      <c r="DA12" s="662"/>
      <c r="DB12" s="662"/>
      <c r="DC12" s="662"/>
      <c r="DD12" s="668">
        <v>48497</v>
      </c>
      <c r="DE12" s="660"/>
      <c r="DF12" s="660"/>
      <c r="DG12" s="660"/>
      <c r="DH12" s="660"/>
      <c r="DI12" s="660"/>
      <c r="DJ12" s="660"/>
      <c r="DK12" s="660"/>
      <c r="DL12" s="660"/>
      <c r="DM12" s="660"/>
      <c r="DN12" s="660"/>
      <c r="DO12" s="660"/>
      <c r="DP12" s="661"/>
      <c r="DQ12" s="668">
        <v>271347</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1074679</v>
      </c>
      <c r="BH13" s="660"/>
      <c r="BI13" s="660"/>
      <c r="BJ13" s="660"/>
      <c r="BK13" s="660"/>
      <c r="BL13" s="660"/>
      <c r="BM13" s="660"/>
      <c r="BN13" s="661"/>
      <c r="BO13" s="662">
        <v>45.1</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1587042</v>
      </c>
      <c r="CS13" s="660"/>
      <c r="CT13" s="660"/>
      <c r="CU13" s="660"/>
      <c r="CV13" s="660"/>
      <c r="CW13" s="660"/>
      <c r="CX13" s="660"/>
      <c r="CY13" s="661"/>
      <c r="CZ13" s="662">
        <v>7.1</v>
      </c>
      <c r="DA13" s="662"/>
      <c r="DB13" s="662"/>
      <c r="DC13" s="662"/>
      <c r="DD13" s="668">
        <v>1109302</v>
      </c>
      <c r="DE13" s="660"/>
      <c r="DF13" s="660"/>
      <c r="DG13" s="660"/>
      <c r="DH13" s="660"/>
      <c r="DI13" s="660"/>
      <c r="DJ13" s="660"/>
      <c r="DK13" s="660"/>
      <c r="DL13" s="660"/>
      <c r="DM13" s="660"/>
      <c r="DN13" s="660"/>
      <c r="DO13" s="660"/>
      <c r="DP13" s="661"/>
      <c r="DQ13" s="668">
        <v>490605</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828</v>
      </c>
      <c r="S14" s="660"/>
      <c r="T14" s="660"/>
      <c r="U14" s="660"/>
      <c r="V14" s="660"/>
      <c r="W14" s="660"/>
      <c r="X14" s="660"/>
      <c r="Y14" s="661"/>
      <c r="Z14" s="662">
        <v>0</v>
      </c>
      <c r="AA14" s="662"/>
      <c r="AB14" s="662"/>
      <c r="AC14" s="662"/>
      <c r="AD14" s="663">
        <v>828</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93226</v>
      </c>
      <c r="BH14" s="660"/>
      <c r="BI14" s="660"/>
      <c r="BJ14" s="660"/>
      <c r="BK14" s="660"/>
      <c r="BL14" s="660"/>
      <c r="BM14" s="660"/>
      <c r="BN14" s="661"/>
      <c r="BO14" s="662">
        <v>3.9</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958028</v>
      </c>
      <c r="CS14" s="660"/>
      <c r="CT14" s="660"/>
      <c r="CU14" s="660"/>
      <c r="CV14" s="660"/>
      <c r="CW14" s="660"/>
      <c r="CX14" s="660"/>
      <c r="CY14" s="661"/>
      <c r="CZ14" s="662">
        <v>4.3</v>
      </c>
      <c r="DA14" s="662"/>
      <c r="DB14" s="662"/>
      <c r="DC14" s="662"/>
      <c r="DD14" s="668">
        <v>304870</v>
      </c>
      <c r="DE14" s="660"/>
      <c r="DF14" s="660"/>
      <c r="DG14" s="660"/>
      <c r="DH14" s="660"/>
      <c r="DI14" s="660"/>
      <c r="DJ14" s="660"/>
      <c r="DK14" s="660"/>
      <c r="DL14" s="660"/>
      <c r="DM14" s="660"/>
      <c r="DN14" s="660"/>
      <c r="DO14" s="660"/>
      <c r="DP14" s="661"/>
      <c r="DQ14" s="668">
        <v>596748</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184906</v>
      </c>
      <c r="BH15" s="660"/>
      <c r="BI15" s="660"/>
      <c r="BJ15" s="660"/>
      <c r="BK15" s="660"/>
      <c r="BL15" s="660"/>
      <c r="BM15" s="660"/>
      <c r="BN15" s="661"/>
      <c r="BO15" s="662">
        <v>7.8</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2952833</v>
      </c>
      <c r="CS15" s="660"/>
      <c r="CT15" s="660"/>
      <c r="CU15" s="660"/>
      <c r="CV15" s="660"/>
      <c r="CW15" s="660"/>
      <c r="CX15" s="660"/>
      <c r="CY15" s="661"/>
      <c r="CZ15" s="662">
        <v>13.3</v>
      </c>
      <c r="DA15" s="662"/>
      <c r="DB15" s="662"/>
      <c r="DC15" s="662"/>
      <c r="DD15" s="668">
        <v>1283453</v>
      </c>
      <c r="DE15" s="660"/>
      <c r="DF15" s="660"/>
      <c r="DG15" s="660"/>
      <c r="DH15" s="660"/>
      <c r="DI15" s="660"/>
      <c r="DJ15" s="660"/>
      <c r="DK15" s="660"/>
      <c r="DL15" s="660"/>
      <c r="DM15" s="660"/>
      <c r="DN15" s="660"/>
      <c r="DO15" s="660"/>
      <c r="DP15" s="661"/>
      <c r="DQ15" s="668">
        <v>1377030</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13797</v>
      </c>
      <c r="S16" s="660"/>
      <c r="T16" s="660"/>
      <c r="U16" s="660"/>
      <c r="V16" s="660"/>
      <c r="W16" s="660"/>
      <c r="X16" s="660"/>
      <c r="Y16" s="661"/>
      <c r="Z16" s="662">
        <v>0.1</v>
      </c>
      <c r="AA16" s="662"/>
      <c r="AB16" s="662"/>
      <c r="AC16" s="662"/>
      <c r="AD16" s="663">
        <v>13797</v>
      </c>
      <c r="AE16" s="663"/>
      <c r="AF16" s="663"/>
      <c r="AG16" s="663"/>
      <c r="AH16" s="663"/>
      <c r="AI16" s="663"/>
      <c r="AJ16" s="663"/>
      <c r="AK16" s="663"/>
      <c r="AL16" s="664">
        <v>0.1</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v>47</v>
      </c>
      <c r="BH16" s="660"/>
      <c r="BI16" s="660"/>
      <c r="BJ16" s="660"/>
      <c r="BK16" s="660"/>
      <c r="BL16" s="660"/>
      <c r="BM16" s="660"/>
      <c r="BN16" s="661"/>
      <c r="BO16" s="662">
        <v>0</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55317</v>
      </c>
      <c r="CS16" s="660"/>
      <c r="CT16" s="660"/>
      <c r="CU16" s="660"/>
      <c r="CV16" s="660"/>
      <c r="CW16" s="660"/>
      <c r="CX16" s="660"/>
      <c r="CY16" s="661"/>
      <c r="CZ16" s="662">
        <v>0.2</v>
      </c>
      <c r="DA16" s="662"/>
      <c r="DB16" s="662"/>
      <c r="DC16" s="662"/>
      <c r="DD16" s="668" t="s">
        <v>122</v>
      </c>
      <c r="DE16" s="660"/>
      <c r="DF16" s="660"/>
      <c r="DG16" s="660"/>
      <c r="DH16" s="660"/>
      <c r="DI16" s="660"/>
      <c r="DJ16" s="660"/>
      <c r="DK16" s="660"/>
      <c r="DL16" s="660"/>
      <c r="DM16" s="660"/>
      <c r="DN16" s="660"/>
      <c r="DO16" s="660"/>
      <c r="DP16" s="661"/>
      <c r="DQ16" s="668">
        <v>32795</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42311</v>
      </c>
      <c r="S17" s="660"/>
      <c r="T17" s="660"/>
      <c r="U17" s="660"/>
      <c r="V17" s="660"/>
      <c r="W17" s="660"/>
      <c r="X17" s="660"/>
      <c r="Y17" s="661"/>
      <c r="Z17" s="662">
        <v>0.2</v>
      </c>
      <c r="AA17" s="662"/>
      <c r="AB17" s="662"/>
      <c r="AC17" s="662"/>
      <c r="AD17" s="663">
        <v>42311</v>
      </c>
      <c r="AE17" s="663"/>
      <c r="AF17" s="663"/>
      <c r="AG17" s="663"/>
      <c r="AH17" s="663"/>
      <c r="AI17" s="663"/>
      <c r="AJ17" s="663"/>
      <c r="AK17" s="663"/>
      <c r="AL17" s="664">
        <v>0.4</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2449805</v>
      </c>
      <c r="CS17" s="660"/>
      <c r="CT17" s="660"/>
      <c r="CU17" s="660"/>
      <c r="CV17" s="660"/>
      <c r="CW17" s="660"/>
      <c r="CX17" s="660"/>
      <c r="CY17" s="661"/>
      <c r="CZ17" s="662">
        <v>11</v>
      </c>
      <c r="DA17" s="662"/>
      <c r="DB17" s="662"/>
      <c r="DC17" s="662"/>
      <c r="DD17" s="668" t="s">
        <v>122</v>
      </c>
      <c r="DE17" s="660"/>
      <c r="DF17" s="660"/>
      <c r="DG17" s="660"/>
      <c r="DH17" s="660"/>
      <c r="DI17" s="660"/>
      <c r="DJ17" s="660"/>
      <c r="DK17" s="660"/>
      <c r="DL17" s="660"/>
      <c r="DM17" s="660"/>
      <c r="DN17" s="660"/>
      <c r="DO17" s="660"/>
      <c r="DP17" s="661"/>
      <c r="DQ17" s="668">
        <v>2363711</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10098</v>
      </c>
      <c r="S18" s="660"/>
      <c r="T18" s="660"/>
      <c r="U18" s="660"/>
      <c r="V18" s="660"/>
      <c r="W18" s="660"/>
      <c r="X18" s="660"/>
      <c r="Y18" s="661"/>
      <c r="Z18" s="662">
        <v>0</v>
      </c>
      <c r="AA18" s="662"/>
      <c r="AB18" s="662"/>
      <c r="AC18" s="662"/>
      <c r="AD18" s="663">
        <v>10098</v>
      </c>
      <c r="AE18" s="663"/>
      <c r="AF18" s="663"/>
      <c r="AG18" s="663"/>
      <c r="AH18" s="663"/>
      <c r="AI18" s="663"/>
      <c r="AJ18" s="663"/>
      <c r="AK18" s="663"/>
      <c r="AL18" s="664">
        <v>0.1</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9430</v>
      </c>
      <c r="S19" s="660"/>
      <c r="T19" s="660"/>
      <c r="U19" s="660"/>
      <c r="V19" s="660"/>
      <c r="W19" s="660"/>
      <c r="X19" s="660"/>
      <c r="Y19" s="661"/>
      <c r="Z19" s="662">
        <v>0</v>
      </c>
      <c r="AA19" s="662"/>
      <c r="AB19" s="662"/>
      <c r="AC19" s="662"/>
      <c r="AD19" s="663">
        <v>9430</v>
      </c>
      <c r="AE19" s="663"/>
      <c r="AF19" s="663"/>
      <c r="AG19" s="663"/>
      <c r="AH19" s="663"/>
      <c r="AI19" s="663"/>
      <c r="AJ19" s="663"/>
      <c r="AK19" s="663"/>
      <c r="AL19" s="664">
        <v>0.1</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23370</v>
      </c>
      <c r="BH19" s="660"/>
      <c r="BI19" s="660"/>
      <c r="BJ19" s="660"/>
      <c r="BK19" s="660"/>
      <c r="BL19" s="660"/>
      <c r="BM19" s="660"/>
      <c r="BN19" s="661"/>
      <c r="BO19" s="662">
        <v>1</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v>668</v>
      </c>
      <c r="S20" s="660"/>
      <c r="T20" s="660"/>
      <c r="U20" s="660"/>
      <c r="V20" s="660"/>
      <c r="W20" s="660"/>
      <c r="X20" s="660"/>
      <c r="Y20" s="661"/>
      <c r="Z20" s="662">
        <v>0</v>
      </c>
      <c r="AA20" s="662"/>
      <c r="AB20" s="662"/>
      <c r="AC20" s="662"/>
      <c r="AD20" s="663">
        <v>668</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23370</v>
      </c>
      <c r="BH20" s="660"/>
      <c r="BI20" s="660"/>
      <c r="BJ20" s="660"/>
      <c r="BK20" s="660"/>
      <c r="BL20" s="660"/>
      <c r="BM20" s="660"/>
      <c r="BN20" s="661"/>
      <c r="BO20" s="662">
        <v>1</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22280270</v>
      </c>
      <c r="CS20" s="660"/>
      <c r="CT20" s="660"/>
      <c r="CU20" s="660"/>
      <c r="CV20" s="660"/>
      <c r="CW20" s="660"/>
      <c r="CX20" s="660"/>
      <c r="CY20" s="661"/>
      <c r="CZ20" s="662">
        <v>100</v>
      </c>
      <c r="DA20" s="662"/>
      <c r="DB20" s="662"/>
      <c r="DC20" s="662"/>
      <c r="DD20" s="668">
        <v>3419245</v>
      </c>
      <c r="DE20" s="660"/>
      <c r="DF20" s="660"/>
      <c r="DG20" s="660"/>
      <c r="DH20" s="660"/>
      <c r="DI20" s="660"/>
      <c r="DJ20" s="660"/>
      <c r="DK20" s="660"/>
      <c r="DL20" s="660"/>
      <c r="DM20" s="660"/>
      <c r="DN20" s="660"/>
      <c r="DO20" s="660"/>
      <c r="DP20" s="661"/>
      <c r="DQ20" s="668">
        <v>12791284</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8281516</v>
      </c>
      <c r="S21" s="660"/>
      <c r="T21" s="660"/>
      <c r="U21" s="660"/>
      <c r="V21" s="660"/>
      <c r="W21" s="660"/>
      <c r="X21" s="660"/>
      <c r="Y21" s="661"/>
      <c r="Z21" s="662">
        <v>35.1</v>
      </c>
      <c r="AA21" s="662"/>
      <c r="AB21" s="662"/>
      <c r="AC21" s="662"/>
      <c r="AD21" s="663">
        <v>7375825</v>
      </c>
      <c r="AE21" s="663"/>
      <c r="AF21" s="663"/>
      <c r="AG21" s="663"/>
      <c r="AH21" s="663"/>
      <c r="AI21" s="663"/>
      <c r="AJ21" s="663"/>
      <c r="AK21" s="663"/>
      <c r="AL21" s="664">
        <v>69.7</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23370</v>
      </c>
      <c r="BH21" s="660"/>
      <c r="BI21" s="660"/>
      <c r="BJ21" s="660"/>
      <c r="BK21" s="660"/>
      <c r="BL21" s="660"/>
      <c r="BM21" s="660"/>
      <c r="BN21" s="661"/>
      <c r="BO21" s="662">
        <v>1</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7375825</v>
      </c>
      <c r="S22" s="660"/>
      <c r="T22" s="660"/>
      <c r="U22" s="660"/>
      <c r="V22" s="660"/>
      <c r="W22" s="660"/>
      <c r="X22" s="660"/>
      <c r="Y22" s="661"/>
      <c r="Z22" s="662">
        <v>31.3</v>
      </c>
      <c r="AA22" s="662"/>
      <c r="AB22" s="662"/>
      <c r="AC22" s="662"/>
      <c r="AD22" s="663">
        <v>7375825</v>
      </c>
      <c r="AE22" s="663"/>
      <c r="AF22" s="663"/>
      <c r="AG22" s="663"/>
      <c r="AH22" s="663"/>
      <c r="AI22" s="663"/>
      <c r="AJ22" s="663"/>
      <c r="AK22" s="663"/>
      <c r="AL22" s="664">
        <v>69.7</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905691</v>
      </c>
      <c r="S23" s="660"/>
      <c r="T23" s="660"/>
      <c r="U23" s="660"/>
      <c r="V23" s="660"/>
      <c r="W23" s="660"/>
      <c r="X23" s="660"/>
      <c r="Y23" s="661"/>
      <c r="Z23" s="662">
        <v>3.8</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8645033</v>
      </c>
      <c r="CS24" s="649"/>
      <c r="CT24" s="649"/>
      <c r="CU24" s="649"/>
      <c r="CV24" s="649"/>
      <c r="CW24" s="649"/>
      <c r="CX24" s="649"/>
      <c r="CY24" s="650"/>
      <c r="CZ24" s="653">
        <v>38.799999999999997</v>
      </c>
      <c r="DA24" s="654"/>
      <c r="DB24" s="654"/>
      <c r="DC24" s="670"/>
      <c r="DD24" s="694">
        <v>6012921</v>
      </c>
      <c r="DE24" s="649"/>
      <c r="DF24" s="649"/>
      <c r="DG24" s="649"/>
      <c r="DH24" s="649"/>
      <c r="DI24" s="649"/>
      <c r="DJ24" s="649"/>
      <c r="DK24" s="650"/>
      <c r="DL24" s="694">
        <v>5473089</v>
      </c>
      <c r="DM24" s="649"/>
      <c r="DN24" s="649"/>
      <c r="DO24" s="649"/>
      <c r="DP24" s="649"/>
      <c r="DQ24" s="649"/>
      <c r="DR24" s="649"/>
      <c r="DS24" s="649"/>
      <c r="DT24" s="649"/>
      <c r="DU24" s="649"/>
      <c r="DV24" s="650"/>
      <c r="DW24" s="653">
        <v>51.7</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11491335</v>
      </c>
      <c r="S25" s="660"/>
      <c r="T25" s="660"/>
      <c r="U25" s="660"/>
      <c r="V25" s="660"/>
      <c r="W25" s="660"/>
      <c r="X25" s="660"/>
      <c r="Y25" s="661"/>
      <c r="Z25" s="662">
        <v>48.7</v>
      </c>
      <c r="AA25" s="662"/>
      <c r="AB25" s="662"/>
      <c r="AC25" s="662"/>
      <c r="AD25" s="663">
        <v>10585644</v>
      </c>
      <c r="AE25" s="663"/>
      <c r="AF25" s="663"/>
      <c r="AG25" s="663"/>
      <c r="AH25" s="663"/>
      <c r="AI25" s="663"/>
      <c r="AJ25" s="663"/>
      <c r="AK25" s="663"/>
      <c r="AL25" s="664">
        <v>100</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2533982</v>
      </c>
      <c r="CS25" s="691"/>
      <c r="CT25" s="691"/>
      <c r="CU25" s="691"/>
      <c r="CV25" s="691"/>
      <c r="CW25" s="691"/>
      <c r="CX25" s="691"/>
      <c r="CY25" s="692"/>
      <c r="CZ25" s="664">
        <v>11.4</v>
      </c>
      <c r="DA25" s="689"/>
      <c r="DB25" s="689"/>
      <c r="DC25" s="693"/>
      <c r="DD25" s="668">
        <v>2255816</v>
      </c>
      <c r="DE25" s="691"/>
      <c r="DF25" s="691"/>
      <c r="DG25" s="691"/>
      <c r="DH25" s="691"/>
      <c r="DI25" s="691"/>
      <c r="DJ25" s="691"/>
      <c r="DK25" s="692"/>
      <c r="DL25" s="668">
        <v>2190542</v>
      </c>
      <c r="DM25" s="691"/>
      <c r="DN25" s="691"/>
      <c r="DO25" s="691"/>
      <c r="DP25" s="691"/>
      <c r="DQ25" s="691"/>
      <c r="DR25" s="691"/>
      <c r="DS25" s="691"/>
      <c r="DT25" s="691"/>
      <c r="DU25" s="691"/>
      <c r="DV25" s="692"/>
      <c r="DW25" s="664">
        <v>20.7</v>
      </c>
      <c r="DX25" s="689"/>
      <c r="DY25" s="689"/>
      <c r="DZ25" s="689"/>
      <c r="EA25" s="689"/>
      <c r="EB25" s="689"/>
      <c r="EC25" s="690"/>
    </row>
    <row r="26" spans="2:133" ht="11.25" customHeight="1" x14ac:dyDescent="0.15">
      <c r="B26" s="656" t="s">
        <v>283</v>
      </c>
      <c r="C26" s="657"/>
      <c r="D26" s="657"/>
      <c r="E26" s="657"/>
      <c r="F26" s="657"/>
      <c r="G26" s="657"/>
      <c r="H26" s="657"/>
      <c r="I26" s="657"/>
      <c r="J26" s="657"/>
      <c r="K26" s="657"/>
      <c r="L26" s="657"/>
      <c r="M26" s="657"/>
      <c r="N26" s="657"/>
      <c r="O26" s="657"/>
      <c r="P26" s="657"/>
      <c r="Q26" s="658"/>
      <c r="R26" s="659">
        <v>1003</v>
      </c>
      <c r="S26" s="660"/>
      <c r="T26" s="660"/>
      <c r="U26" s="660"/>
      <c r="V26" s="660"/>
      <c r="W26" s="660"/>
      <c r="X26" s="660"/>
      <c r="Y26" s="661"/>
      <c r="Z26" s="662">
        <v>0</v>
      </c>
      <c r="AA26" s="662"/>
      <c r="AB26" s="662"/>
      <c r="AC26" s="662"/>
      <c r="AD26" s="663">
        <v>1003</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1457102</v>
      </c>
      <c r="CS26" s="660"/>
      <c r="CT26" s="660"/>
      <c r="CU26" s="660"/>
      <c r="CV26" s="660"/>
      <c r="CW26" s="660"/>
      <c r="CX26" s="660"/>
      <c r="CY26" s="661"/>
      <c r="CZ26" s="664">
        <v>6.5</v>
      </c>
      <c r="DA26" s="689"/>
      <c r="DB26" s="689"/>
      <c r="DC26" s="693"/>
      <c r="DD26" s="668">
        <v>1336306</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286</v>
      </c>
      <c r="C27" s="657"/>
      <c r="D27" s="657"/>
      <c r="E27" s="657"/>
      <c r="F27" s="657"/>
      <c r="G27" s="657"/>
      <c r="H27" s="657"/>
      <c r="I27" s="657"/>
      <c r="J27" s="657"/>
      <c r="K27" s="657"/>
      <c r="L27" s="657"/>
      <c r="M27" s="657"/>
      <c r="N27" s="657"/>
      <c r="O27" s="657"/>
      <c r="P27" s="657"/>
      <c r="Q27" s="658"/>
      <c r="R27" s="659">
        <v>47519</v>
      </c>
      <c r="S27" s="660"/>
      <c r="T27" s="660"/>
      <c r="U27" s="660"/>
      <c r="V27" s="660"/>
      <c r="W27" s="660"/>
      <c r="X27" s="660"/>
      <c r="Y27" s="661"/>
      <c r="Z27" s="662">
        <v>0.2</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2382629</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3661246</v>
      </c>
      <c r="CS27" s="691"/>
      <c r="CT27" s="691"/>
      <c r="CU27" s="691"/>
      <c r="CV27" s="691"/>
      <c r="CW27" s="691"/>
      <c r="CX27" s="691"/>
      <c r="CY27" s="692"/>
      <c r="CZ27" s="664">
        <v>16.399999999999999</v>
      </c>
      <c r="DA27" s="689"/>
      <c r="DB27" s="689"/>
      <c r="DC27" s="693"/>
      <c r="DD27" s="668">
        <v>1393394</v>
      </c>
      <c r="DE27" s="691"/>
      <c r="DF27" s="691"/>
      <c r="DG27" s="691"/>
      <c r="DH27" s="691"/>
      <c r="DI27" s="691"/>
      <c r="DJ27" s="691"/>
      <c r="DK27" s="692"/>
      <c r="DL27" s="668">
        <v>918885</v>
      </c>
      <c r="DM27" s="691"/>
      <c r="DN27" s="691"/>
      <c r="DO27" s="691"/>
      <c r="DP27" s="691"/>
      <c r="DQ27" s="691"/>
      <c r="DR27" s="691"/>
      <c r="DS27" s="691"/>
      <c r="DT27" s="691"/>
      <c r="DU27" s="691"/>
      <c r="DV27" s="692"/>
      <c r="DW27" s="664">
        <v>8.6999999999999993</v>
      </c>
      <c r="DX27" s="689"/>
      <c r="DY27" s="689"/>
      <c r="DZ27" s="689"/>
      <c r="EA27" s="689"/>
      <c r="EB27" s="689"/>
      <c r="EC27" s="690"/>
    </row>
    <row r="28" spans="2:133" ht="11.25" customHeight="1" x14ac:dyDescent="0.15">
      <c r="B28" s="656" t="s">
        <v>289</v>
      </c>
      <c r="C28" s="657"/>
      <c r="D28" s="657"/>
      <c r="E28" s="657"/>
      <c r="F28" s="657"/>
      <c r="G28" s="657"/>
      <c r="H28" s="657"/>
      <c r="I28" s="657"/>
      <c r="J28" s="657"/>
      <c r="K28" s="657"/>
      <c r="L28" s="657"/>
      <c r="M28" s="657"/>
      <c r="N28" s="657"/>
      <c r="O28" s="657"/>
      <c r="P28" s="657"/>
      <c r="Q28" s="658"/>
      <c r="R28" s="659">
        <v>107275</v>
      </c>
      <c r="S28" s="660"/>
      <c r="T28" s="660"/>
      <c r="U28" s="660"/>
      <c r="V28" s="660"/>
      <c r="W28" s="660"/>
      <c r="X28" s="660"/>
      <c r="Y28" s="661"/>
      <c r="Z28" s="662">
        <v>0.5</v>
      </c>
      <c r="AA28" s="662"/>
      <c r="AB28" s="662"/>
      <c r="AC28" s="662"/>
      <c r="AD28" s="663" t="s">
        <v>122</v>
      </c>
      <c r="AE28" s="663"/>
      <c r="AF28" s="663"/>
      <c r="AG28" s="663"/>
      <c r="AH28" s="663"/>
      <c r="AI28" s="663"/>
      <c r="AJ28" s="663"/>
      <c r="AK28" s="663"/>
      <c r="AL28" s="664" t="s">
        <v>122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2449805</v>
      </c>
      <c r="CS28" s="660"/>
      <c r="CT28" s="660"/>
      <c r="CU28" s="660"/>
      <c r="CV28" s="660"/>
      <c r="CW28" s="660"/>
      <c r="CX28" s="660"/>
      <c r="CY28" s="661"/>
      <c r="CZ28" s="664">
        <v>11</v>
      </c>
      <c r="DA28" s="689"/>
      <c r="DB28" s="689"/>
      <c r="DC28" s="693"/>
      <c r="DD28" s="668">
        <v>2363711</v>
      </c>
      <c r="DE28" s="660"/>
      <c r="DF28" s="660"/>
      <c r="DG28" s="660"/>
      <c r="DH28" s="660"/>
      <c r="DI28" s="660"/>
      <c r="DJ28" s="660"/>
      <c r="DK28" s="661"/>
      <c r="DL28" s="668">
        <v>2363662</v>
      </c>
      <c r="DM28" s="660"/>
      <c r="DN28" s="660"/>
      <c r="DO28" s="660"/>
      <c r="DP28" s="660"/>
      <c r="DQ28" s="660"/>
      <c r="DR28" s="660"/>
      <c r="DS28" s="660"/>
      <c r="DT28" s="660"/>
      <c r="DU28" s="660"/>
      <c r="DV28" s="661"/>
      <c r="DW28" s="664">
        <v>22.3</v>
      </c>
      <c r="DX28" s="689"/>
      <c r="DY28" s="689"/>
      <c r="DZ28" s="689"/>
      <c r="EA28" s="689"/>
      <c r="EB28" s="689"/>
      <c r="EC28" s="690"/>
    </row>
    <row r="29" spans="2:133" ht="11.25" customHeight="1" x14ac:dyDescent="0.15">
      <c r="B29" s="656" t="s">
        <v>291</v>
      </c>
      <c r="C29" s="657"/>
      <c r="D29" s="657"/>
      <c r="E29" s="657"/>
      <c r="F29" s="657"/>
      <c r="G29" s="657"/>
      <c r="H29" s="657"/>
      <c r="I29" s="657"/>
      <c r="J29" s="657"/>
      <c r="K29" s="657"/>
      <c r="L29" s="657"/>
      <c r="M29" s="657"/>
      <c r="N29" s="657"/>
      <c r="O29" s="657"/>
      <c r="P29" s="657"/>
      <c r="Q29" s="658"/>
      <c r="R29" s="659">
        <v>37489</v>
      </c>
      <c r="S29" s="660"/>
      <c r="T29" s="660"/>
      <c r="U29" s="660"/>
      <c r="V29" s="660"/>
      <c r="W29" s="660"/>
      <c r="X29" s="660"/>
      <c r="Y29" s="661"/>
      <c r="Z29" s="662">
        <v>0.2</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2449805</v>
      </c>
      <c r="CS29" s="691"/>
      <c r="CT29" s="691"/>
      <c r="CU29" s="691"/>
      <c r="CV29" s="691"/>
      <c r="CW29" s="691"/>
      <c r="CX29" s="691"/>
      <c r="CY29" s="692"/>
      <c r="CZ29" s="664">
        <v>11</v>
      </c>
      <c r="DA29" s="689"/>
      <c r="DB29" s="689"/>
      <c r="DC29" s="693"/>
      <c r="DD29" s="668">
        <v>2363711</v>
      </c>
      <c r="DE29" s="691"/>
      <c r="DF29" s="691"/>
      <c r="DG29" s="691"/>
      <c r="DH29" s="691"/>
      <c r="DI29" s="691"/>
      <c r="DJ29" s="691"/>
      <c r="DK29" s="692"/>
      <c r="DL29" s="668">
        <v>2363662</v>
      </c>
      <c r="DM29" s="691"/>
      <c r="DN29" s="691"/>
      <c r="DO29" s="691"/>
      <c r="DP29" s="691"/>
      <c r="DQ29" s="691"/>
      <c r="DR29" s="691"/>
      <c r="DS29" s="691"/>
      <c r="DT29" s="691"/>
      <c r="DU29" s="691"/>
      <c r="DV29" s="692"/>
      <c r="DW29" s="664">
        <v>22.3</v>
      </c>
      <c r="DX29" s="689"/>
      <c r="DY29" s="689"/>
      <c r="DZ29" s="689"/>
      <c r="EA29" s="689"/>
      <c r="EB29" s="689"/>
      <c r="EC29" s="690"/>
    </row>
    <row r="30" spans="2:133" ht="11.25" customHeight="1" x14ac:dyDescent="0.15">
      <c r="B30" s="656" t="s">
        <v>293</v>
      </c>
      <c r="C30" s="657"/>
      <c r="D30" s="657"/>
      <c r="E30" s="657"/>
      <c r="F30" s="657"/>
      <c r="G30" s="657"/>
      <c r="H30" s="657"/>
      <c r="I30" s="657"/>
      <c r="J30" s="657"/>
      <c r="K30" s="657"/>
      <c r="L30" s="657"/>
      <c r="M30" s="657"/>
      <c r="N30" s="657"/>
      <c r="O30" s="657"/>
      <c r="P30" s="657"/>
      <c r="Q30" s="658"/>
      <c r="R30" s="659">
        <v>2954970</v>
      </c>
      <c r="S30" s="660"/>
      <c r="T30" s="660"/>
      <c r="U30" s="660"/>
      <c r="V30" s="660"/>
      <c r="W30" s="660"/>
      <c r="X30" s="660"/>
      <c r="Y30" s="661"/>
      <c r="Z30" s="662">
        <v>12.5</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2377122</v>
      </c>
      <c r="CS30" s="660"/>
      <c r="CT30" s="660"/>
      <c r="CU30" s="660"/>
      <c r="CV30" s="660"/>
      <c r="CW30" s="660"/>
      <c r="CX30" s="660"/>
      <c r="CY30" s="661"/>
      <c r="CZ30" s="664">
        <v>10.7</v>
      </c>
      <c r="DA30" s="689"/>
      <c r="DB30" s="689"/>
      <c r="DC30" s="693"/>
      <c r="DD30" s="668">
        <v>2291028</v>
      </c>
      <c r="DE30" s="660"/>
      <c r="DF30" s="660"/>
      <c r="DG30" s="660"/>
      <c r="DH30" s="660"/>
      <c r="DI30" s="660"/>
      <c r="DJ30" s="660"/>
      <c r="DK30" s="661"/>
      <c r="DL30" s="668">
        <v>2291028</v>
      </c>
      <c r="DM30" s="660"/>
      <c r="DN30" s="660"/>
      <c r="DO30" s="660"/>
      <c r="DP30" s="660"/>
      <c r="DQ30" s="660"/>
      <c r="DR30" s="660"/>
      <c r="DS30" s="660"/>
      <c r="DT30" s="660"/>
      <c r="DU30" s="660"/>
      <c r="DV30" s="661"/>
      <c r="DW30" s="664">
        <v>21.6</v>
      </c>
      <c r="DX30" s="689"/>
      <c r="DY30" s="689"/>
      <c r="DZ30" s="689"/>
      <c r="EA30" s="689"/>
      <c r="EB30" s="689"/>
      <c r="EC30" s="690"/>
    </row>
    <row r="31" spans="2:133" ht="11.25" customHeight="1" x14ac:dyDescent="0.15">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98.7</v>
      </c>
      <c r="BH31" s="703"/>
      <c r="BI31" s="703"/>
      <c r="BJ31" s="703"/>
      <c r="BK31" s="703"/>
      <c r="BL31" s="703"/>
      <c r="BM31" s="654">
        <v>94.5</v>
      </c>
      <c r="BN31" s="703"/>
      <c r="BO31" s="703"/>
      <c r="BP31" s="703"/>
      <c r="BQ31" s="704"/>
      <c r="BR31" s="715">
        <v>98.3</v>
      </c>
      <c r="BS31" s="703"/>
      <c r="BT31" s="703"/>
      <c r="BU31" s="703"/>
      <c r="BV31" s="703"/>
      <c r="BW31" s="703"/>
      <c r="BX31" s="654">
        <v>94</v>
      </c>
      <c r="BY31" s="703"/>
      <c r="BZ31" s="703"/>
      <c r="CA31" s="703"/>
      <c r="CB31" s="704"/>
      <c r="CD31" s="697"/>
      <c r="CE31" s="698"/>
      <c r="CF31" s="656" t="s">
        <v>300</v>
      </c>
      <c r="CG31" s="657"/>
      <c r="CH31" s="657"/>
      <c r="CI31" s="657"/>
      <c r="CJ31" s="657"/>
      <c r="CK31" s="657"/>
      <c r="CL31" s="657"/>
      <c r="CM31" s="657"/>
      <c r="CN31" s="657"/>
      <c r="CO31" s="657"/>
      <c r="CP31" s="657"/>
      <c r="CQ31" s="658"/>
      <c r="CR31" s="659">
        <v>72683</v>
      </c>
      <c r="CS31" s="691"/>
      <c r="CT31" s="691"/>
      <c r="CU31" s="691"/>
      <c r="CV31" s="691"/>
      <c r="CW31" s="691"/>
      <c r="CX31" s="691"/>
      <c r="CY31" s="692"/>
      <c r="CZ31" s="664">
        <v>0.3</v>
      </c>
      <c r="DA31" s="689"/>
      <c r="DB31" s="689"/>
      <c r="DC31" s="693"/>
      <c r="DD31" s="668">
        <v>72683</v>
      </c>
      <c r="DE31" s="691"/>
      <c r="DF31" s="691"/>
      <c r="DG31" s="691"/>
      <c r="DH31" s="691"/>
      <c r="DI31" s="691"/>
      <c r="DJ31" s="691"/>
      <c r="DK31" s="692"/>
      <c r="DL31" s="668">
        <v>72634</v>
      </c>
      <c r="DM31" s="691"/>
      <c r="DN31" s="691"/>
      <c r="DO31" s="691"/>
      <c r="DP31" s="691"/>
      <c r="DQ31" s="691"/>
      <c r="DR31" s="691"/>
      <c r="DS31" s="691"/>
      <c r="DT31" s="691"/>
      <c r="DU31" s="691"/>
      <c r="DV31" s="692"/>
      <c r="DW31" s="664">
        <v>0.7</v>
      </c>
      <c r="DX31" s="689"/>
      <c r="DY31" s="689"/>
      <c r="DZ31" s="689"/>
      <c r="EA31" s="689"/>
      <c r="EB31" s="689"/>
      <c r="EC31" s="690"/>
    </row>
    <row r="32" spans="2:133" ht="11.25" customHeight="1" x14ac:dyDescent="0.15">
      <c r="B32" s="656" t="s">
        <v>301</v>
      </c>
      <c r="C32" s="657"/>
      <c r="D32" s="657"/>
      <c r="E32" s="657"/>
      <c r="F32" s="657"/>
      <c r="G32" s="657"/>
      <c r="H32" s="657"/>
      <c r="I32" s="657"/>
      <c r="J32" s="657"/>
      <c r="K32" s="657"/>
      <c r="L32" s="657"/>
      <c r="M32" s="657"/>
      <c r="N32" s="657"/>
      <c r="O32" s="657"/>
      <c r="P32" s="657"/>
      <c r="Q32" s="658"/>
      <c r="R32" s="659">
        <v>1365128</v>
      </c>
      <c r="S32" s="660"/>
      <c r="T32" s="660"/>
      <c r="U32" s="660"/>
      <c r="V32" s="660"/>
      <c r="W32" s="660"/>
      <c r="X32" s="660"/>
      <c r="Y32" s="661"/>
      <c r="Z32" s="662">
        <v>5.8</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99.2</v>
      </c>
      <c r="BH32" s="691"/>
      <c r="BI32" s="691"/>
      <c r="BJ32" s="691"/>
      <c r="BK32" s="691"/>
      <c r="BL32" s="691"/>
      <c r="BM32" s="665">
        <v>97</v>
      </c>
      <c r="BN32" s="691"/>
      <c r="BO32" s="691"/>
      <c r="BP32" s="691"/>
      <c r="BQ32" s="714"/>
      <c r="BR32" s="716">
        <v>99.2</v>
      </c>
      <c r="BS32" s="691"/>
      <c r="BT32" s="691"/>
      <c r="BU32" s="691"/>
      <c r="BV32" s="691"/>
      <c r="BW32" s="691"/>
      <c r="BX32" s="665">
        <v>96.9</v>
      </c>
      <c r="BY32" s="691"/>
      <c r="BZ32" s="691"/>
      <c r="CA32" s="691"/>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15">
      <c r="B33" s="656" t="s">
        <v>305</v>
      </c>
      <c r="C33" s="657"/>
      <c r="D33" s="657"/>
      <c r="E33" s="657"/>
      <c r="F33" s="657"/>
      <c r="G33" s="657"/>
      <c r="H33" s="657"/>
      <c r="I33" s="657"/>
      <c r="J33" s="657"/>
      <c r="K33" s="657"/>
      <c r="L33" s="657"/>
      <c r="M33" s="657"/>
      <c r="N33" s="657"/>
      <c r="O33" s="657"/>
      <c r="P33" s="657"/>
      <c r="Q33" s="658"/>
      <c r="R33" s="659">
        <v>25316</v>
      </c>
      <c r="S33" s="660"/>
      <c r="T33" s="660"/>
      <c r="U33" s="660"/>
      <c r="V33" s="660"/>
      <c r="W33" s="660"/>
      <c r="X33" s="660"/>
      <c r="Y33" s="661"/>
      <c r="Z33" s="662">
        <v>0.1</v>
      </c>
      <c r="AA33" s="662"/>
      <c r="AB33" s="662"/>
      <c r="AC33" s="662"/>
      <c r="AD33" s="663" t="s">
        <v>122</v>
      </c>
      <c r="AE33" s="663"/>
      <c r="AF33" s="663"/>
      <c r="AG33" s="663"/>
      <c r="AH33" s="663"/>
      <c r="AI33" s="663"/>
      <c r="AJ33" s="663"/>
      <c r="AK33" s="663"/>
      <c r="AL33" s="664" t="s">
        <v>122</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97.9</v>
      </c>
      <c r="BH33" s="718"/>
      <c r="BI33" s="718"/>
      <c r="BJ33" s="718"/>
      <c r="BK33" s="718"/>
      <c r="BL33" s="718"/>
      <c r="BM33" s="719">
        <v>91</v>
      </c>
      <c r="BN33" s="718"/>
      <c r="BO33" s="718"/>
      <c r="BP33" s="718"/>
      <c r="BQ33" s="720"/>
      <c r="BR33" s="717">
        <v>97.2</v>
      </c>
      <c r="BS33" s="718"/>
      <c r="BT33" s="718"/>
      <c r="BU33" s="718"/>
      <c r="BV33" s="718"/>
      <c r="BW33" s="718"/>
      <c r="BX33" s="719">
        <v>90.3</v>
      </c>
      <c r="BY33" s="718"/>
      <c r="BZ33" s="718"/>
      <c r="CA33" s="718"/>
      <c r="CB33" s="720"/>
      <c r="CD33" s="656" t="s">
        <v>307</v>
      </c>
      <c r="CE33" s="657"/>
      <c r="CF33" s="657"/>
      <c r="CG33" s="657"/>
      <c r="CH33" s="657"/>
      <c r="CI33" s="657"/>
      <c r="CJ33" s="657"/>
      <c r="CK33" s="657"/>
      <c r="CL33" s="657"/>
      <c r="CM33" s="657"/>
      <c r="CN33" s="657"/>
      <c r="CO33" s="657"/>
      <c r="CP33" s="657"/>
      <c r="CQ33" s="658"/>
      <c r="CR33" s="659">
        <v>10160675</v>
      </c>
      <c r="CS33" s="691"/>
      <c r="CT33" s="691"/>
      <c r="CU33" s="691"/>
      <c r="CV33" s="691"/>
      <c r="CW33" s="691"/>
      <c r="CX33" s="691"/>
      <c r="CY33" s="692"/>
      <c r="CZ33" s="664">
        <v>45.6</v>
      </c>
      <c r="DA33" s="689"/>
      <c r="DB33" s="689"/>
      <c r="DC33" s="693"/>
      <c r="DD33" s="668">
        <v>6403109</v>
      </c>
      <c r="DE33" s="691"/>
      <c r="DF33" s="691"/>
      <c r="DG33" s="691"/>
      <c r="DH33" s="691"/>
      <c r="DI33" s="691"/>
      <c r="DJ33" s="691"/>
      <c r="DK33" s="692"/>
      <c r="DL33" s="668">
        <v>4365542</v>
      </c>
      <c r="DM33" s="691"/>
      <c r="DN33" s="691"/>
      <c r="DO33" s="691"/>
      <c r="DP33" s="691"/>
      <c r="DQ33" s="691"/>
      <c r="DR33" s="691"/>
      <c r="DS33" s="691"/>
      <c r="DT33" s="691"/>
      <c r="DU33" s="691"/>
      <c r="DV33" s="692"/>
      <c r="DW33" s="664">
        <v>41.2</v>
      </c>
      <c r="DX33" s="689"/>
      <c r="DY33" s="689"/>
      <c r="DZ33" s="689"/>
      <c r="EA33" s="689"/>
      <c r="EB33" s="689"/>
      <c r="EC33" s="690"/>
    </row>
    <row r="34" spans="2:133" ht="11.25" customHeight="1" x14ac:dyDescent="0.15">
      <c r="B34" s="656" t="s">
        <v>308</v>
      </c>
      <c r="C34" s="657"/>
      <c r="D34" s="657"/>
      <c r="E34" s="657"/>
      <c r="F34" s="657"/>
      <c r="G34" s="657"/>
      <c r="H34" s="657"/>
      <c r="I34" s="657"/>
      <c r="J34" s="657"/>
      <c r="K34" s="657"/>
      <c r="L34" s="657"/>
      <c r="M34" s="657"/>
      <c r="N34" s="657"/>
      <c r="O34" s="657"/>
      <c r="P34" s="657"/>
      <c r="Q34" s="658"/>
      <c r="R34" s="659">
        <v>621702</v>
      </c>
      <c r="S34" s="660"/>
      <c r="T34" s="660"/>
      <c r="U34" s="660"/>
      <c r="V34" s="660"/>
      <c r="W34" s="660"/>
      <c r="X34" s="660"/>
      <c r="Y34" s="661"/>
      <c r="Z34" s="662">
        <v>2.6</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2893667</v>
      </c>
      <c r="CS34" s="660"/>
      <c r="CT34" s="660"/>
      <c r="CU34" s="660"/>
      <c r="CV34" s="660"/>
      <c r="CW34" s="660"/>
      <c r="CX34" s="660"/>
      <c r="CY34" s="661"/>
      <c r="CZ34" s="664">
        <v>13</v>
      </c>
      <c r="DA34" s="689"/>
      <c r="DB34" s="689"/>
      <c r="DC34" s="693"/>
      <c r="DD34" s="668">
        <v>2032183</v>
      </c>
      <c r="DE34" s="660"/>
      <c r="DF34" s="660"/>
      <c r="DG34" s="660"/>
      <c r="DH34" s="660"/>
      <c r="DI34" s="660"/>
      <c r="DJ34" s="660"/>
      <c r="DK34" s="661"/>
      <c r="DL34" s="668">
        <v>1468676</v>
      </c>
      <c r="DM34" s="660"/>
      <c r="DN34" s="660"/>
      <c r="DO34" s="660"/>
      <c r="DP34" s="660"/>
      <c r="DQ34" s="660"/>
      <c r="DR34" s="660"/>
      <c r="DS34" s="660"/>
      <c r="DT34" s="660"/>
      <c r="DU34" s="660"/>
      <c r="DV34" s="661"/>
      <c r="DW34" s="664">
        <v>13.9</v>
      </c>
      <c r="DX34" s="689"/>
      <c r="DY34" s="689"/>
      <c r="DZ34" s="689"/>
      <c r="EA34" s="689"/>
      <c r="EB34" s="689"/>
      <c r="EC34" s="690"/>
    </row>
    <row r="35" spans="2:133" ht="11.25" customHeight="1" x14ac:dyDescent="0.15">
      <c r="B35" s="656" t="s">
        <v>310</v>
      </c>
      <c r="C35" s="657"/>
      <c r="D35" s="657"/>
      <c r="E35" s="657"/>
      <c r="F35" s="657"/>
      <c r="G35" s="657"/>
      <c r="H35" s="657"/>
      <c r="I35" s="657"/>
      <c r="J35" s="657"/>
      <c r="K35" s="657"/>
      <c r="L35" s="657"/>
      <c r="M35" s="657"/>
      <c r="N35" s="657"/>
      <c r="O35" s="657"/>
      <c r="P35" s="657"/>
      <c r="Q35" s="658"/>
      <c r="R35" s="659">
        <v>1346587</v>
      </c>
      <c r="S35" s="660"/>
      <c r="T35" s="660"/>
      <c r="U35" s="660"/>
      <c r="V35" s="660"/>
      <c r="W35" s="660"/>
      <c r="X35" s="660"/>
      <c r="Y35" s="661"/>
      <c r="Z35" s="662">
        <v>5.7</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44950</v>
      </c>
      <c r="CS35" s="691"/>
      <c r="CT35" s="691"/>
      <c r="CU35" s="691"/>
      <c r="CV35" s="691"/>
      <c r="CW35" s="691"/>
      <c r="CX35" s="691"/>
      <c r="CY35" s="692"/>
      <c r="CZ35" s="664">
        <v>0.2</v>
      </c>
      <c r="DA35" s="689"/>
      <c r="DB35" s="689"/>
      <c r="DC35" s="693"/>
      <c r="DD35" s="668">
        <v>33514</v>
      </c>
      <c r="DE35" s="691"/>
      <c r="DF35" s="691"/>
      <c r="DG35" s="691"/>
      <c r="DH35" s="691"/>
      <c r="DI35" s="691"/>
      <c r="DJ35" s="691"/>
      <c r="DK35" s="692"/>
      <c r="DL35" s="668">
        <v>33514</v>
      </c>
      <c r="DM35" s="691"/>
      <c r="DN35" s="691"/>
      <c r="DO35" s="691"/>
      <c r="DP35" s="691"/>
      <c r="DQ35" s="691"/>
      <c r="DR35" s="691"/>
      <c r="DS35" s="691"/>
      <c r="DT35" s="691"/>
      <c r="DU35" s="691"/>
      <c r="DV35" s="692"/>
      <c r="DW35" s="664">
        <v>0.3</v>
      </c>
      <c r="DX35" s="689"/>
      <c r="DY35" s="689"/>
      <c r="DZ35" s="689"/>
      <c r="EA35" s="689"/>
      <c r="EB35" s="689"/>
      <c r="EC35" s="690"/>
    </row>
    <row r="36" spans="2:133" ht="11.25" customHeight="1" x14ac:dyDescent="0.15">
      <c r="B36" s="656" t="s">
        <v>314</v>
      </c>
      <c r="C36" s="657"/>
      <c r="D36" s="657"/>
      <c r="E36" s="657"/>
      <c r="F36" s="657"/>
      <c r="G36" s="657"/>
      <c r="H36" s="657"/>
      <c r="I36" s="657"/>
      <c r="J36" s="657"/>
      <c r="K36" s="657"/>
      <c r="L36" s="657"/>
      <c r="M36" s="657"/>
      <c r="N36" s="657"/>
      <c r="O36" s="657"/>
      <c r="P36" s="657"/>
      <c r="Q36" s="658"/>
      <c r="R36" s="659">
        <v>1373356</v>
      </c>
      <c r="S36" s="660"/>
      <c r="T36" s="660"/>
      <c r="U36" s="660"/>
      <c r="V36" s="660"/>
      <c r="W36" s="660"/>
      <c r="X36" s="660"/>
      <c r="Y36" s="661"/>
      <c r="Z36" s="662">
        <v>5.8</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2365292</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594729</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3154774</v>
      </c>
      <c r="CS36" s="660"/>
      <c r="CT36" s="660"/>
      <c r="CU36" s="660"/>
      <c r="CV36" s="660"/>
      <c r="CW36" s="660"/>
      <c r="CX36" s="660"/>
      <c r="CY36" s="661"/>
      <c r="CZ36" s="664">
        <v>14.2</v>
      </c>
      <c r="DA36" s="689"/>
      <c r="DB36" s="689"/>
      <c r="DC36" s="693"/>
      <c r="DD36" s="668">
        <v>2287554</v>
      </c>
      <c r="DE36" s="660"/>
      <c r="DF36" s="660"/>
      <c r="DG36" s="660"/>
      <c r="DH36" s="660"/>
      <c r="DI36" s="660"/>
      <c r="DJ36" s="660"/>
      <c r="DK36" s="661"/>
      <c r="DL36" s="668">
        <v>1624117</v>
      </c>
      <c r="DM36" s="660"/>
      <c r="DN36" s="660"/>
      <c r="DO36" s="660"/>
      <c r="DP36" s="660"/>
      <c r="DQ36" s="660"/>
      <c r="DR36" s="660"/>
      <c r="DS36" s="660"/>
      <c r="DT36" s="660"/>
      <c r="DU36" s="660"/>
      <c r="DV36" s="661"/>
      <c r="DW36" s="664">
        <v>15.3</v>
      </c>
      <c r="DX36" s="689"/>
      <c r="DY36" s="689"/>
      <c r="DZ36" s="689"/>
      <c r="EA36" s="689"/>
      <c r="EB36" s="689"/>
      <c r="EC36" s="690"/>
    </row>
    <row r="37" spans="2:133" ht="11.25" customHeight="1" x14ac:dyDescent="0.15">
      <c r="B37" s="656" t="s">
        <v>318</v>
      </c>
      <c r="C37" s="657"/>
      <c r="D37" s="657"/>
      <c r="E37" s="657"/>
      <c r="F37" s="657"/>
      <c r="G37" s="657"/>
      <c r="H37" s="657"/>
      <c r="I37" s="657"/>
      <c r="J37" s="657"/>
      <c r="K37" s="657"/>
      <c r="L37" s="657"/>
      <c r="M37" s="657"/>
      <c r="N37" s="657"/>
      <c r="O37" s="657"/>
      <c r="P37" s="657"/>
      <c r="Q37" s="658"/>
      <c r="R37" s="659">
        <v>287468</v>
      </c>
      <c r="S37" s="660"/>
      <c r="T37" s="660"/>
      <c r="U37" s="660"/>
      <c r="V37" s="660"/>
      <c r="W37" s="660"/>
      <c r="X37" s="660"/>
      <c r="Y37" s="661"/>
      <c r="Z37" s="662">
        <v>1.2</v>
      </c>
      <c r="AA37" s="662"/>
      <c r="AB37" s="662"/>
      <c r="AC37" s="662"/>
      <c r="AD37" s="663">
        <v>44</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281799</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533786</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1147891</v>
      </c>
      <c r="CS37" s="691"/>
      <c r="CT37" s="691"/>
      <c r="CU37" s="691"/>
      <c r="CV37" s="691"/>
      <c r="CW37" s="691"/>
      <c r="CX37" s="691"/>
      <c r="CY37" s="692"/>
      <c r="CZ37" s="664">
        <v>5.2</v>
      </c>
      <c r="DA37" s="689"/>
      <c r="DB37" s="689"/>
      <c r="DC37" s="693"/>
      <c r="DD37" s="668">
        <v>936391</v>
      </c>
      <c r="DE37" s="691"/>
      <c r="DF37" s="691"/>
      <c r="DG37" s="691"/>
      <c r="DH37" s="691"/>
      <c r="DI37" s="691"/>
      <c r="DJ37" s="691"/>
      <c r="DK37" s="692"/>
      <c r="DL37" s="668">
        <v>931611</v>
      </c>
      <c r="DM37" s="691"/>
      <c r="DN37" s="691"/>
      <c r="DO37" s="691"/>
      <c r="DP37" s="691"/>
      <c r="DQ37" s="691"/>
      <c r="DR37" s="691"/>
      <c r="DS37" s="691"/>
      <c r="DT37" s="691"/>
      <c r="DU37" s="691"/>
      <c r="DV37" s="692"/>
      <c r="DW37" s="664">
        <v>8.8000000000000007</v>
      </c>
      <c r="DX37" s="689"/>
      <c r="DY37" s="689"/>
      <c r="DZ37" s="689"/>
      <c r="EA37" s="689"/>
      <c r="EB37" s="689"/>
      <c r="EC37" s="690"/>
    </row>
    <row r="38" spans="2:133" ht="11.25" customHeight="1" x14ac:dyDescent="0.15">
      <c r="B38" s="656" t="s">
        <v>322</v>
      </c>
      <c r="C38" s="657"/>
      <c r="D38" s="657"/>
      <c r="E38" s="657"/>
      <c r="F38" s="657"/>
      <c r="G38" s="657"/>
      <c r="H38" s="657"/>
      <c r="I38" s="657"/>
      <c r="J38" s="657"/>
      <c r="K38" s="657"/>
      <c r="L38" s="657"/>
      <c r="M38" s="657"/>
      <c r="N38" s="657"/>
      <c r="O38" s="657"/>
      <c r="P38" s="657"/>
      <c r="Q38" s="658"/>
      <c r="R38" s="659">
        <v>3932900</v>
      </c>
      <c r="S38" s="660"/>
      <c r="T38" s="660"/>
      <c r="U38" s="660"/>
      <c r="V38" s="660"/>
      <c r="W38" s="660"/>
      <c r="X38" s="660"/>
      <c r="Y38" s="661"/>
      <c r="Z38" s="662">
        <v>16.7</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170613</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4035</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1753107</v>
      </c>
      <c r="CS38" s="660"/>
      <c r="CT38" s="660"/>
      <c r="CU38" s="660"/>
      <c r="CV38" s="660"/>
      <c r="CW38" s="660"/>
      <c r="CX38" s="660"/>
      <c r="CY38" s="661"/>
      <c r="CZ38" s="664">
        <v>7.9</v>
      </c>
      <c r="DA38" s="689"/>
      <c r="DB38" s="689"/>
      <c r="DC38" s="693"/>
      <c r="DD38" s="668">
        <v>1415394</v>
      </c>
      <c r="DE38" s="660"/>
      <c r="DF38" s="660"/>
      <c r="DG38" s="660"/>
      <c r="DH38" s="660"/>
      <c r="DI38" s="660"/>
      <c r="DJ38" s="660"/>
      <c r="DK38" s="661"/>
      <c r="DL38" s="668">
        <v>1239235</v>
      </c>
      <c r="DM38" s="660"/>
      <c r="DN38" s="660"/>
      <c r="DO38" s="660"/>
      <c r="DP38" s="660"/>
      <c r="DQ38" s="660"/>
      <c r="DR38" s="660"/>
      <c r="DS38" s="660"/>
      <c r="DT38" s="660"/>
      <c r="DU38" s="660"/>
      <c r="DV38" s="661"/>
      <c r="DW38" s="664">
        <v>11.7</v>
      </c>
      <c r="DX38" s="689"/>
      <c r="DY38" s="689"/>
      <c r="DZ38" s="689"/>
      <c r="EA38" s="689"/>
      <c r="EB38" s="689"/>
      <c r="EC38" s="690"/>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159773</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6143</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1187148</v>
      </c>
      <c r="CS39" s="691"/>
      <c r="CT39" s="691"/>
      <c r="CU39" s="691"/>
      <c r="CV39" s="691"/>
      <c r="CW39" s="691"/>
      <c r="CX39" s="691"/>
      <c r="CY39" s="692"/>
      <c r="CZ39" s="664">
        <v>5.3</v>
      </c>
      <c r="DA39" s="689"/>
      <c r="DB39" s="689"/>
      <c r="DC39" s="693"/>
      <c r="DD39" s="668">
        <v>566195</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15">
      <c r="B40" s="656" t="s">
        <v>330</v>
      </c>
      <c r="C40" s="657"/>
      <c r="D40" s="657"/>
      <c r="E40" s="657"/>
      <c r="F40" s="657"/>
      <c r="G40" s="657"/>
      <c r="H40" s="657"/>
      <c r="I40" s="657"/>
      <c r="J40" s="657"/>
      <c r="K40" s="657"/>
      <c r="L40" s="657"/>
      <c r="M40" s="657"/>
      <c r="N40" s="657"/>
      <c r="O40" s="657"/>
      <c r="P40" s="657"/>
      <c r="Q40" s="658"/>
      <c r="R40" s="659" t="s">
        <v>122</v>
      </c>
      <c r="S40" s="660"/>
      <c r="T40" s="660"/>
      <c r="U40" s="660"/>
      <c r="V40" s="660"/>
      <c r="W40" s="660"/>
      <c r="X40" s="660"/>
      <c r="Y40" s="661"/>
      <c r="Z40" s="662" t="s">
        <v>122</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93</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1127029</v>
      </c>
      <c r="CS40" s="660"/>
      <c r="CT40" s="660"/>
      <c r="CU40" s="660"/>
      <c r="CV40" s="660"/>
      <c r="CW40" s="660"/>
      <c r="CX40" s="660"/>
      <c r="CY40" s="661"/>
      <c r="CZ40" s="664">
        <v>5.0999999999999996</v>
      </c>
      <c r="DA40" s="689"/>
      <c r="DB40" s="689"/>
      <c r="DC40" s="693"/>
      <c r="DD40" s="668">
        <v>68269</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15">
      <c r="B41" s="680" t="s">
        <v>335</v>
      </c>
      <c r="C41" s="681"/>
      <c r="D41" s="681"/>
      <c r="E41" s="681"/>
      <c r="F41" s="681"/>
      <c r="G41" s="681"/>
      <c r="H41" s="681"/>
      <c r="I41" s="681"/>
      <c r="J41" s="681"/>
      <c r="K41" s="681"/>
      <c r="L41" s="681"/>
      <c r="M41" s="681"/>
      <c r="N41" s="681"/>
      <c r="O41" s="681"/>
      <c r="P41" s="681"/>
      <c r="Q41" s="682"/>
      <c r="R41" s="731">
        <v>23592048</v>
      </c>
      <c r="S41" s="732"/>
      <c r="T41" s="732"/>
      <c r="U41" s="732"/>
      <c r="V41" s="732"/>
      <c r="W41" s="732"/>
      <c r="X41" s="732"/>
      <c r="Y41" s="736"/>
      <c r="Z41" s="737">
        <v>100</v>
      </c>
      <c r="AA41" s="737"/>
      <c r="AB41" s="737"/>
      <c r="AC41" s="737"/>
      <c r="AD41" s="738">
        <v>10586691</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294157</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1458950</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513</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3474562</v>
      </c>
      <c r="CS42" s="691"/>
      <c r="CT42" s="691"/>
      <c r="CU42" s="691"/>
      <c r="CV42" s="691"/>
      <c r="CW42" s="691"/>
      <c r="CX42" s="691"/>
      <c r="CY42" s="692"/>
      <c r="CZ42" s="664">
        <v>15.6</v>
      </c>
      <c r="DA42" s="689"/>
      <c r="DB42" s="689"/>
      <c r="DC42" s="693"/>
      <c r="DD42" s="668">
        <v>375254</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122543</v>
      </c>
      <c r="CS43" s="691"/>
      <c r="CT43" s="691"/>
      <c r="CU43" s="691"/>
      <c r="CV43" s="691"/>
      <c r="CW43" s="691"/>
      <c r="CX43" s="691"/>
      <c r="CY43" s="692"/>
      <c r="CZ43" s="664">
        <v>0.6</v>
      </c>
      <c r="DA43" s="689"/>
      <c r="DB43" s="689"/>
      <c r="DC43" s="693"/>
      <c r="DD43" s="668">
        <v>122543</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3419245</v>
      </c>
      <c r="CS44" s="660"/>
      <c r="CT44" s="660"/>
      <c r="CU44" s="660"/>
      <c r="CV44" s="660"/>
      <c r="CW44" s="660"/>
      <c r="CX44" s="660"/>
      <c r="CY44" s="661"/>
      <c r="CZ44" s="664">
        <v>15.3</v>
      </c>
      <c r="DA44" s="665"/>
      <c r="DB44" s="665"/>
      <c r="DC44" s="671"/>
      <c r="DD44" s="668">
        <v>342459</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1676353</v>
      </c>
      <c r="CS45" s="691"/>
      <c r="CT45" s="691"/>
      <c r="CU45" s="691"/>
      <c r="CV45" s="691"/>
      <c r="CW45" s="691"/>
      <c r="CX45" s="691"/>
      <c r="CY45" s="692"/>
      <c r="CZ45" s="664">
        <v>7.5</v>
      </c>
      <c r="DA45" s="689"/>
      <c r="DB45" s="689"/>
      <c r="DC45" s="693"/>
      <c r="DD45" s="668">
        <v>166082</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348</v>
      </c>
      <c r="CG46" s="657"/>
      <c r="CH46" s="657"/>
      <c r="CI46" s="657"/>
      <c r="CJ46" s="657"/>
      <c r="CK46" s="657"/>
      <c r="CL46" s="657"/>
      <c r="CM46" s="657"/>
      <c r="CN46" s="657"/>
      <c r="CO46" s="657"/>
      <c r="CP46" s="657"/>
      <c r="CQ46" s="658"/>
      <c r="CR46" s="659">
        <v>1652674</v>
      </c>
      <c r="CS46" s="660"/>
      <c r="CT46" s="660"/>
      <c r="CU46" s="660"/>
      <c r="CV46" s="660"/>
      <c r="CW46" s="660"/>
      <c r="CX46" s="660"/>
      <c r="CY46" s="661"/>
      <c r="CZ46" s="664">
        <v>7.4</v>
      </c>
      <c r="DA46" s="665"/>
      <c r="DB46" s="665"/>
      <c r="DC46" s="671"/>
      <c r="DD46" s="668">
        <v>161770</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349</v>
      </c>
      <c r="CG47" s="657"/>
      <c r="CH47" s="657"/>
      <c r="CI47" s="657"/>
      <c r="CJ47" s="657"/>
      <c r="CK47" s="657"/>
      <c r="CL47" s="657"/>
      <c r="CM47" s="657"/>
      <c r="CN47" s="657"/>
      <c r="CO47" s="657"/>
      <c r="CP47" s="657"/>
      <c r="CQ47" s="658"/>
      <c r="CR47" s="659">
        <v>55317</v>
      </c>
      <c r="CS47" s="691"/>
      <c r="CT47" s="691"/>
      <c r="CU47" s="691"/>
      <c r="CV47" s="691"/>
      <c r="CW47" s="691"/>
      <c r="CX47" s="691"/>
      <c r="CY47" s="692"/>
      <c r="CZ47" s="664">
        <v>0.2</v>
      </c>
      <c r="DA47" s="689"/>
      <c r="DB47" s="689"/>
      <c r="DC47" s="693"/>
      <c r="DD47" s="668">
        <v>32795</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351</v>
      </c>
      <c r="CE49" s="681"/>
      <c r="CF49" s="681"/>
      <c r="CG49" s="681"/>
      <c r="CH49" s="681"/>
      <c r="CI49" s="681"/>
      <c r="CJ49" s="681"/>
      <c r="CK49" s="681"/>
      <c r="CL49" s="681"/>
      <c r="CM49" s="681"/>
      <c r="CN49" s="681"/>
      <c r="CO49" s="681"/>
      <c r="CP49" s="681"/>
      <c r="CQ49" s="682"/>
      <c r="CR49" s="731">
        <v>22280270</v>
      </c>
      <c r="CS49" s="718"/>
      <c r="CT49" s="718"/>
      <c r="CU49" s="718"/>
      <c r="CV49" s="718"/>
      <c r="CW49" s="718"/>
      <c r="CX49" s="718"/>
      <c r="CY49" s="747"/>
      <c r="CZ49" s="739">
        <v>100</v>
      </c>
      <c r="DA49" s="748"/>
      <c r="DB49" s="748"/>
      <c r="DC49" s="749"/>
      <c r="DD49" s="750">
        <v>12791284</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zgGOB+JnHrNIghKzA/7tURTxBL+qgkX85vCwNEqgW8U+RgrXrZhcON+uEgwt8khxaABaharg8qD0x7XWjrt1MQ==" saltValue="LXFuZ59CxDGDTjceTMOSM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05"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23530</v>
      </c>
      <c r="R7" s="789"/>
      <c r="S7" s="789"/>
      <c r="T7" s="789"/>
      <c r="U7" s="789"/>
      <c r="V7" s="789">
        <v>22230</v>
      </c>
      <c r="W7" s="789"/>
      <c r="X7" s="789"/>
      <c r="Y7" s="789"/>
      <c r="Z7" s="789"/>
      <c r="AA7" s="789">
        <v>1300</v>
      </c>
      <c r="AB7" s="789"/>
      <c r="AC7" s="789"/>
      <c r="AD7" s="789"/>
      <c r="AE7" s="790"/>
      <c r="AF7" s="791">
        <v>877</v>
      </c>
      <c r="AG7" s="792"/>
      <c r="AH7" s="792"/>
      <c r="AI7" s="792"/>
      <c r="AJ7" s="793"/>
      <c r="AK7" s="794">
        <v>1347</v>
      </c>
      <c r="AL7" s="795"/>
      <c r="AM7" s="795"/>
      <c r="AN7" s="795"/>
      <c r="AO7" s="795"/>
      <c r="AP7" s="795">
        <v>19480</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559</v>
      </c>
      <c r="BT7" s="783"/>
      <c r="BU7" s="783"/>
      <c r="BV7" s="783"/>
      <c r="BW7" s="783"/>
      <c r="BX7" s="783"/>
      <c r="BY7" s="783"/>
      <c r="BZ7" s="783"/>
      <c r="CA7" s="783"/>
      <c r="CB7" s="783"/>
      <c r="CC7" s="783"/>
      <c r="CD7" s="783"/>
      <c r="CE7" s="783"/>
      <c r="CF7" s="783"/>
      <c r="CG7" s="798"/>
      <c r="CH7" s="779">
        <v>-7</v>
      </c>
      <c r="CI7" s="780"/>
      <c r="CJ7" s="780"/>
      <c r="CK7" s="780"/>
      <c r="CL7" s="781"/>
      <c r="CM7" s="779">
        <v>117</v>
      </c>
      <c r="CN7" s="780"/>
      <c r="CO7" s="780"/>
      <c r="CP7" s="780"/>
      <c r="CQ7" s="781"/>
      <c r="CR7" s="779">
        <v>36</v>
      </c>
      <c r="CS7" s="780"/>
      <c r="CT7" s="780"/>
      <c r="CU7" s="780"/>
      <c r="CV7" s="781"/>
      <c r="CW7" s="779" t="s">
        <v>492</v>
      </c>
      <c r="CX7" s="780"/>
      <c r="CY7" s="780"/>
      <c r="CZ7" s="780"/>
      <c r="DA7" s="781"/>
      <c r="DB7" s="779" t="s">
        <v>492</v>
      </c>
      <c r="DC7" s="780"/>
      <c r="DD7" s="780"/>
      <c r="DE7" s="780"/>
      <c r="DF7" s="781"/>
      <c r="DG7" s="779" t="s">
        <v>492</v>
      </c>
      <c r="DH7" s="780"/>
      <c r="DI7" s="780"/>
      <c r="DJ7" s="780"/>
      <c r="DK7" s="781"/>
      <c r="DL7" s="779" t="s">
        <v>492</v>
      </c>
      <c r="DM7" s="780"/>
      <c r="DN7" s="780"/>
      <c r="DO7" s="780"/>
      <c r="DP7" s="781"/>
      <c r="DQ7" s="779" t="s">
        <v>492</v>
      </c>
      <c r="DR7" s="780"/>
      <c r="DS7" s="780"/>
      <c r="DT7" s="780"/>
      <c r="DU7" s="781"/>
      <c r="DV7" s="782"/>
      <c r="DW7" s="783"/>
      <c r="DX7" s="783"/>
      <c r="DY7" s="783"/>
      <c r="DZ7" s="784"/>
      <c r="EA7" s="234"/>
    </row>
    <row r="8" spans="1:131" s="235" customFormat="1" ht="26.25" customHeight="1" x14ac:dyDescent="0.15">
      <c r="A8" s="238">
        <v>2</v>
      </c>
      <c r="B8" s="816" t="s">
        <v>375</v>
      </c>
      <c r="C8" s="817"/>
      <c r="D8" s="817"/>
      <c r="E8" s="817"/>
      <c r="F8" s="817"/>
      <c r="G8" s="817"/>
      <c r="H8" s="817"/>
      <c r="I8" s="817"/>
      <c r="J8" s="817"/>
      <c r="K8" s="817"/>
      <c r="L8" s="817"/>
      <c r="M8" s="817"/>
      <c r="N8" s="817"/>
      <c r="O8" s="817"/>
      <c r="P8" s="818"/>
      <c r="Q8" s="819">
        <v>56</v>
      </c>
      <c r="R8" s="820"/>
      <c r="S8" s="820"/>
      <c r="T8" s="820"/>
      <c r="U8" s="820"/>
      <c r="V8" s="820">
        <v>50</v>
      </c>
      <c r="W8" s="820"/>
      <c r="X8" s="820"/>
      <c r="Y8" s="820"/>
      <c r="Z8" s="820"/>
      <c r="AA8" s="820">
        <v>7</v>
      </c>
      <c r="AB8" s="820"/>
      <c r="AC8" s="820"/>
      <c r="AD8" s="820"/>
      <c r="AE8" s="821"/>
      <c r="AF8" s="822">
        <v>7</v>
      </c>
      <c r="AG8" s="823"/>
      <c r="AH8" s="823"/>
      <c r="AI8" s="823"/>
      <c r="AJ8" s="824"/>
      <c r="AK8" s="805">
        <v>14</v>
      </c>
      <c r="AL8" s="806"/>
      <c r="AM8" s="806"/>
      <c r="AN8" s="806"/>
      <c r="AO8" s="806"/>
      <c r="AP8" s="806">
        <v>17</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t="s">
        <v>376</v>
      </c>
      <c r="C9" s="817"/>
      <c r="D9" s="817"/>
      <c r="E9" s="817"/>
      <c r="F9" s="817"/>
      <c r="G9" s="817"/>
      <c r="H9" s="817"/>
      <c r="I9" s="817"/>
      <c r="J9" s="817"/>
      <c r="K9" s="817"/>
      <c r="L9" s="817"/>
      <c r="M9" s="817"/>
      <c r="N9" s="817"/>
      <c r="O9" s="817"/>
      <c r="P9" s="818"/>
      <c r="Q9" s="819">
        <v>48</v>
      </c>
      <c r="R9" s="820"/>
      <c r="S9" s="820"/>
      <c r="T9" s="820"/>
      <c r="U9" s="820"/>
      <c r="V9" s="820">
        <v>43</v>
      </c>
      <c r="W9" s="820"/>
      <c r="X9" s="820"/>
      <c r="Y9" s="820"/>
      <c r="Z9" s="820"/>
      <c r="AA9" s="820">
        <v>4</v>
      </c>
      <c r="AB9" s="820"/>
      <c r="AC9" s="820"/>
      <c r="AD9" s="820"/>
      <c r="AE9" s="821"/>
      <c r="AF9" s="822">
        <v>4</v>
      </c>
      <c r="AG9" s="823"/>
      <c r="AH9" s="823"/>
      <c r="AI9" s="823"/>
      <c r="AJ9" s="824"/>
      <c r="AK9" s="805">
        <v>36</v>
      </c>
      <c r="AL9" s="806"/>
      <c r="AM9" s="806"/>
      <c r="AN9" s="806"/>
      <c r="AO9" s="806"/>
      <c r="AP9" s="806">
        <v>186</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t="s">
        <v>377</v>
      </c>
      <c r="C10" s="817"/>
      <c r="D10" s="817"/>
      <c r="E10" s="817"/>
      <c r="F10" s="817"/>
      <c r="G10" s="817"/>
      <c r="H10" s="817"/>
      <c r="I10" s="817"/>
      <c r="J10" s="817"/>
      <c r="K10" s="817"/>
      <c r="L10" s="817"/>
      <c r="M10" s="817"/>
      <c r="N10" s="817"/>
      <c r="O10" s="817"/>
      <c r="P10" s="818"/>
      <c r="Q10" s="819">
        <v>29</v>
      </c>
      <c r="R10" s="820"/>
      <c r="S10" s="820"/>
      <c r="T10" s="820"/>
      <c r="U10" s="820"/>
      <c r="V10" s="820">
        <v>29</v>
      </c>
      <c r="W10" s="820"/>
      <c r="X10" s="820"/>
      <c r="Y10" s="820"/>
      <c r="Z10" s="820"/>
      <c r="AA10" s="820">
        <v>1</v>
      </c>
      <c r="AB10" s="820"/>
      <c r="AC10" s="820"/>
      <c r="AD10" s="820"/>
      <c r="AE10" s="821"/>
      <c r="AF10" s="822">
        <v>1</v>
      </c>
      <c r="AG10" s="823"/>
      <c r="AH10" s="823"/>
      <c r="AI10" s="823"/>
      <c r="AJ10" s="824"/>
      <c r="AK10" s="805">
        <v>12</v>
      </c>
      <c r="AL10" s="806"/>
      <c r="AM10" s="806"/>
      <c r="AN10" s="806"/>
      <c r="AO10" s="806"/>
      <c r="AP10" s="806">
        <v>13</v>
      </c>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378</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379</v>
      </c>
      <c r="B23" s="825" t="s">
        <v>380</v>
      </c>
      <c r="C23" s="826"/>
      <c r="D23" s="826"/>
      <c r="E23" s="826"/>
      <c r="F23" s="826"/>
      <c r="G23" s="826"/>
      <c r="H23" s="826"/>
      <c r="I23" s="826"/>
      <c r="J23" s="826"/>
      <c r="K23" s="826"/>
      <c r="L23" s="826"/>
      <c r="M23" s="826"/>
      <c r="N23" s="826"/>
      <c r="O23" s="826"/>
      <c r="P23" s="827"/>
      <c r="Q23" s="828">
        <v>23592</v>
      </c>
      <c r="R23" s="829"/>
      <c r="S23" s="829"/>
      <c r="T23" s="829"/>
      <c r="U23" s="829"/>
      <c r="V23" s="829">
        <v>22280</v>
      </c>
      <c r="W23" s="829"/>
      <c r="X23" s="829"/>
      <c r="Y23" s="829"/>
      <c r="Z23" s="829"/>
      <c r="AA23" s="829">
        <v>1312</v>
      </c>
      <c r="AB23" s="829"/>
      <c r="AC23" s="829"/>
      <c r="AD23" s="829"/>
      <c r="AE23" s="830"/>
      <c r="AF23" s="831">
        <v>889</v>
      </c>
      <c r="AG23" s="829"/>
      <c r="AH23" s="829"/>
      <c r="AI23" s="829"/>
      <c r="AJ23" s="832"/>
      <c r="AK23" s="833"/>
      <c r="AL23" s="834"/>
      <c r="AM23" s="834"/>
      <c r="AN23" s="834"/>
      <c r="AO23" s="834"/>
      <c r="AP23" s="829">
        <v>19697</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381</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382</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383</v>
      </c>
      <c r="R26" s="770"/>
      <c r="S26" s="770"/>
      <c r="T26" s="770"/>
      <c r="U26" s="771"/>
      <c r="V26" s="769" t="s">
        <v>384</v>
      </c>
      <c r="W26" s="770"/>
      <c r="X26" s="770"/>
      <c r="Y26" s="770"/>
      <c r="Z26" s="771"/>
      <c r="AA26" s="769" t="s">
        <v>385</v>
      </c>
      <c r="AB26" s="770"/>
      <c r="AC26" s="770"/>
      <c r="AD26" s="770"/>
      <c r="AE26" s="770"/>
      <c r="AF26" s="850" t="s">
        <v>386</v>
      </c>
      <c r="AG26" s="851"/>
      <c r="AH26" s="851"/>
      <c r="AI26" s="851"/>
      <c r="AJ26" s="852"/>
      <c r="AK26" s="770" t="s">
        <v>387</v>
      </c>
      <c r="AL26" s="770"/>
      <c r="AM26" s="770"/>
      <c r="AN26" s="770"/>
      <c r="AO26" s="771"/>
      <c r="AP26" s="769" t="s">
        <v>388</v>
      </c>
      <c r="AQ26" s="770"/>
      <c r="AR26" s="770"/>
      <c r="AS26" s="770"/>
      <c r="AT26" s="771"/>
      <c r="AU26" s="769" t="s">
        <v>389</v>
      </c>
      <c r="AV26" s="770"/>
      <c r="AW26" s="770"/>
      <c r="AX26" s="770"/>
      <c r="AY26" s="771"/>
      <c r="AZ26" s="769" t="s">
        <v>390</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391</v>
      </c>
      <c r="C28" s="786"/>
      <c r="D28" s="786"/>
      <c r="E28" s="786"/>
      <c r="F28" s="786"/>
      <c r="G28" s="786"/>
      <c r="H28" s="786"/>
      <c r="I28" s="786"/>
      <c r="J28" s="786"/>
      <c r="K28" s="786"/>
      <c r="L28" s="786"/>
      <c r="M28" s="786"/>
      <c r="N28" s="786"/>
      <c r="O28" s="786"/>
      <c r="P28" s="787"/>
      <c r="Q28" s="858">
        <v>4770</v>
      </c>
      <c r="R28" s="859"/>
      <c r="S28" s="859"/>
      <c r="T28" s="859"/>
      <c r="U28" s="859"/>
      <c r="V28" s="859">
        <v>4213</v>
      </c>
      <c r="W28" s="859"/>
      <c r="X28" s="859"/>
      <c r="Y28" s="859"/>
      <c r="Z28" s="859"/>
      <c r="AA28" s="859">
        <v>557</v>
      </c>
      <c r="AB28" s="859"/>
      <c r="AC28" s="859"/>
      <c r="AD28" s="859"/>
      <c r="AE28" s="860"/>
      <c r="AF28" s="861">
        <v>557</v>
      </c>
      <c r="AG28" s="859"/>
      <c r="AH28" s="859"/>
      <c r="AI28" s="859"/>
      <c r="AJ28" s="862"/>
      <c r="AK28" s="863">
        <v>265</v>
      </c>
      <c r="AL28" s="864"/>
      <c r="AM28" s="864"/>
      <c r="AN28" s="864"/>
      <c r="AO28" s="864"/>
      <c r="AP28" s="864" t="s">
        <v>492</v>
      </c>
      <c r="AQ28" s="864"/>
      <c r="AR28" s="864"/>
      <c r="AS28" s="864"/>
      <c r="AT28" s="864"/>
      <c r="AU28" s="864" t="s">
        <v>492</v>
      </c>
      <c r="AV28" s="864"/>
      <c r="AW28" s="864"/>
      <c r="AX28" s="864"/>
      <c r="AY28" s="864"/>
      <c r="AZ28" s="865" t="s">
        <v>492</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392</v>
      </c>
      <c r="C29" s="817"/>
      <c r="D29" s="817"/>
      <c r="E29" s="817"/>
      <c r="F29" s="817"/>
      <c r="G29" s="817"/>
      <c r="H29" s="817"/>
      <c r="I29" s="817"/>
      <c r="J29" s="817"/>
      <c r="K29" s="817"/>
      <c r="L29" s="817"/>
      <c r="M29" s="817"/>
      <c r="N29" s="817"/>
      <c r="O29" s="817"/>
      <c r="P29" s="818"/>
      <c r="Q29" s="819">
        <v>4194</v>
      </c>
      <c r="R29" s="820"/>
      <c r="S29" s="820"/>
      <c r="T29" s="820"/>
      <c r="U29" s="820"/>
      <c r="V29" s="820">
        <v>3870</v>
      </c>
      <c r="W29" s="820"/>
      <c r="X29" s="820"/>
      <c r="Y29" s="820"/>
      <c r="Z29" s="820"/>
      <c r="AA29" s="820">
        <v>325</v>
      </c>
      <c r="AB29" s="820"/>
      <c r="AC29" s="820"/>
      <c r="AD29" s="820"/>
      <c r="AE29" s="821"/>
      <c r="AF29" s="822">
        <v>325</v>
      </c>
      <c r="AG29" s="823"/>
      <c r="AH29" s="823"/>
      <c r="AI29" s="823"/>
      <c r="AJ29" s="824"/>
      <c r="AK29" s="870">
        <v>573</v>
      </c>
      <c r="AL29" s="866"/>
      <c r="AM29" s="866"/>
      <c r="AN29" s="866"/>
      <c r="AO29" s="866"/>
      <c r="AP29" s="866" t="s">
        <v>492</v>
      </c>
      <c r="AQ29" s="866"/>
      <c r="AR29" s="866"/>
      <c r="AS29" s="866"/>
      <c r="AT29" s="866"/>
      <c r="AU29" s="866" t="s">
        <v>492</v>
      </c>
      <c r="AV29" s="866"/>
      <c r="AW29" s="866"/>
      <c r="AX29" s="866"/>
      <c r="AY29" s="866"/>
      <c r="AZ29" s="867" t="s">
        <v>492</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393</v>
      </c>
      <c r="C30" s="817"/>
      <c r="D30" s="817"/>
      <c r="E30" s="817"/>
      <c r="F30" s="817"/>
      <c r="G30" s="817"/>
      <c r="H30" s="817"/>
      <c r="I30" s="817"/>
      <c r="J30" s="817"/>
      <c r="K30" s="817"/>
      <c r="L30" s="817"/>
      <c r="M30" s="817"/>
      <c r="N30" s="817"/>
      <c r="O30" s="817"/>
      <c r="P30" s="818"/>
      <c r="Q30" s="819">
        <v>489</v>
      </c>
      <c r="R30" s="820"/>
      <c r="S30" s="820"/>
      <c r="T30" s="820"/>
      <c r="U30" s="820"/>
      <c r="V30" s="820">
        <v>476</v>
      </c>
      <c r="W30" s="820"/>
      <c r="X30" s="820"/>
      <c r="Y30" s="820"/>
      <c r="Z30" s="820"/>
      <c r="AA30" s="820">
        <v>13</v>
      </c>
      <c r="AB30" s="820"/>
      <c r="AC30" s="820"/>
      <c r="AD30" s="820"/>
      <c r="AE30" s="821"/>
      <c r="AF30" s="822">
        <v>13</v>
      </c>
      <c r="AG30" s="823"/>
      <c r="AH30" s="823"/>
      <c r="AI30" s="823"/>
      <c r="AJ30" s="824"/>
      <c r="AK30" s="870">
        <v>160</v>
      </c>
      <c r="AL30" s="866"/>
      <c r="AM30" s="866"/>
      <c r="AN30" s="866"/>
      <c r="AO30" s="866"/>
      <c r="AP30" s="866" t="s">
        <v>492</v>
      </c>
      <c r="AQ30" s="866"/>
      <c r="AR30" s="866"/>
      <c r="AS30" s="866"/>
      <c r="AT30" s="866"/>
      <c r="AU30" s="866" t="s">
        <v>492</v>
      </c>
      <c r="AV30" s="866"/>
      <c r="AW30" s="866"/>
      <c r="AX30" s="866"/>
      <c r="AY30" s="866"/>
      <c r="AZ30" s="867" t="s">
        <v>492</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394</v>
      </c>
      <c r="C31" s="817"/>
      <c r="D31" s="817"/>
      <c r="E31" s="817"/>
      <c r="F31" s="817"/>
      <c r="G31" s="817"/>
      <c r="H31" s="817"/>
      <c r="I31" s="817"/>
      <c r="J31" s="817"/>
      <c r="K31" s="817"/>
      <c r="L31" s="817"/>
      <c r="M31" s="817"/>
      <c r="N31" s="817"/>
      <c r="O31" s="817"/>
      <c r="P31" s="818"/>
      <c r="Q31" s="819">
        <v>954</v>
      </c>
      <c r="R31" s="820"/>
      <c r="S31" s="820"/>
      <c r="T31" s="820"/>
      <c r="U31" s="820"/>
      <c r="V31" s="820">
        <v>822</v>
      </c>
      <c r="W31" s="820"/>
      <c r="X31" s="820"/>
      <c r="Y31" s="820"/>
      <c r="Z31" s="820"/>
      <c r="AA31" s="820">
        <v>132</v>
      </c>
      <c r="AB31" s="820"/>
      <c r="AC31" s="820"/>
      <c r="AD31" s="820"/>
      <c r="AE31" s="821"/>
      <c r="AF31" s="822">
        <v>1279</v>
      </c>
      <c r="AG31" s="823"/>
      <c r="AH31" s="823"/>
      <c r="AI31" s="823"/>
      <c r="AJ31" s="824"/>
      <c r="AK31" s="870">
        <v>160</v>
      </c>
      <c r="AL31" s="866"/>
      <c r="AM31" s="866"/>
      <c r="AN31" s="866"/>
      <c r="AO31" s="866"/>
      <c r="AP31" s="866">
        <v>2213</v>
      </c>
      <c r="AQ31" s="866"/>
      <c r="AR31" s="866"/>
      <c r="AS31" s="866"/>
      <c r="AT31" s="866"/>
      <c r="AU31" s="866">
        <v>1149</v>
      </c>
      <c r="AV31" s="866"/>
      <c r="AW31" s="866"/>
      <c r="AX31" s="866"/>
      <c r="AY31" s="866"/>
      <c r="AZ31" s="867" t="s">
        <v>492</v>
      </c>
      <c r="BA31" s="867"/>
      <c r="BB31" s="867"/>
      <c r="BC31" s="867"/>
      <c r="BD31" s="867"/>
      <c r="BE31" s="868" t="s">
        <v>395</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396</v>
      </c>
      <c r="C32" s="817"/>
      <c r="D32" s="817"/>
      <c r="E32" s="817"/>
      <c r="F32" s="817"/>
      <c r="G32" s="817"/>
      <c r="H32" s="817"/>
      <c r="I32" s="817"/>
      <c r="J32" s="817"/>
      <c r="K32" s="817"/>
      <c r="L32" s="817"/>
      <c r="M32" s="817"/>
      <c r="N32" s="817"/>
      <c r="O32" s="817"/>
      <c r="P32" s="818"/>
      <c r="Q32" s="819">
        <v>3942</v>
      </c>
      <c r="R32" s="820"/>
      <c r="S32" s="820"/>
      <c r="T32" s="820"/>
      <c r="U32" s="820"/>
      <c r="V32" s="820">
        <v>3804</v>
      </c>
      <c r="W32" s="820"/>
      <c r="X32" s="820"/>
      <c r="Y32" s="820"/>
      <c r="Z32" s="820"/>
      <c r="AA32" s="820">
        <v>138</v>
      </c>
      <c r="AB32" s="820"/>
      <c r="AC32" s="820"/>
      <c r="AD32" s="820"/>
      <c r="AE32" s="821"/>
      <c r="AF32" s="822">
        <v>1741</v>
      </c>
      <c r="AG32" s="823"/>
      <c r="AH32" s="823"/>
      <c r="AI32" s="823"/>
      <c r="AJ32" s="824"/>
      <c r="AK32" s="870">
        <v>214</v>
      </c>
      <c r="AL32" s="866"/>
      <c r="AM32" s="866"/>
      <c r="AN32" s="866"/>
      <c r="AO32" s="866"/>
      <c r="AP32" s="866">
        <v>1614</v>
      </c>
      <c r="AQ32" s="866"/>
      <c r="AR32" s="866"/>
      <c r="AS32" s="866"/>
      <c r="AT32" s="866"/>
      <c r="AU32" s="866">
        <v>1359</v>
      </c>
      <c r="AV32" s="866"/>
      <c r="AW32" s="866"/>
      <c r="AX32" s="866"/>
      <c r="AY32" s="866"/>
      <c r="AZ32" s="867" t="s">
        <v>492</v>
      </c>
      <c r="BA32" s="867"/>
      <c r="BB32" s="867"/>
      <c r="BC32" s="867"/>
      <c r="BD32" s="867"/>
      <c r="BE32" s="868" t="s">
        <v>395</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397</v>
      </c>
      <c r="C33" s="817"/>
      <c r="D33" s="817"/>
      <c r="E33" s="817"/>
      <c r="F33" s="817"/>
      <c r="G33" s="817"/>
      <c r="H33" s="817"/>
      <c r="I33" s="817"/>
      <c r="J33" s="817"/>
      <c r="K33" s="817"/>
      <c r="L33" s="817"/>
      <c r="M33" s="817"/>
      <c r="N33" s="817"/>
      <c r="O33" s="817"/>
      <c r="P33" s="818"/>
      <c r="Q33" s="819">
        <v>279</v>
      </c>
      <c r="R33" s="820"/>
      <c r="S33" s="820"/>
      <c r="T33" s="820"/>
      <c r="U33" s="820"/>
      <c r="V33" s="820">
        <v>243</v>
      </c>
      <c r="W33" s="820"/>
      <c r="X33" s="820"/>
      <c r="Y33" s="820"/>
      <c r="Z33" s="820"/>
      <c r="AA33" s="820">
        <v>36</v>
      </c>
      <c r="AB33" s="820"/>
      <c r="AC33" s="820"/>
      <c r="AD33" s="820"/>
      <c r="AE33" s="821"/>
      <c r="AF33" s="822">
        <v>82</v>
      </c>
      <c r="AG33" s="823"/>
      <c r="AH33" s="823"/>
      <c r="AI33" s="823"/>
      <c r="AJ33" s="824"/>
      <c r="AK33" s="870">
        <v>155</v>
      </c>
      <c r="AL33" s="866"/>
      <c r="AM33" s="866"/>
      <c r="AN33" s="866"/>
      <c r="AO33" s="866"/>
      <c r="AP33" s="866">
        <v>1171</v>
      </c>
      <c r="AQ33" s="866"/>
      <c r="AR33" s="866"/>
      <c r="AS33" s="866"/>
      <c r="AT33" s="866"/>
      <c r="AU33" s="866">
        <v>1171</v>
      </c>
      <c r="AV33" s="866"/>
      <c r="AW33" s="866"/>
      <c r="AX33" s="866"/>
      <c r="AY33" s="866"/>
      <c r="AZ33" s="867" t="s">
        <v>492</v>
      </c>
      <c r="BA33" s="867"/>
      <c r="BB33" s="867"/>
      <c r="BC33" s="867"/>
      <c r="BD33" s="867"/>
      <c r="BE33" s="868" t="s">
        <v>395</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398</v>
      </c>
      <c r="C34" s="817"/>
      <c r="D34" s="817"/>
      <c r="E34" s="817"/>
      <c r="F34" s="817"/>
      <c r="G34" s="817"/>
      <c r="H34" s="817"/>
      <c r="I34" s="817"/>
      <c r="J34" s="817"/>
      <c r="K34" s="817"/>
      <c r="L34" s="817"/>
      <c r="M34" s="817"/>
      <c r="N34" s="817"/>
      <c r="O34" s="817"/>
      <c r="P34" s="818"/>
      <c r="Q34" s="819">
        <v>116</v>
      </c>
      <c r="R34" s="820"/>
      <c r="S34" s="820"/>
      <c r="T34" s="820"/>
      <c r="U34" s="820"/>
      <c r="V34" s="820">
        <v>40</v>
      </c>
      <c r="W34" s="820"/>
      <c r="X34" s="820"/>
      <c r="Y34" s="820"/>
      <c r="Z34" s="820"/>
      <c r="AA34" s="820">
        <v>76</v>
      </c>
      <c r="AB34" s="820"/>
      <c r="AC34" s="820"/>
      <c r="AD34" s="820"/>
      <c r="AE34" s="821"/>
      <c r="AF34" s="822">
        <v>76</v>
      </c>
      <c r="AG34" s="823"/>
      <c r="AH34" s="823"/>
      <c r="AI34" s="823"/>
      <c r="AJ34" s="824"/>
      <c r="AK34" s="870" t="s">
        <v>492</v>
      </c>
      <c r="AL34" s="866"/>
      <c r="AM34" s="866"/>
      <c r="AN34" s="866"/>
      <c r="AO34" s="866"/>
      <c r="AP34" s="866" t="s">
        <v>492</v>
      </c>
      <c r="AQ34" s="866"/>
      <c r="AR34" s="866"/>
      <c r="AS34" s="866"/>
      <c r="AT34" s="866"/>
      <c r="AU34" s="866" t="s">
        <v>492</v>
      </c>
      <c r="AV34" s="866"/>
      <c r="AW34" s="866"/>
      <c r="AX34" s="866"/>
      <c r="AY34" s="866"/>
      <c r="AZ34" s="867" t="s">
        <v>492</v>
      </c>
      <c r="BA34" s="867"/>
      <c r="BB34" s="867"/>
      <c r="BC34" s="867"/>
      <c r="BD34" s="867"/>
      <c r="BE34" s="868" t="s">
        <v>399</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400</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379</v>
      </c>
      <c r="B63" s="825" t="s">
        <v>401</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4073</v>
      </c>
      <c r="AG63" s="880"/>
      <c r="AH63" s="880"/>
      <c r="AI63" s="880"/>
      <c r="AJ63" s="881"/>
      <c r="AK63" s="882"/>
      <c r="AL63" s="877"/>
      <c r="AM63" s="877"/>
      <c r="AN63" s="877"/>
      <c r="AO63" s="877"/>
      <c r="AP63" s="880">
        <v>4998</v>
      </c>
      <c r="AQ63" s="880"/>
      <c r="AR63" s="880"/>
      <c r="AS63" s="880"/>
      <c r="AT63" s="880"/>
      <c r="AU63" s="880">
        <v>3679</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403</v>
      </c>
      <c r="B66" s="764"/>
      <c r="C66" s="764"/>
      <c r="D66" s="764"/>
      <c r="E66" s="764"/>
      <c r="F66" s="764"/>
      <c r="G66" s="764"/>
      <c r="H66" s="764"/>
      <c r="I66" s="764"/>
      <c r="J66" s="764"/>
      <c r="K66" s="764"/>
      <c r="L66" s="764"/>
      <c r="M66" s="764"/>
      <c r="N66" s="764"/>
      <c r="O66" s="764"/>
      <c r="P66" s="765"/>
      <c r="Q66" s="769" t="s">
        <v>383</v>
      </c>
      <c r="R66" s="770"/>
      <c r="S66" s="770"/>
      <c r="T66" s="770"/>
      <c r="U66" s="771"/>
      <c r="V66" s="769" t="s">
        <v>384</v>
      </c>
      <c r="W66" s="770"/>
      <c r="X66" s="770"/>
      <c r="Y66" s="770"/>
      <c r="Z66" s="771"/>
      <c r="AA66" s="769" t="s">
        <v>385</v>
      </c>
      <c r="AB66" s="770"/>
      <c r="AC66" s="770"/>
      <c r="AD66" s="770"/>
      <c r="AE66" s="771"/>
      <c r="AF66" s="890" t="s">
        <v>386</v>
      </c>
      <c r="AG66" s="851"/>
      <c r="AH66" s="851"/>
      <c r="AI66" s="851"/>
      <c r="AJ66" s="891"/>
      <c r="AK66" s="769" t="s">
        <v>387</v>
      </c>
      <c r="AL66" s="764"/>
      <c r="AM66" s="764"/>
      <c r="AN66" s="764"/>
      <c r="AO66" s="765"/>
      <c r="AP66" s="769" t="s">
        <v>388</v>
      </c>
      <c r="AQ66" s="770"/>
      <c r="AR66" s="770"/>
      <c r="AS66" s="770"/>
      <c r="AT66" s="771"/>
      <c r="AU66" s="769" t="s">
        <v>404</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553</v>
      </c>
      <c r="C68" s="906"/>
      <c r="D68" s="906"/>
      <c r="E68" s="906"/>
      <c r="F68" s="906"/>
      <c r="G68" s="906"/>
      <c r="H68" s="906"/>
      <c r="I68" s="906"/>
      <c r="J68" s="906"/>
      <c r="K68" s="906"/>
      <c r="L68" s="906"/>
      <c r="M68" s="906"/>
      <c r="N68" s="906"/>
      <c r="O68" s="906"/>
      <c r="P68" s="907"/>
      <c r="Q68" s="908">
        <v>5250</v>
      </c>
      <c r="R68" s="902"/>
      <c r="S68" s="902"/>
      <c r="T68" s="902"/>
      <c r="U68" s="902"/>
      <c r="V68" s="902">
        <v>5104</v>
      </c>
      <c r="W68" s="902"/>
      <c r="X68" s="902"/>
      <c r="Y68" s="902"/>
      <c r="Z68" s="902"/>
      <c r="AA68" s="902">
        <v>146</v>
      </c>
      <c r="AB68" s="902"/>
      <c r="AC68" s="902"/>
      <c r="AD68" s="902"/>
      <c r="AE68" s="902"/>
      <c r="AF68" s="902">
        <v>146</v>
      </c>
      <c r="AG68" s="902"/>
      <c r="AH68" s="902"/>
      <c r="AI68" s="902"/>
      <c r="AJ68" s="902"/>
      <c r="AK68" s="902">
        <v>2418</v>
      </c>
      <c r="AL68" s="902"/>
      <c r="AM68" s="902"/>
      <c r="AN68" s="902"/>
      <c r="AO68" s="902"/>
      <c r="AP68" s="902">
        <v>0</v>
      </c>
      <c r="AQ68" s="902"/>
      <c r="AR68" s="902"/>
      <c r="AS68" s="902"/>
      <c r="AT68" s="902"/>
      <c r="AU68" s="902" t="s">
        <v>492</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554</v>
      </c>
      <c r="C69" s="910"/>
      <c r="D69" s="910"/>
      <c r="E69" s="910"/>
      <c r="F69" s="910"/>
      <c r="G69" s="910"/>
      <c r="H69" s="910"/>
      <c r="I69" s="910"/>
      <c r="J69" s="910"/>
      <c r="K69" s="910"/>
      <c r="L69" s="910"/>
      <c r="M69" s="910"/>
      <c r="N69" s="910"/>
      <c r="O69" s="910"/>
      <c r="P69" s="911"/>
      <c r="Q69" s="912">
        <v>221</v>
      </c>
      <c r="R69" s="866"/>
      <c r="S69" s="866"/>
      <c r="T69" s="866"/>
      <c r="U69" s="866"/>
      <c r="V69" s="866">
        <v>213</v>
      </c>
      <c r="W69" s="866"/>
      <c r="X69" s="866"/>
      <c r="Y69" s="866"/>
      <c r="Z69" s="866"/>
      <c r="AA69" s="866">
        <v>8</v>
      </c>
      <c r="AB69" s="866"/>
      <c r="AC69" s="866"/>
      <c r="AD69" s="866"/>
      <c r="AE69" s="866"/>
      <c r="AF69" s="866">
        <v>8</v>
      </c>
      <c r="AG69" s="866"/>
      <c r="AH69" s="866"/>
      <c r="AI69" s="866"/>
      <c r="AJ69" s="866"/>
      <c r="AK69" s="866" t="s">
        <v>492</v>
      </c>
      <c r="AL69" s="866"/>
      <c r="AM69" s="866"/>
      <c r="AN69" s="866"/>
      <c r="AO69" s="866"/>
      <c r="AP69" s="866" t="s">
        <v>492</v>
      </c>
      <c r="AQ69" s="866"/>
      <c r="AR69" s="866"/>
      <c r="AS69" s="866"/>
      <c r="AT69" s="866"/>
      <c r="AU69" s="866" t="s">
        <v>492</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555</v>
      </c>
      <c r="C70" s="910"/>
      <c r="D70" s="910"/>
      <c r="E70" s="910"/>
      <c r="F70" s="910"/>
      <c r="G70" s="910"/>
      <c r="H70" s="910"/>
      <c r="I70" s="910"/>
      <c r="J70" s="910"/>
      <c r="K70" s="910"/>
      <c r="L70" s="910"/>
      <c r="M70" s="910"/>
      <c r="N70" s="910"/>
      <c r="O70" s="910"/>
      <c r="P70" s="911"/>
      <c r="Q70" s="912">
        <v>1310</v>
      </c>
      <c r="R70" s="866"/>
      <c r="S70" s="866"/>
      <c r="T70" s="866"/>
      <c r="U70" s="866"/>
      <c r="V70" s="866">
        <v>1058</v>
      </c>
      <c r="W70" s="866"/>
      <c r="X70" s="866"/>
      <c r="Y70" s="866"/>
      <c r="Z70" s="866"/>
      <c r="AA70" s="866">
        <v>252</v>
      </c>
      <c r="AB70" s="866"/>
      <c r="AC70" s="866"/>
      <c r="AD70" s="866"/>
      <c r="AE70" s="866"/>
      <c r="AF70" s="866">
        <v>252</v>
      </c>
      <c r="AG70" s="866"/>
      <c r="AH70" s="866"/>
      <c r="AI70" s="866"/>
      <c r="AJ70" s="866"/>
      <c r="AK70" s="866" t="s">
        <v>492</v>
      </c>
      <c r="AL70" s="866"/>
      <c r="AM70" s="866"/>
      <c r="AN70" s="866"/>
      <c r="AO70" s="866"/>
      <c r="AP70" s="866">
        <v>1712</v>
      </c>
      <c r="AQ70" s="866"/>
      <c r="AR70" s="866"/>
      <c r="AS70" s="866"/>
      <c r="AT70" s="866"/>
      <c r="AU70" s="866" t="s">
        <v>492</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556</v>
      </c>
      <c r="C71" s="910"/>
      <c r="D71" s="910"/>
      <c r="E71" s="910"/>
      <c r="F71" s="910"/>
      <c r="G71" s="910"/>
      <c r="H71" s="910"/>
      <c r="I71" s="910"/>
      <c r="J71" s="910"/>
      <c r="K71" s="910"/>
      <c r="L71" s="910"/>
      <c r="M71" s="910"/>
      <c r="N71" s="910"/>
      <c r="O71" s="910"/>
      <c r="P71" s="911"/>
      <c r="Q71" s="912">
        <v>4387</v>
      </c>
      <c r="R71" s="866"/>
      <c r="S71" s="866"/>
      <c r="T71" s="866"/>
      <c r="U71" s="866"/>
      <c r="V71" s="866">
        <v>3685</v>
      </c>
      <c r="W71" s="866"/>
      <c r="X71" s="866"/>
      <c r="Y71" s="866"/>
      <c r="Z71" s="866"/>
      <c r="AA71" s="866">
        <v>702</v>
      </c>
      <c r="AB71" s="866"/>
      <c r="AC71" s="866"/>
      <c r="AD71" s="866"/>
      <c r="AE71" s="866"/>
      <c r="AF71" s="866">
        <v>131</v>
      </c>
      <c r="AG71" s="866"/>
      <c r="AH71" s="866"/>
      <c r="AI71" s="866"/>
      <c r="AJ71" s="866"/>
      <c r="AK71" s="866">
        <v>193</v>
      </c>
      <c r="AL71" s="866"/>
      <c r="AM71" s="866"/>
      <c r="AN71" s="866"/>
      <c r="AO71" s="866"/>
      <c r="AP71" s="866" t="s">
        <v>492</v>
      </c>
      <c r="AQ71" s="866"/>
      <c r="AR71" s="866"/>
      <c r="AS71" s="866"/>
      <c r="AT71" s="866"/>
      <c r="AU71" s="866" t="s">
        <v>492</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557</v>
      </c>
      <c r="C72" s="910"/>
      <c r="D72" s="910"/>
      <c r="E72" s="910"/>
      <c r="F72" s="910"/>
      <c r="G72" s="910"/>
      <c r="H72" s="910"/>
      <c r="I72" s="910"/>
      <c r="J72" s="910"/>
      <c r="K72" s="910"/>
      <c r="L72" s="910"/>
      <c r="M72" s="910"/>
      <c r="N72" s="910"/>
      <c r="O72" s="910"/>
      <c r="P72" s="911"/>
      <c r="Q72" s="912">
        <v>270</v>
      </c>
      <c r="R72" s="866"/>
      <c r="S72" s="866"/>
      <c r="T72" s="866"/>
      <c r="U72" s="866"/>
      <c r="V72" s="866">
        <v>247</v>
      </c>
      <c r="W72" s="866"/>
      <c r="X72" s="866"/>
      <c r="Y72" s="866"/>
      <c r="Z72" s="866"/>
      <c r="AA72" s="866">
        <v>23</v>
      </c>
      <c r="AB72" s="866"/>
      <c r="AC72" s="866"/>
      <c r="AD72" s="866"/>
      <c r="AE72" s="866"/>
      <c r="AF72" s="866">
        <v>23</v>
      </c>
      <c r="AG72" s="866"/>
      <c r="AH72" s="866"/>
      <c r="AI72" s="866"/>
      <c r="AJ72" s="866"/>
      <c r="AK72" s="866" t="s">
        <v>492</v>
      </c>
      <c r="AL72" s="866"/>
      <c r="AM72" s="866"/>
      <c r="AN72" s="866"/>
      <c r="AO72" s="866"/>
      <c r="AP72" s="866" t="s">
        <v>492</v>
      </c>
      <c r="AQ72" s="866"/>
      <c r="AR72" s="866"/>
      <c r="AS72" s="866"/>
      <c r="AT72" s="866"/>
      <c r="AU72" s="866" t="s">
        <v>492</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558</v>
      </c>
      <c r="C73" s="910"/>
      <c r="D73" s="910"/>
      <c r="E73" s="910"/>
      <c r="F73" s="910"/>
      <c r="G73" s="910"/>
      <c r="H73" s="910"/>
      <c r="I73" s="910"/>
      <c r="J73" s="910"/>
      <c r="K73" s="910"/>
      <c r="L73" s="910"/>
      <c r="M73" s="910"/>
      <c r="N73" s="910"/>
      <c r="O73" s="910"/>
      <c r="P73" s="911"/>
      <c r="Q73" s="912">
        <v>315636</v>
      </c>
      <c r="R73" s="866"/>
      <c r="S73" s="866"/>
      <c r="T73" s="866"/>
      <c r="U73" s="866"/>
      <c r="V73" s="866">
        <v>306127</v>
      </c>
      <c r="W73" s="866"/>
      <c r="X73" s="866"/>
      <c r="Y73" s="866"/>
      <c r="Z73" s="866"/>
      <c r="AA73" s="866">
        <v>9509</v>
      </c>
      <c r="AB73" s="866"/>
      <c r="AC73" s="866"/>
      <c r="AD73" s="866"/>
      <c r="AE73" s="866"/>
      <c r="AF73" s="866">
        <v>6033</v>
      </c>
      <c r="AG73" s="866"/>
      <c r="AH73" s="866"/>
      <c r="AI73" s="866"/>
      <c r="AJ73" s="866"/>
      <c r="AK73" s="866" t="s">
        <v>492</v>
      </c>
      <c r="AL73" s="866"/>
      <c r="AM73" s="866"/>
      <c r="AN73" s="866"/>
      <c r="AO73" s="866"/>
      <c r="AP73" s="866" t="s">
        <v>492</v>
      </c>
      <c r="AQ73" s="866"/>
      <c r="AR73" s="866"/>
      <c r="AS73" s="866"/>
      <c r="AT73" s="866"/>
      <c r="AU73" s="866" t="s">
        <v>492</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379</v>
      </c>
      <c r="B88" s="825" t="s">
        <v>405</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6593</v>
      </c>
      <c r="AG88" s="880"/>
      <c r="AH88" s="880"/>
      <c r="AI88" s="880"/>
      <c r="AJ88" s="880"/>
      <c r="AK88" s="877"/>
      <c r="AL88" s="877"/>
      <c r="AM88" s="877"/>
      <c r="AN88" s="877"/>
      <c r="AO88" s="877"/>
      <c r="AP88" s="880">
        <v>1712</v>
      </c>
      <c r="AQ88" s="880"/>
      <c r="AR88" s="880"/>
      <c r="AS88" s="880"/>
      <c r="AT88" s="880"/>
      <c r="AU88" s="880" t="s">
        <v>492</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825" t="s">
        <v>406</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36</v>
      </c>
      <c r="CS102" s="888"/>
      <c r="CT102" s="888"/>
      <c r="CU102" s="888"/>
      <c r="CV102" s="927"/>
      <c r="CW102" s="926" t="s">
        <v>492</v>
      </c>
      <c r="CX102" s="888"/>
      <c r="CY102" s="888"/>
      <c r="CZ102" s="888"/>
      <c r="DA102" s="927"/>
      <c r="DB102" s="926" t="s">
        <v>492</v>
      </c>
      <c r="DC102" s="888"/>
      <c r="DD102" s="888"/>
      <c r="DE102" s="888"/>
      <c r="DF102" s="927"/>
      <c r="DG102" s="926" t="s">
        <v>492</v>
      </c>
      <c r="DH102" s="888"/>
      <c r="DI102" s="888"/>
      <c r="DJ102" s="888"/>
      <c r="DK102" s="927"/>
      <c r="DL102" s="926" t="s">
        <v>492</v>
      </c>
      <c r="DM102" s="888"/>
      <c r="DN102" s="888"/>
      <c r="DO102" s="888"/>
      <c r="DP102" s="927"/>
      <c r="DQ102" s="926" t="s">
        <v>492</v>
      </c>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407</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408</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411</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412</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413</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414</v>
      </c>
      <c r="AB109" s="929"/>
      <c r="AC109" s="929"/>
      <c r="AD109" s="929"/>
      <c r="AE109" s="930"/>
      <c r="AF109" s="928" t="s">
        <v>415</v>
      </c>
      <c r="AG109" s="929"/>
      <c r="AH109" s="929"/>
      <c r="AI109" s="929"/>
      <c r="AJ109" s="930"/>
      <c r="AK109" s="928" t="s">
        <v>294</v>
      </c>
      <c r="AL109" s="929"/>
      <c r="AM109" s="929"/>
      <c r="AN109" s="929"/>
      <c r="AO109" s="930"/>
      <c r="AP109" s="928" t="s">
        <v>416</v>
      </c>
      <c r="AQ109" s="929"/>
      <c r="AR109" s="929"/>
      <c r="AS109" s="929"/>
      <c r="AT109" s="931"/>
      <c r="AU109" s="948" t="s">
        <v>413</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414</v>
      </c>
      <c r="BR109" s="929"/>
      <c r="BS109" s="929"/>
      <c r="BT109" s="929"/>
      <c r="BU109" s="930"/>
      <c r="BV109" s="928" t="s">
        <v>415</v>
      </c>
      <c r="BW109" s="929"/>
      <c r="BX109" s="929"/>
      <c r="BY109" s="929"/>
      <c r="BZ109" s="930"/>
      <c r="CA109" s="928" t="s">
        <v>294</v>
      </c>
      <c r="CB109" s="929"/>
      <c r="CC109" s="929"/>
      <c r="CD109" s="929"/>
      <c r="CE109" s="930"/>
      <c r="CF109" s="949" t="s">
        <v>416</v>
      </c>
      <c r="CG109" s="949"/>
      <c r="CH109" s="949"/>
      <c r="CI109" s="949"/>
      <c r="CJ109" s="949"/>
      <c r="CK109" s="928" t="s">
        <v>417</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414</v>
      </c>
      <c r="DH109" s="929"/>
      <c r="DI109" s="929"/>
      <c r="DJ109" s="929"/>
      <c r="DK109" s="930"/>
      <c r="DL109" s="928" t="s">
        <v>415</v>
      </c>
      <c r="DM109" s="929"/>
      <c r="DN109" s="929"/>
      <c r="DO109" s="929"/>
      <c r="DP109" s="930"/>
      <c r="DQ109" s="928" t="s">
        <v>294</v>
      </c>
      <c r="DR109" s="929"/>
      <c r="DS109" s="929"/>
      <c r="DT109" s="929"/>
      <c r="DU109" s="930"/>
      <c r="DV109" s="928" t="s">
        <v>416</v>
      </c>
      <c r="DW109" s="929"/>
      <c r="DX109" s="929"/>
      <c r="DY109" s="929"/>
      <c r="DZ109" s="931"/>
    </row>
    <row r="110" spans="1:131" s="230" customFormat="1" ht="26.25" customHeight="1" x14ac:dyDescent="0.15">
      <c r="A110" s="932" t="s">
        <v>418</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2396150</v>
      </c>
      <c r="AB110" s="936"/>
      <c r="AC110" s="936"/>
      <c r="AD110" s="936"/>
      <c r="AE110" s="937"/>
      <c r="AF110" s="938">
        <v>2470591</v>
      </c>
      <c r="AG110" s="936"/>
      <c r="AH110" s="936"/>
      <c r="AI110" s="936"/>
      <c r="AJ110" s="937"/>
      <c r="AK110" s="938">
        <v>2449805</v>
      </c>
      <c r="AL110" s="936"/>
      <c r="AM110" s="936"/>
      <c r="AN110" s="936"/>
      <c r="AO110" s="937"/>
      <c r="AP110" s="939">
        <v>27.9</v>
      </c>
      <c r="AQ110" s="940"/>
      <c r="AR110" s="940"/>
      <c r="AS110" s="940"/>
      <c r="AT110" s="941"/>
      <c r="AU110" s="942" t="s">
        <v>69</v>
      </c>
      <c r="AV110" s="943"/>
      <c r="AW110" s="943"/>
      <c r="AX110" s="943"/>
      <c r="AY110" s="943"/>
      <c r="AZ110" s="965" t="s">
        <v>419</v>
      </c>
      <c r="BA110" s="933"/>
      <c r="BB110" s="933"/>
      <c r="BC110" s="933"/>
      <c r="BD110" s="933"/>
      <c r="BE110" s="933"/>
      <c r="BF110" s="933"/>
      <c r="BG110" s="933"/>
      <c r="BH110" s="933"/>
      <c r="BI110" s="933"/>
      <c r="BJ110" s="933"/>
      <c r="BK110" s="933"/>
      <c r="BL110" s="933"/>
      <c r="BM110" s="933"/>
      <c r="BN110" s="933"/>
      <c r="BO110" s="933"/>
      <c r="BP110" s="934"/>
      <c r="BQ110" s="966">
        <v>18037723</v>
      </c>
      <c r="BR110" s="967"/>
      <c r="BS110" s="967"/>
      <c r="BT110" s="967"/>
      <c r="BU110" s="967"/>
      <c r="BV110" s="967">
        <v>18140944</v>
      </c>
      <c r="BW110" s="967"/>
      <c r="BX110" s="967"/>
      <c r="BY110" s="967"/>
      <c r="BZ110" s="967"/>
      <c r="CA110" s="967">
        <v>19696723</v>
      </c>
      <c r="CB110" s="967"/>
      <c r="CC110" s="967"/>
      <c r="CD110" s="967"/>
      <c r="CE110" s="967"/>
      <c r="CF110" s="980">
        <v>224.1</v>
      </c>
      <c r="CG110" s="981"/>
      <c r="CH110" s="981"/>
      <c r="CI110" s="981"/>
      <c r="CJ110" s="981"/>
      <c r="CK110" s="982" t="s">
        <v>420</v>
      </c>
      <c r="CL110" s="983"/>
      <c r="CM110" s="965" t="s">
        <v>421</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422</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423</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424</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425</v>
      </c>
      <c r="B112" s="989"/>
      <c r="C112" s="959" t="s">
        <v>426</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427</v>
      </c>
      <c r="BA112" s="959"/>
      <c r="BB112" s="959"/>
      <c r="BC112" s="959"/>
      <c r="BD112" s="959"/>
      <c r="BE112" s="959"/>
      <c r="BF112" s="959"/>
      <c r="BG112" s="959"/>
      <c r="BH112" s="959"/>
      <c r="BI112" s="959"/>
      <c r="BJ112" s="959"/>
      <c r="BK112" s="959"/>
      <c r="BL112" s="959"/>
      <c r="BM112" s="959"/>
      <c r="BN112" s="959"/>
      <c r="BO112" s="959"/>
      <c r="BP112" s="960"/>
      <c r="BQ112" s="961">
        <v>3551611</v>
      </c>
      <c r="BR112" s="962"/>
      <c r="BS112" s="962"/>
      <c r="BT112" s="962"/>
      <c r="BU112" s="962"/>
      <c r="BV112" s="962">
        <v>3642884</v>
      </c>
      <c r="BW112" s="962"/>
      <c r="BX112" s="962"/>
      <c r="BY112" s="962"/>
      <c r="BZ112" s="962"/>
      <c r="CA112" s="962">
        <v>3678588</v>
      </c>
      <c r="CB112" s="962"/>
      <c r="CC112" s="962"/>
      <c r="CD112" s="962"/>
      <c r="CE112" s="962"/>
      <c r="CF112" s="956">
        <v>41.9</v>
      </c>
      <c r="CG112" s="957"/>
      <c r="CH112" s="957"/>
      <c r="CI112" s="957"/>
      <c r="CJ112" s="957"/>
      <c r="CK112" s="984"/>
      <c r="CL112" s="985"/>
      <c r="CM112" s="958" t="s">
        <v>428</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429</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421080</v>
      </c>
      <c r="AB113" s="974"/>
      <c r="AC113" s="974"/>
      <c r="AD113" s="974"/>
      <c r="AE113" s="975"/>
      <c r="AF113" s="976">
        <v>455860</v>
      </c>
      <c r="AG113" s="974"/>
      <c r="AH113" s="974"/>
      <c r="AI113" s="974"/>
      <c r="AJ113" s="975"/>
      <c r="AK113" s="976">
        <v>460871</v>
      </c>
      <c r="AL113" s="974"/>
      <c r="AM113" s="974"/>
      <c r="AN113" s="974"/>
      <c r="AO113" s="975"/>
      <c r="AP113" s="977">
        <v>5.2</v>
      </c>
      <c r="AQ113" s="978"/>
      <c r="AR113" s="978"/>
      <c r="AS113" s="978"/>
      <c r="AT113" s="979"/>
      <c r="AU113" s="944"/>
      <c r="AV113" s="945"/>
      <c r="AW113" s="945"/>
      <c r="AX113" s="945"/>
      <c r="AY113" s="945"/>
      <c r="AZ113" s="958" t="s">
        <v>430</v>
      </c>
      <c r="BA113" s="959"/>
      <c r="BB113" s="959"/>
      <c r="BC113" s="959"/>
      <c r="BD113" s="959"/>
      <c r="BE113" s="959"/>
      <c r="BF113" s="959"/>
      <c r="BG113" s="959"/>
      <c r="BH113" s="959"/>
      <c r="BI113" s="959"/>
      <c r="BJ113" s="959"/>
      <c r="BK113" s="959"/>
      <c r="BL113" s="959"/>
      <c r="BM113" s="959"/>
      <c r="BN113" s="959"/>
      <c r="BO113" s="959"/>
      <c r="BP113" s="960"/>
      <c r="BQ113" s="961" t="s">
        <v>122</v>
      </c>
      <c r="BR113" s="962"/>
      <c r="BS113" s="962"/>
      <c r="BT113" s="962"/>
      <c r="BU113" s="962"/>
      <c r="BV113" s="962" t="s">
        <v>122</v>
      </c>
      <c r="BW113" s="962"/>
      <c r="BX113" s="962"/>
      <c r="BY113" s="962"/>
      <c r="BZ113" s="962"/>
      <c r="CA113" s="962" t="s">
        <v>122</v>
      </c>
      <c r="CB113" s="962"/>
      <c r="CC113" s="962"/>
      <c r="CD113" s="962"/>
      <c r="CE113" s="962"/>
      <c r="CF113" s="956" t="s">
        <v>122</v>
      </c>
      <c r="CG113" s="957"/>
      <c r="CH113" s="957"/>
      <c r="CI113" s="957"/>
      <c r="CJ113" s="957"/>
      <c r="CK113" s="984"/>
      <c r="CL113" s="985"/>
      <c r="CM113" s="958" t="s">
        <v>431</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432</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t="s">
        <v>122</v>
      </c>
      <c r="AB114" s="995"/>
      <c r="AC114" s="995"/>
      <c r="AD114" s="995"/>
      <c r="AE114" s="996"/>
      <c r="AF114" s="997" t="s">
        <v>122</v>
      </c>
      <c r="AG114" s="995"/>
      <c r="AH114" s="995"/>
      <c r="AI114" s="995"/>
      <c r="AJ114" s="996"/>
      <c r="AK114" s="997" t="s">
        <v>122</v>
      </c>
      <c r="AL114" s="995"/>
      <c r="AM114" s="995"/>
      <c r="AN114" s="995"/>
      <c r="AO114" s="996"/>
      <c r="AP114" s="998" t="s">
        <v>122</v>
      </c>
      <c r="AQ114" s="999"/>
      <c r="AR114" s="999"/>
      <c r="AS114" s="999"/>
      <c r="AT114" s="1000"/>
      <c r="AU114" s="944"/>
      <c r="AV114" s="945"/>
      <c r="AW114" s="945"/>
      <c r="AX114" s="945"/>
      <c r="AY114" s="945"/>
      <c r="AZ114" s="958" t="s">
        <v>433</v>
      </c>
      <c r="BA114" s="959"/>
      <c r="BB114" s="959"/>
      <c r="BC114" s="959"/>
      <c r="BD114" s="959"/>
      <c r="BE114" s="959"/>
      <c r="BF114" s="959"/>
      <c r="BG114" s="959"/>
      <c r="BH114" s="959"/>
      <c r="BI114" s="959"/>
      <c r="BJ114" s="959"/>
      <c r="BK114" s="959"/>
      <c r="BL114" s="959"/>
      <c r="BM114" s="959"/>
      <c r="BN114" s="959"/>
      <c r="BO114" s="959"/>
      <c r="BP114" s="960"/>
      <c r="BQ114" s="961" t="s">
        <v>122</v>
      </c>
      <c r="BR114" s="962"/>
      <c r="BS114" s="962"/>
      <c r="BT114" s="962"/>
      <c r="BU114" s="962"/>
      <c r="BV114" s="962">
        <v>306322</v>
      </c>
      <c r="BW114" s="962"/>
      <c r="BX114" s="962"/>
      <c r="BY114" s="962"/>
      <c r="BZ114" s="962"/>
      <c r="CA114" s="962">
        <v>354832</v>
      </c>
      <c r="CB114" s="962"/>
      <c r="CC114" s="962"/>
      <c r="CD114" s="962"/>
      <c r="CE114" s="962"/>
      <c r="CF114" s="956">
        <v>4</v>
      </c>
      <c r="CG114" s="957"/>
      <c r="CH114" s="957"/>
      <c r="CI114" s="957"/>
      <c r="CJ114" s="957"/>
      <c r="CK114" s="984"/>
      <c r="CL114" s="985"/>
      <c r="CM114" s="958" t="s">
        <v>434</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435</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436</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437</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438</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439</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440</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441</v>
      </c>
      <c r="Z117" s="930"/>
      <c r="AA117" s="1014">
        <v>2817230</v>
      </c>
      <c r="AB117" s="1015"/>
      <c r="AC117" s="1015"/>
      <c r="AD117" s="1015"/>
      <c r="AE117" s="1016"/>
      <c r="AF117" s="1017">
        <v>2926451</v>
      </c>
      <c r="AG117" s="1015"/>
      <c r="AH117" s="1015"/>
      <c r="AI117" s="1015"/>
      <c r="AJ117" s="1016"/>
      <c r="AK117" s="1017">
        <v>2910676</v>
      </c>
      <c r="AL117" s="1015"/>
      <c r="AM117" s="1015"/>
      <c r="AN117" s="1015"/>
      <c r="AO117" s="1016"/>
      <c r="AP117" s="1018"/>
      <c r="AQ117" s="1019"/>
      <c r="AR117" s="1019"/>
      <c r="AS117" s="1019"/>
      <c r="AT117" s="1020"/>
      <c r="AU117" s="944"/>
      <c r="AV117" s="945"/>
      <c r="AW117" s="945"/>
      <c r="AX117" s="945"/>
      <c r="AY117" s="945"/>
      <c r="AZ117" s="1010" t="s">
        <v>442</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443</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417</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414</v>
      </c>
      <c r="AB118" s="929"/>
      <c r="AC118" s="929"/>
      <c r="AD118" s="929"/>
      <c r="AE118" s="930"/>
      <c r="AF118" s="928" t="s">
        <v>415</v>
      </c>
      <c r="AG118" s="929"/>
      <c r="AH118" s="929"/>
      <c r="AI118" s="929"/>
      <c r="AJ118" s="930"/>
      <c r="AK118" s="928" t="s">
        <v>294</v>
      </c>
      <c r="AL118" s="929"/>
      <c r="AM118" s="929"/>
      <c r="AN118" s="929"/>
      <c r="AO118" s="930"/>
      <c r="AP118" s="1006" t="s">
        <v>416</v>
      </c>
      <c r="AQ118" s="1007"/>
      <c r="AR118" s="1007"/>
      <c r="AS118" s="1007"/>
      <c r="AT118" s="1008"/>
      <c r="AU118" s="944"/>
      <c r="AV118" s="945"/>
      <c r="AW118" s="945"/>
      <c r="AX118" s="945"/>
      <c r="AY118" s="945"/>
      <c r="AZ118" s="1009" t="s">
        <v>444</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445</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420</v>
      </c>
      <c r="B119" s="983"/>
      <c r="C119" s="965" t="s">
        <v>421</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446</v>
      </c>
      <c r="BP119" s="1041"/>
      <c r="BQ119" s="1035">
        <v>21589334</v>
      </c>
      <c r="BR119" s="1036"/>
      <c r="BS119" s="1036"/>
      <c r="BT119" s="1036"/>
      <c r="BU119" s="1036"/>
      <c r="BV119" s="1036">
        <v>22090150</v>
      </c>
      <c r="BW119" s="1036"/>
      <c r="BX119" s="1036"/>
      <c r="BY119" s="1036"/>
      <c r="BZ119" s="1036"/>
      <c r="CA119" s="1036">
        <v>23730143</v>
      </c>
      <c r="CB119" s="1036"/>
      <c r="CC119" s="1036"/>
      <c r="CD119" s="1036"/>
      <c r="CE119" s="1036"/>
      <c r="CF119" s="1037"/>
      <c r="CG119" s="1038"/>
      <c r="CH119" s="1038"/>
      <c r="CI119" s="1038"/>
      <c r="CJ119" s="1039"/>
      <c r="CK119" s="986"/>
      <c r="CL119" s="987"/>
      <c r="CM119" s="1009" t="s">
        <v>447</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15">
      <c r="A120" s="1093"/>
      <c r="B120" s="985"/>
      <c r="C120" s="958" t="s">
        <v>424</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448</v>
      </c>
      <c r="AV120" s="1028"/>
      <c r="AW120" s="1028"/>
      <c r="AX120" s="1028"/>
      <c r="AY120" s="1029"/>
      <c r="AZ120" s="965" t="s">
        <v>449</v>
      </c>
      <c r="BA120" s="933"/>
      <c r="BB120" s="933"/>
      <c r="BC120" s="933"/>
      <c r="BD120" s="933"/>
      <c r="BE120" s="933"/>
      <c r="BF120" s="933"/>
      <c r="BG120" s="933"/>
      <c r="BH120" s="933"/>
      <c r="BI120" s="933"/>
      <c r="BJ120" s="933"/>
      <c r="BK120" s="933"/>
      <c r="BL120" s="933"/>
      <c r="BM120" s="933"/>
      <c r="BN120" s="933"/>
      <c r="BO120" s="933"/>
      <c r="BP120" s="934"/>
      <c r="BQ120" s="966">
        <v>8345477</v>
      </c>
      <c r="BR120" s="967"/>
      <c r="BS120" s="967"/>
      <c r="BT120" s="967"/>
      <c r="BU120" s="967"/>
      <c r="BV120" s="967">
        <v>8694940</v>
      </c>
      <c r="BW120" s="967"/>
      <c r="BX120" s="967"/>
      <c r="BY120" s="967"/>
      <c r="BZ120" s="967"/>
      <c r="CA120" s="967">
        <v>8708955</v>
      </c>
      <c r="CB120" s="967"/>
      <c r="CC120" s="967"/>
      <c r="CD120" s="967"/>
      <c r="CE120" s="967"/>
      <c r="CF120" s="980">
        <v>99.1</v>
      </c>
      <c r="CG120" s="981"/>
      <c r="CH120" s="981"/>
      <c r="CI120" s="981"/>
      <c r="CJ120" s="981"/>
      <c r="CK120" s="1042" t="s">
        <v>450</v>
      </c>
      <c r="CL120" s="1043"/>
      <c r="CM120" s="1043"/>
      <c r="CN120" s="1043"/>
      <c r="CO120" s="1044"/>
      <c r="CP120" s="1050" t="s">
        <v>396</v>
      </c>
      <c r="CQ120" s="1051"/>
      <c r="CR120" s="1051"/>
      <c r="CS120" s="1051"/>
      <c r="CT120" s="1051"/>
      <c r="CU120" s="1051"/>
      <c r="CV120" s="1051"/>
      <c r="CW120" s="1051"/>
      <c r="CX120" s="1051"/>
      <c r="CY120" s="1051"/>
      <c r="CZ120" s="1051"/>
      <c r="DA120" s="1051"/>
      <c r="DB120" s="1051"/>
      <c r="DC120" s="1051"/>
      <c r="DD120" s="1051"/>
      <c r="DE120" s="1051"/>
      <c r="DF120" s="1052"/>
      <c r="DG120" s="966">
        <v>1070396</v>
      </c>
      <c r="DH120" s="967"/>
      <c r="DI120" s="967"/>
      <c r="DJ120" s="967"/>
      <c r="DK120" s="967"/>
      <c r="DL120" s="967">
        <v>1248296</v>
      </c>
      <c r="DM120" s="967"/>
      <c r="DN120" s="967"/>
      <c r="DO120" s="967"/>
      <c r="DP120" s="967"/>
      <c r="DQ120" s="967">
        <v>1358976</v>
      </c>
      <c r="DR120" s="967"/>
      <c r="DS120" s="967"/>
      <c r="DT120" s="967"/>
      <c r="DU120" s="967"/>
      <c r="DV120" s="968">
        <v>15.5</v>
      </c>
      <c r="DW120" s="968"/>
      <c r="DX120" s="968"/>
      <c r="DY120" s="968"/>
      <c r="DZ120" s="969"/>
    </row>
    <row r="121" spans="1:130" s="230" customFormat="1" ht="26.25" customHeight="1" x14ac:dyDescent="0.15">
      <c r="A121" s="1093"/>
      <c r="B121" s="985"/>
      <c r="C121" s="1010" t="s">
        <v>451</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452</v>
      </c>
      <c r="BA121" s="959"/>
      <c r="BB121" s="959"/>
      <c r="BC121" s="959"/>
      <c r="BD121" s="959"/>
      <c r="BE121" s="959"/>
      <c r="BF121" s="959"/>
      <c r="BG121" s="959"/>
      <c r="BH121" s="959"/>
      <c r="BI121" s="959"/>
      <c r="BJ121" s="959"/>
      <c r="BK121" s="959"/>
      <c r="BL121" s="959"/>
      <c r="BM121" s="959"/>
      <c r="BN121" s="959"/>
      <c r="BO121" s="959"/>
      <c r="BP121" s="960"/>
      <c r="BQ121" s="961">
        <v>601953</v>
      </c>
      <c r="BR121" s="962"/>
      <c r="BS121" s="962"/>
      <c r="BT121" s="962"/>
      <c r="BU121" s="962"/>
      <c r="BV121" s="962">
        <v>535859</v>
      </c>
      <c r="BW121" s="962"/>
      <c r="BX121" s="962"/>
      <c r="BY121" s="962"/>
      <c r="BZ121" s="962"/>
      <c r="CA121" s="962">
        <v>1484765</v>
      </c>
      <c r="CB121" s="962"/>
      <c r="CC121" s="962"/>
      <c r="CD121" s="962"/>
      <c r="CE121" s="962"/>
      <c r="CF121" s="956">
        <v>16.899999999999999</v>
      </c>
      <c r="CG121" s="957"/>
      <c r="CH121" s="957"/>
      <c r="CI121" s="957"/>
      <c r="CJ121" s="957"/>
      <c r="CK121" s="1045"/>
      <c r="CL121" s="1046"/>
      <c r="CM121" s="1046"/>
      <c r="CN121" s="1046"/>
      <c r="CO121" s="1047"/>
      <c r="CP121" s="1055" t="s">
        <v>397</v>
      </c>
      <c r="CQ121" s="1056"/>
      <c r="CR121" s="1056"/>
      <c r="CS121" s="1056"/>
      <c r="CT121" s="1056"/>
      <c r="CU121" s="1056"/>
      <c r="CV121" s="1056"/>
      <c r="CW121" s="1056"/>
      <c r="CX121" s="1056"/>
      <c r="CY121" s="1056"/>
      <c r="CZ121" s="1056"/>
      <c r="DA121" s="1056"/>
      <c r="DB121" s="1056"/>
      <c r="DC121" s="1056"/>
      <c r="DD121" s="1056"/>
      <c r="DE121" s="1056"/>
      <c r="DF121" s="1057"/>
      <c r="DG121" s="961">
        <v>1322842</v>
      </c>
      <c r="DH121" s="962"/>
      <c r="DI121" s="962"/>
      <c r="DJ121" s="962"/>
      <c r="DK121" s="962"/>
      <c r="DL121" s="962">
        <v>1224947</v>
      </c>
      <c r="DM121" s="962"/>
      <c r="DN121" s="962"/>
      <c r="DO121" s="962"/>
      <c r="DP121" s="962"/>
      <c r="DQ121" s="962">
        <v>1170836</v>
      </c>
      <c r="DR121" s="962"/>
      <c r="DS121" s="962"/>
      <c r="DT121" s="962"/>
      <c r="DU121" s="962"/>
      <c r="DV121" s="963">
        <v>13.3</v>
      </c>
      <c r="DW121" s="963"/>
      <c r="DX121" s="963"/>
      <c r="DY121" s="963"/>
      <c r="DZ121" s="964"/>
    </row>
    <row r="122" spans="1:130" s="230" customFormat="1" ht="26.25" customHeight="1" x14ac:dyDescent="0.15">
      <c r="A122" s="1093"/>
      <c r="B122" s="985"/>
      <c r="C122" s="958" t="s">
        <v>434</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453</v>
      </c>
      <c r="BA122" s="1001"/>
      <c r="BB122" s="1001"/>
      <c r="BC122" s="1001"/>
      <c r="BD122" s="1001"/>
      <c r="BE122" s="1001"/>
      <c r="BF122" s="1001"/>
      <c r="BG122" s="1001"/>
      <c r="BH122" s="1001"/>
      <c r="BI122" s="1001"/>
      <c r="BJ122" s="1001"/>
      <c r="BK122" s="1001"/>
      <c r="BL122" s="1001"/>
      <c r="BM122" s="1001"/>
      <c r="BN122" s="1001"/>
      <c r="BO122" s="1001"/>
      <c r="BP122" s="1002"/>
      <c r="BQ122" s="1035">
        <v>16332426</v>
      </c>
      <c r="BR122" s="1036"/>
      <c r="BS122" s="1036"/>
      <c r="BT122" s="1036"/>
      <c r="BU122" s="1036"/>
      <c r="BV122" s="1036">
        <v>16551268</v>
      </c>
      <c r="BW122" s="1036"/>
      <c r="BX122" s="1036"/>
      <c r="BY122" s="1036"/>
      <c r="BZ122" s="1036"/>
      <c r="CA122" s="1036">
        <v>17050329</v>
      </c>
      <c r="CB122" s="1036"/>
      <c r="CC122" s="1036"/>
      <c r="CD122" s="1036"/>
      <c r="CE122" s="1036"/>
      <c r="CF122" s="1053">
        <v>194</v>
      </c>
      <c r="CG122" s="1054"/>
      <c r="CH122" s="1054"/>
      <c r="CI122" s="1054"/>
      <c r="CJ122" s="1054"/>
      <c r="CK122" s="1045"/>
      <c r="CL122" s="1046"/>
      <c r="CM122" s="1046"/>
      <c r="CN122" s="1046"/>
      <c r="CO122" s="1047"/>
      <c r="CP122" s="1055" t="s">
        <v>394</v>
      </c>
      <c r="CQ122" s="1056"/>
      <c r="CR122" s="1056"/>
      <c r="CS122" s="1056"/>
      <c r="CT122" s="1056"/>
      <c r="CU122" s="1056"/>
      <c r="CV122" s="1056"/>
      <c r="CW122" s="1056"/>
      <c r="CX122" s="1056"/>
      <c r="CY122" s="1056"/>
      <c r="CZ122" s="1056"/>
      <c r="DA122" s="1056"/>
      <c r="DB122" s="1056"/>
      <c r="DC122" s="1056"/>
      <c r="DD122" s="1056"/>
      <c r="DE122" s="1056"/>
      <c r="DF122" s="1057"/>
      <c r="DG122" s="961">
        <v>1158000</v>
      </c>
      <c r="DH122" s="962"/>
      <c r="DI122" s="962"/>
      <c r="DJ122" s="962"/>
      <c r="DK122" s="962"/>
      <c r="DL122" s="962">
        <v>1169370</v>
      </c>
      <c r="DM122" s="962"/>
      <c r="DN122" s="962"/>
      <c r="DO122" s="962"/>
      <c r="DP122" s="962"/>
      <c r="DQ122" s="962">
        <v>1148608</v>
      </c>
      <c r="DR122" s="962"/>
      <c r="DS122" s="962"/>
      <c r="DT122" s="962"/>
      <c r="DU122" s="962"/>
      <c r="DV122" s="963">
        <v>13.1</v>
      </c>
      <c r="DW122" s="963"/>
      <c r="DX122" s="963"/>
      <c r="DY122" s="963"/>
      <c r="DZ122" s="964"/>
    </row>
    <row r="123" spans="1:130" s="230" customFormat="1" ht="26.25" customHeight="1" x14ac:dyDescent="0.15">
      <c r="A123" s="1093"/>
      <c r="B123" s="985"/>
      <c r="C123" s="958" t="s">
        <v>440</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454</v>
      </c>
      <c r="BP123" s="1041"/>
      <c r="BQ123" s="1099">
        <v>25279856</v>
      </c>
      <c r="BR123" s="1100"/>
      <c r="BS123" s="1100"/>
      <c r="BT123" s="1100"/>
      <c r="BU123" s="1100"/>
      <c r="BV123" s="1100">
        <v>25782067</v>
      </c>
      <c r="BW123" s="1100"/>
      <c r="BX123" s="1100"/>
      <c r="BY123" s="1100"/>
      <c r="BZ123" s="1100"/>
      <c r="CA123" s="1100">
        <v>27244049</v>
      </c>
      <c r="CB123" s="1100"/>
      <c r="CC123" s="1100"/>
      <c r="CD123" s="1100"/>
      <c r="CE123" s="1100"/>
      <c r="CF123" s="1037"/>
      <c r="CG123" s="1038"/>
      <c r="CH123" s="1038"/>
      <c r="CI123" s="1038"/>
      <c r="CJ123" s="1039"/>
      <c r="CK123" s="1045"/>
      <c r="CL123" s="1046"/>
      <c r="CM123" s="1046"/>
      <c r="CN123" s="1046"/>
      <c r="CO123" s="1047"/>
      <c r="CP123" s="1055" t="s">
        <v>392</v>
      </c>
      <c r="CQ123" s="1056"/>
      <c r="CR123" s="1056"/>
      <c r="CS123" s="1056"/>
      <c r="CT123" s="1056"/>
      <c r="CU123" s="1056"/>
      <c r="CV123" s="1056"/>
      <c r="CW123" s="1056"/>
      <c r="CX123" s="1056"/>
      <c r="CY123" s="1056"/>
      <c r="CZ123" s="1056"/>
      <c r="DA123" s="1056"/>
      <c r="DB123" s="1056"/>
      <c r="DC123" s="1056"/>
      <c r="DD123" s="1056"/>
      <c r="DE123" s="1056"/>
      <c r="DF123" s="1057"/>
      <c r="DG123" s="994">
        <v>373</v>
      </c>
      <c r="DH123" s="995"/>
      <c r="DI123" s="995"/>
      <c r="DJ123" s="995"/>
      <c r="DK123" s="996"/>
      <c r="DL123" s="997">
        <v>271</v>
      </c>
      <c r="DM123" s="995"/>
      <c r="DN123" s="995"/>
      <c r="DO123" s="995"/>
      <c r="DP123" s="996"/>
      <c r="DQ123" s="997">
        <v>168</v>
      </c>
      <c r="DR123" s="995"/>
      <c r="DS123" s="995"/>
      <c r="DT123" s="995"/>
      <c r="DU123" s="996"/>
      <c r="DV123" s="998">
        <v>0</v>
      </c>
      <c r="DW123" s="999"/>
      <c r="DX123" s="999"/>
      <c r="DY123" s="999"/>
      <c r="DZ123" s="1000"/>
    </row>
    <row r="124" spans="1:130" s="230" customFormat="1" ht="26.25" customHeight="1" thickBot="1" x14ac:dyDescent="0.2">
      <c r="A124" s="1093"/>
      <c r="B124" s="985"/>
      <c r="C124" s="958" t="s">
        <v>443</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455</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456</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445</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457</v>
      </c>
      <c r="CL125" s="1043"/>
      <c r="CM125" s="1043"/>
      <c r="CN125" s="1043"/>
      <c r="CO125" s="1044"/>
      <c r="CP125" s="965" t="s">
        <v>458</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447</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459</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460</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461</v>
      </c>
      <c r="AY127" s="1068"/>
      <c r="AZ127" s="1068"/>
      <c r="BA127" s="1068"/>
      <c r="BB127" s="1068"/>
      <c r="BC127" s="1068"/>
      <c r="BD127" s="1068"/>
      <c r="BE127" s="1069"/>
      <c r="BF127" s="1070" t="s">
        <v>462</v>
      </c>
      <c r="BG127" s="1068"/>
      <c r="BH127" s="1068"/>
      <c r="BI127" s="1068"/>
      <c r="BJ127" s="1068"/>
      <c r="BK127" s="1068"/>
      <c r="BL127" s="1069"/>
      <c r="BM127" s="1070" t="s">
        <v>463</v>
      </c>
      <c r="BN127" s="1068"/>
      <c r="BO127" s="1068"/>
      <c r="BP127" s="1068"/>
      <c r="BQ127" s="1068"/>
      <c r="BR127" s="1068"/>
      <c r="BS127" s="1069"/>
      <c r="BT127" s="1070" t="s">
        <v>464</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465</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466</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467</v>
      </c>
      <c r="X128" s="1079"/>
      <c r="Y128" s="1079"/>
      <c r="Z128" s="1080"/>
      <c r="AA128" s="1081">
        <v>89557</v>
      </c>
      <c r="AB128" s="1082"/>
      <c r="AC128" s="1082"/>
      <c r="AD128" s="1082"/>
      <c r="AE128" s="1083"/>
      <c r="AF128" s="1084">
        <v>66094</v>
      </c>
      <c r="AG128" s="1082"/>
      <c r="AH128" s="1082"/>
      <c r="AI128" s="1082"/>
      <c r="AJ128" s="1083"/>
      <c r="AK128" s="1084">
        <v>86094</v>
      </c>
      <c r="AL128" s="1082"/>
      <c r="AM128" s="1082"/>
      <c r="AN128" s="1082"/>
      <c r="AO128" s="1083"/>
      <c r="AP128" s="1085"/>
      <c r="AQ128" s="1086"/>
      <c r="AR128" s="1086"/>
      <c r="AS128" s="1086"/>
      <c r="AT128" s="1087"/>
      <c r="AU128" s="232"/>
      <c r="AV128" s="232"/>
      <c r="AW128" s="232"/>
      <c r="AX128" s="932" t="s">
        <v>468</v>
      </c>
      <c r="AY128" s="933"/>
      <c r="AZ128" s="933"/>
      <c r="BA128" s="933"/>
      <c r="BB128" s="933"/>
      <c r="BC128" s="933"/>
      <c r="BD128" s="933"/>
      <c r="BE128" s="934"/>
      <c r="BF128" s="1088" t="s">
        <v>122</v>
      </c>
      <c r="BG128" s="1089"/>
      <c r="BH128" s="1089"/>
      <c r="BI128" s="1089"/>
      <c r="BJ128" s="1089"/>
      <c r="BK128" s="1089"/>
      <c r="BL128" s="1090"/>
      <c r="BM128" s="1088">
        <v>13.24</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469</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470</v>
      </c>
      <c r="X129" s="1107"/>
      <c r="Y129" s="1107"/>
      <c r="Z129" s="1108"/>
      <c r="AA129" s="994">
        <v>10780014</v>
      </c>
      <c r="AB129" s="995"/>
      <c r="AC129" s="995"/>
      <c r="AD129" s="995"/>
      <c r="AE129" s="996"/>
      <c r="AF129" s="997">
        <v>10514494</v>
      </c>
      <c r="AG129" s="995"/>
      <c r="AH129" s="995"/>
      <c r="AI129" s="995"/>
      <c r="AJ129" s="996"/>
      <c r="AK129" s="997">
        <v>10572796</v>
      </c>
      <c r="AL129" s="995"/>
      <c r="AM129" s="995"/>
      <c r="AN129" s="995"/>
      <c r="AO129" s="996"/>
      <c r="AP129" s="1109"/>
      <c r="AQ129" s="1110"/>
      <c r="AR129" s="1110"/>
      <c r="AS129" s="1110"/>
      <c r="AT129" s="1111"/>
      <c r="AU129" s="233"/>
      <c r="AV129" s="233"/>
      <c r="AW129" s="233"/>
      <c r="AX129" s="1101" t="s">
        <v>471</v>
      </c>
      <c r="AY129" s="959"/>
      <c r="AZ129" s="959"/>
      <c r="BA129" s="959"/>
      <c r="BB129" s="959"/>
      <c r="BC129" s="959"/>
      <c r="BD129" s="959"/>
      <c r="BE129" s="960"/>
      <c r="BF129" s="1102" t="s">
        <v>122</v>
      </c>
      <c r="BG129" s="1103"/>
      <c r="BH129" s="1103"/>
      <c r="BI129" s="1103"/>
      <c r="BJ129" s="1103"/>
      <c r="BK129" s="1103"/>
      <c r="BL129" s="1104"/>
      <c r="BM129" s="1102">
        <v>18.239999999999998</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472</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473</v>
      </c>
      <c r="X130" s="1107"/>
      <c r="Y130" s="1107"/>
      <c r="Z130" s="1108"/>
      <c r="AA130" s="994">
        <v>1764213</v>
      </c>
      <c r="AB130" s="995"/>
      <c r="AC130" s="995"/>
      <c r="AD130" s="995"/>
      <c r="AE130" s="996"/>
      <c r="AF130" s="997">
        <v>1760869</v>
      </c>
      <c r="AG130" s="995"/>
      <c r="AH130" s="995"/>
      <c r="AI130" s="995"/>
      <c r="AJ130" s="996"/>
      <c r="AK130" s="997">
        <v>1783441</v>
      </c>
      <c r="AL130" s="995"/>
      <c r="AM130" s="995"/>
      <c r="AN130" s="995"/>
      <c r="AO130" s="996"/>
      <c r="AP130" s="1109"/>
      <c r="AQ130" s="1110"/>
      <c r="AR130" s="1110"/>
      <c r="AS130" s="1110"/>
      <c r="AT130" s="1111"/>
      <c r="AU130" s="233"/>
      <c r="AV130" s="233"/>
      <c r="AW130" s="233"/>
      <c r="AX130" s="1101" t="s">
        <v>474</v>
      </c>
      <c r="AY130" s="959"/>
      <c r="AZ130" s="959"/>
      <c r="BA130" s="959"/>
      <c r="BB130" s="959"/>
      <c r="BC130" s="959"/>
      <c r="BD130" s="959"/>
      <c r="BE130" s="960"/>
      <c r="BF130" s="1137">
        <v>11.6</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475</v>
      </c>
      <c r="X131" s="1144"/>
      <c r="Y131" s="1144"/>
      <c r="Z131" s="1145"/>
      <c r="AA131" s="1040">
        <v>9015801</v>
      </c>
      <c r="AB131" s="1022"/>
      <c r="AC131" s="1022"/>
      <c r="AD131" s="1022"/>
      <c r="AE131" s="1023"/>
      <c r="AF131" s="1021">
        <v>8753625</v>
      </c>
      <c r="AG131" s="1022"/>
      <c r="AH131" s="1022"/>
      <c r="AI131" s="1022"/>
      <c r="AJ131" s="1023"/>
      <c r="AK131" s="1021">
        <v>8789355</v>
      </c>
      <c r="AL131" s="1022"/>
      <c r="AM131" s="1022"/>
      <c r="AN131" s="1022"/>
      <c r="AO131" s="1023"/>
      <c r="AP131" s="1146"/>
      <c r="AQ131" s="1147"/>
      <c r="AR131" s="1147"/>
      <c r="AS131" s="1147"/>
      <c r="AT131" s="1148"/>
      <c r="AU131" s="233"/>
      <c r="AV131" s="233"/>
      <c r="AW131" s="233"/>
      <c r="AX131" s="1119" t="s">
        <v>476</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477</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478</v>
      </c>
      <c r="W132" s="1130"/>
      <c r="X132" s="1130"/>
      <c r="Y132" s="1130"/>
      <c r="Z132" s="1131"/>
      <c r="AA132" s="1132">
        <v>10.686349440000001</v>
      </c>
      <c r="AB132" s="1133"/>
      <c r="AC132" s="1133"/>
      <c r="AD132" s="1133"/>
      <c r="AE132" s="1134"/>
      <c r="AF132" s="1135">
        <v>12.56037356</v>
      </c>
      <c r="AG132" s="1133"/>
      <c r="AH132" s="1133"/>
      <c r="AI132" s="1133"/>
      <c r="AJ132" s="1134"/>
      <c r="AK132" s="1135">
        <v>11.845476720000001</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479</v>
      </c>
      <c r="W133" s="1113"/>
      <c r="X133" s="1113"/>
      <c r="Y133" s="1113"/>
      <c r="Z133" s="1114"/>
      <c r="AA133" s="1115">
        <v>11.5</v>
      </c>
      <c r="AB133" s="1116"/>
      <c r="AC133" s="1116"/>
      <c r="AD133" s="1116"/>
      <c r="AE133" s="1117"/>
      <c r="AF133" s="1115">
        <v>11.6</v>
      </c>
      <c r="AG133" s="1116"/>
      <c r="AH133" s="1116"/>
      <c r="AI133" s="1116"/>
      <c r="AJ133" s="1117"/>
      <c r="AK133" s="1115">
        <v>11.6</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KigbWvAteVsAsi9yz6dIzRtMq9N+QjBLALpv79pKReDBa4jxBA5dR07hpzdHD9h2kMtr8xRHPIq9Mz8QWQm+Pg==" saltValue="zW67LbHqckoD7HiWTYvgp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B70"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480</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BhHF3UZ4H+4xVUfYfln4iS5CLVnJtc+NSnabmAi05KwWPzIEHLdGIGadD3kZhXI0T1jLF5yiUjV20bKf71sQUg==" saltValue="/p+vHzgzjwOogL+xMiqTV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U52"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P7mYF/9aFKBr7yNhl5uB9blQJlNkvgslEwQmYhvYSw37jN1pOVck9DNSpDuKHQgbtjuyx8zf4Usbbj0GFQUpQ==" saltValue="QY6zMB3dNn2hqXgpKQouC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1"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482</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483</v>
      </c>
      <c r="AP7" s="272"/>
      <c r="AQ7" s="273" t="s">
        <v>484</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485</v>
      </c>
      <c r="AQ8" s="279" t="s">
        <v>486</v>
      </c>
      <c r="AR8" s="280" t="s">
        <v>487</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488</v>
      </c>
      <c r="AL9" s="1153"/>
      <c r="AM9" s="1153"/>
      <c r="AN9" s="1154"/>
      <c r="AO9" s="281">
        <v>2533982</v>
      </c>
      <c r="AP9" s="281">
        <v>104344</v>
      </c>
      <c r="AQ9" s="282">
        <v>107616</v>
      </c>
      <c r="AR9" s="283">
        <v>-3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489</v>
      </c>
      <c r="AL10" s="1153"/>
      <c r="AM10" s="1153"/>
      <c r="AN10" s="1154"/>
      <c r="AO10" s="284">
        <v>436802</v>
      </c>
      <c r="AP10" s="284">
        <v>17986</v>
      </c>
      <c r="AQ10" s="285">
        <v>10095</v>
      </c>
      <c r="AR10" s="286">
        <v>78.2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490</v>
      </c>
      <c r="AL11" s="1153"/>
      <c r="AM11" s="1153"/>
      <c r="AN11" s="1154"/>
      <c r="AO11" s="284">
        <v>24794</v>
      </c>
      <c r="AP11" s="284">
        <v>1021</v>
      </c>
      <c r="AQ11" s="285">
        <v>1704</v>
      </c>
      <c r="AR11" s="286">
        <v>-40.1</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491</v>
      </c>
      <c r="AL12" s="1153"/>
      <c r="AM12" s="1153"/>
      <c r="AN12" s="1154"/>
      <c r="AO12" s="284" t="s">
        <v>492</v>
      </c>
      <c r="AP12" s="284" t="s">
        <v>492</v>
      </c>
      <c r="AQ12" s="285">
        <v>7</v>
      </c>
      <c r="AR12" s="286" t="s">
        <v>492</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493</v>
      </c>
      <c r="AL13" s="1153"/>
      <c r="AM13" s="1153"/>
      <c r="AN13" s="1154"/>
      <c r="AO13" s="284">
        <v>154326</v>
      </c>
      <c r="AP13" s="284">
        <v>6355</v>
      </c>
      <c r="AQ13" s="285">
        <v>4110</v>
      </c>
      <c r="AR13" s="286">
        <v>54.6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494</v>
      </c>
      <c r="AL14" s="1153"/>
      <c r="AM14" s="1153"/>
      <c r="AN14" s="1154"/>
      <c r="AO14" s="284">
        <v>122543</v>
      </c>
      <c r="AP14" s="284">
        <v>5046</v>
      </c>
      <c r="AQ14" s="285">
        <v>2451</v>
      </c>
      <c r="AR14" s="286">
        <v>105.9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495</v>
      </c>
      <c r="AL15" s="1156"/>
      <c r="AM15" s="1156"/>
      <c r="AN15" s="1157"/>
      <c r="AO15" s="284">
        <v>-39500</v>
      </c>
      <c r="AP15" s="284">
        <v>-1627</v>
      </c>
      <c r="AQ15" s="285">
        <v>-6399</v>
      </c>
      <c r="AR15" s="286">
        <v>-74.599999999999994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3232947</v>
      </c>
      <c r="AP16" s="284">
        <v>133125</v>
      </c>
      <c r="AQ16" s="285">
        <v>119584</v>
      </c>
      <c r="AR16" s="286">
        <v>11.3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496</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497</v>
      </c>
      <c r="AP20" s="293" t="s">
        <v>498</v>
      </c>
      <c r="AQ20" s="294" t="s">
        <v>499</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500</v>
      </c>
      <c r="AL21" s="1159"/>
      <c r="AM21" s="1159"/>
      <c r="AN21" s="1160"/>
      <c r="AO21" s="297">
        <v>11.45</v>
      </c>
      <c r="AP21" s="298">
        <v>10.86</v>
      </c>
      <c r="AQ21" s="299">
        <v>0.59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501</v>
      </c>
      <c r="AL22" s="1159"/>
      <c r="AM22" s="1159"/>
      <c r="AN22" s="1160"/>
      <c r="AO22" s="302">
        <v>98.5</v>
      </c>
      <c r="AP22" s="303">
        <v>97.3</v>
      </c>
      <c r="AQ22" s="304">
        <v>1.2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502</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503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504</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483</v>
      </c>
      <c r="AP30" s="272"/>
      <c r="AQ30" s="273" t="s">
        <v>484</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485</v>
      </c>
      <c r="AQ31" s="279" t="s">
        <v>486</v>
      </c>
      <c r="AR31" s="280" t="s">
        <v>487</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505</v>
      </c>
      <c r="AL32" s="1167"/>
      <c r="AM32" s="1167"/>
      <c r="AN32" s="1168"/>
      <c r="AO32" s="312">
        <v>2449805</v>
      </c>
      <c r="AP32" s="312">
        <v>100877</v>
      </c>
      <c r="AQ32" s="313">
        <v>75090</v>
      </c>
      <c r="AR32" s="314">
        <v>34.299999999999997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506</v>
      </c>
      <c r="AL33" s="1167"/>
      <c r="AM33" s="1167"/>
      <c r="AN33" s="1168"/>
      <c r="AO33" s="312" t="s">
        <v>492</v>
      </c>
      <c r="AP33" s="312" t="s">
        <v>492</v>
      </c>
      <c r="AQ33" s="313" t="s">
        <v>492</v>
      </c>
      <c r="AR33" s="314" t="s">
        <v>492</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507</v>
      </c>
      <c r="AL34" s="1167"/>
      <c r="AM34" s="1167"/>
      <c r="AN34" s="1168"/>
      <c r="AO34" s="312" t="s">
        <v>492</v>
      </c>
      <c r="AP34" s="312" t="s">
        <v>492</v>
      </c>
      <c r="AQ34" s="313">
        <v>1</v>
      </c>
      <c r="AR34" s="314" t="s">
        <v>492</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508</v>
      </c>
      <c r="AL35" s="1167"/>
      <c r="AM35" s="1167"/>
      <c r="AN35" s="1168"/>
      <c r="AO35" s="312">
        <v>460871</v>
      </c>
      <c r="AP35" s="312">
        <v>18978</v>
      </c>
      <c r="AQ35" s="313">
        <v>17211</v>
      </c>
      <c r="AR35" s="314">
        <v>10.3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509</v>
      </c>
      <c r="AL36" s="1167"/>
      <c r="AM36" s="1167"/>
      <c r="AN36" s="1168"/>
      <c r="AO36" s="312" t="s">
        <v>492</v>
      </c>
      <c r="AP36" s="312" t="s">
        <v>492</v>
      </c>
      <c r="AQ36" s="313">
        <v>2478</v>
      </c>
      <c r="AR36" s="314" t="s">
        <v>492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510</v>
      </c>
      <c r="AL37" s="1167"/>
      <c r="AM37" s="1167"/>
      <c r="AN37" s="1168"/>
      <c r="AO37" s="312" t="s">
        <v>492</v>
      </c>
      <c r="AP37" s="312" t="s">
        <v>492</v>
      </c>
      <c r="AQ37" s="313">
        <v>654</v>
      </c>
      <c r="AR37" s="314" t="s">
        <v>492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511</v>
      </c>
      <c r="AL38" s="1170"/>
      <c r="AM38" s="1170"/>
      <c r="AN38" s="1171"/>
      <c r="AO38" s="315" t="s">
        <v>492</v>
      </c>
      <c r="AP38" s="315" t="s">
        <v>492</v>
      </c>
      <c r="AQ38" s="316">
        <v>4</v>
      </c>
      <c r="AR38" s="304" t="s">
        <v>492</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512</v>
      </c>
      <c r="AL39" s="1170"/>
      <c r="AM39" s="1170"/>
      <c r="AN39" s="1171"/>
      <c r="AO39" s="312">
        <v>-86094</v>
      </c>
      <c r="AP39" s="312">
        <v>-3545</v>
      </c>
      <c r="AQ39" s="313">
        <v>-3502</v>
      </c>
      <c r="AR39" s="314">
        <v>1.2</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513</v>
      </c>
      <c r="AL40" s="1167"/>
      <c r="AM40" s="1167"/>
      <c r="AN40" s="1168"/>
      <c r="AO40" s="312">
        <v>-1783441</v>
      </c>
      <c r="AP40" s="312">
        <v>-73438</v>
      </c>
      <c r="AQ40" s="313">
        <v>-63750</v>
      </c>
      <c r="AR40" s="314">
        <v>15.2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1041141</v>
      </c>
      <c r="AP41" s="312">
        <v>42872</v>
      </c>
      <c r="AQ41" s="313">
        <v>28185</v>
      </c>
      <c r="AR41" s="314">
        <v>52.1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515</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483</v>
      </c>
      <c r="AN49" s="1163" t="s">
        <v>516</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517</v>
      </c>
      <c r="AO50" s="329" t="s">
        <v>518</v>
      </c>
      <c r="AP50" s="330" t="s">
        <v>519</v>
      </c>
      <c r="AQ50" s="331" t="s">
        <v>520</v>
      </c>
      <c r="AR50" s="332" t="s">
        <v>521</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522</v>
      </c>
      <c r="AL51" s="325"/>
      <c r="AM51" s="333">
        <v>4016922</v>
      </c>
      <c r="AN51" s="334">
        <v>150132</v>
      </c>
      <c r="AO51" s="335">
        <v>54.6</v>
      </c>
      <c r="AP51" s="336">
        <v>94081</v>
      </c>
      <c r="AQ51" s="337">
        <v>10.5</v>
      </c>
      <c r="AR51" s="338">
        <v>44.1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523</v>
      </c>
      <c r="AM52" s="341">
        <v>1887597</v>
      </c>
      <c r="AN52" s="342">
        <v>70549</v>
      </c>
      <c r="AO52" s="343">
        <v>30.7</v>
      </c>
      <c r="AP52" s="344">
        <v>48949</v>
      </c>
      <c r="AQ52" s="345">
        <v>11.5</v>
      </c>
      <c r="AR52" s="346">
        <v>19.2</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524</v>
      </c>
      <c r="AL53" s="325"/>
      <c r="AM53" s="333">
        <v>2375560</v>
      </c>
      <c r="AN53" s="334">
        <v>90484</v>
      </c>
      <c r="AO53" s="335">
        <v>-39.700000000000003</v>
      </c>
      <c r="AP53" s="336">
        <v>92632</v>
      </c>
      <c r="AQ53" s="337">
        <v>-1.5</v>
      </c>
      <c r="AR53" s="338">
        <v>-38.200000000000003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523</v>
      </c>
      <c r="AM54" s="341">
        <v>1084613</v>
      </c>
      <c r="AN54" s="342">
        <v>41312</v>
      </c>
      <c r="AO54" s="343">
        <v>-41.4</v>
      </c>
      <c r="AP54" s="344">
        <v>47978</v>
      </c>
      <c r="AQ54" s="345">
        <v>-2</v>
      </c>
      <c r="AR54" s="346">
        <v>-39.4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525</v>
      </c>
      <c r="AL55" s="325"/>
      <c r="AM55" s="333">
        <v>3104798</v>
      </c>
      <c r="AN55" s="334">
        <v>121035</v>
      </c>
      <c r="AO55" s="335">
        <v>33.799999999999997</v>
      </c>
      <c r="AP55" s="336">
        <v>96469</v>
      </c>
      <c r="AQ55" s="337">
        <v>4.0999999999999996</v>
      </c>
      <c r="AR55" s="338">
        <v>29.7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523</v>
      </c>
      <c r="AM56" s="341">
        <v>1669725</v>
      </c>
      <c r="AN56" s="342">
        <v>65091</v>
      </c>
      <c r="AO56" s="343">
        <v>57.6</v>
      </c>
      <c r="AP56" s="344">
        <v>49775</v>
      </c>
      <c r="AQ56" s="345">
        <v>3.7</v>
      </c>
      <c r="AR56" s="346">
        <v>53.9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526</v>
      </c>
      <c r="AL57" s="325"/>
      <c r="AM57" s="333">
        <v>2759827</v>
      </c>
      <c r="AN57" s="334">
        <v>110327</v>
      </c>
      <c r="AO57" s="335">
        <v>-8.8000000000000007</v>
      </c>
      <c r="AP57" s="336">
        <v>85743</v>
      </c>
      <c r="AQ57" s="337">
        <v>-11.1</v>
      </c>
      <c r="AR57" s="338">
        <v>2.2999999999999998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523</v>
      </c>
      <c r="AM58" s="341">
        <v>1563028</v>
      </c>
      <c r="AN58" s="342">
        <v>62484</v>
      </c>
      <c r="AO58" s="343">
        <v>-4</v>
      </c>
      <c r="AP58" s="344">
        <v>45231</v>
      </c>
      <c r="AQ58" s="345">
        <v>-9.1</v>
      </c>
      <c r="AR58" s="346">
        <v>5.0999999999999996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527</v>
      </c>
      <c r="AL59" s="325"/>
      <c r="AM59" s="333">
        <v>3419245</v>
      </c>
      <c r="AN59" s="334">
        <v>140797</v>
      </c>
      <c r="AO59" s="335">
        <v>27.6</v>
      </c>
      <c r="AP59" s="336">
        <v>92509</v>
      </c>
      <c r="AQ59" s="337">
        <v>7.9</v>
      </c>
      <c r="AR59" s="338">
        <v>19.7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523</v>
      </c>
      <c r="AM60" s="341">
        <v>1652674</v>
      </c>
      <c r="AN60" s="342">
        <v>68053</v>
      </c>
      <c r="AO60" s="343">
        <v>8.9</v>
      </c>
      <c r="AP60" s="344">
        <v>52274</v>
      </c>
      <c r="AQ60" s="345">
        <v>15.6</v>
      </c>
      <c r="AR60" s="346">
        <v>-6.7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528</v>
      </c>
      <c r="AL61" s="347"/>
      <c r="AM61" s="348">
        <v>3135270</v>
      </c>
      <c r="AN61" s="349">
        <v>122555</v>
      </c>
      <c r="AO61" s="350">
        <v>13.5</v>
      </c>
      <c r="AP61" s="351">
        <v>92287</v>
      </c>
      <c r="AQ61" s="352">
        <v>2</v>
      </c>
      <c r="AR61" s="338">
        <v>11.5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523</v>
      </c>
      <c r="AM62" s="341">
        <v>1571527</v>
      </c>
      <c r="AN62" s="342">
        <v>61498</v>
      </c>
      <c r="AO62" s="343">
        <v>10.4</v>
      </c>
      <c r="AP62" s="344">
        <v>48841</v>
      </c>
      <c r="AQ62" s="345">
        <v>3.9</v>
      </c>
      <c r="AR62" s="346">
        <v>6.5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9/j1ShBhuwubh2EPFgZWIWZS8lS1anuGYzNTudQmuYpcjdDBD/Pgb/5/aBi9VVuARTbVApWy8m5nxMa+U4hKnA==" saltValue="TqqiyqXBGbwgYhsb8uhbC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480</v>
      </c>
    </row>
    <row r="121" spans="125:125" ht="13.5" hidden="1" customHeight="1" x14ac:dyDescent="0.15">
      <c r="DU121" s="259"/>
    </row>
  </sheetData>
  <sheetProtection algorithmName="SHA-512" hashValue="/B7faC/cP2A9Z3vWHOL/zYrVPoKrTS223cBJEcE59hdL0KwVacuH575fUNpe7BVh6I5X96joxWTHYuXgoc2j6A==" saltValue="nGY/rzFwPLRn3SL50hmq9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480</v>
      </c>
    </row>
  </sheetData>
  <sheetProtection algorithmName="SHA-512" hashValue="HugGTNIiy6PspN3LrMHOVLhnymwgSi7/bBnZs4KS+UZnFtR/giYrCILQhi3HQkI/9oKyHGV2Wps6G4Y0DrktGA==" saltValue="KxYH+L34iehzMoEBTP3B7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1"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75" t="s">
        <v>3</v>
      </c>
      <c r="D47" s="1175"/>
      <c r="E47" s="1176"/>
      <c r="F47" s="11">
        <v>33.1</v>
      </c>
      <c r="G47" s="12">
        <v>26.18</v>
      </c>
      <c r="H47" s="12">
        <v>33.25</v>
      </c>
      <c r="I47" s="12">
        <v>38.67</v>
      </c>
      <c r="J47" s="13">
        <v>39.33</v>
      </c>
    </row>
    <row r="48" spans="2:10" ht="57.75" customHeight="1" x14ac:dyDescent="0.15">
      <c r="B48" s="14"/>
      <c r="C48" s="1177" t="s">
        <v>4</v>
      </c>
      <c r="D48" s="1177"/>
      <c r="E48" s="1178"/>
      <c r="F48" s="15">
        <v>4.43</v>
      </c>
      <c r="G48" s="16">
        <v>7.78</v>
      </c>
      <c r="H48" s="16">
        <v>8.8699999999999992</v>
      </c>
      <c r="I48" s="16">
        <v>9.65</v>
      </c>
      <c r="J48" s="17">
        <v>8.41</v>
      </c>
    </row>
    <row r="49" spans="2:10" ht="57.75" customHeight="1" thickBot="1" x14ac:dyDescent="0.2">
      <c r="B49" s="18"/>
      <c r="C49" s="1179" t="s">
        <v>5</v>
      </c>
      <c r="D49" s="1179"/>
      <c r="E49" s="1180"/>
      <c r="F49" s="19" t="s">
        <v>535</v>
      </c>
      <c r="G49" s="20" t="s">
        <v>536</v>
      </c>
      <c r="H49" s="20">
        <v>9.8000000000000007</v>
      </c>
      <c r="I49" s="20">
        <v>5.13</v>
      </c>
      <c r="J49" s="21" t="s">
        <v>537</v>
      </c>
    </row>
    <row r="50" spans="2:10" x14ac:dyDescent="0.15"/>
  </sheetData>
  <sheetProtection algorithmName="SHA-512" hashValue="mFFHLaE2FM4+WwSBfLxYInTIuK/fcHZ78H0XMRXcZCap3h6wWetUFI11OrhoHdJuslVxVl1K0eWBnEuGUKI7Gg==" saltValue="KCUI87l8c+OPus4vv4USi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佐々木 謙吉</cp:lastModifiedBy>
  <cp:lastPrinted>2025-09-22T05:47:20Z</cp:lastPrinted>
  <dcterms:created xsi:type="dcterms:W3CDTF">2025-02-19T05:12:29Z</dcterms:created>
  <dcterms:modified xsi:type="dcterms:W3CDTF">2025-09-22T05:47:28Z</dcterms:modified>
  <cp:category/>
</cp:coreProperties>
</file>