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192.168.2.238\share\12公会計：新地方公会計\通知・照会\R7\07 令和５年度財政状況資料集の作成について（2回目・地方公会計関係）\"/>
    </mc:Choice>
  </mc:AlternateContent>
  <xr:revisionPtr revIDLastSave="0" documentId="13_ncr:1_{3F8C796A-864A-42A5-AF6A-5616A6E5187F}" xr6:coauthVersionLast="47" xr6:coauthVersionMax="47" xr10:uidLastSave="{00000000-0000-0000-0000-000000000000}"/>
  <bookViews>
    <workbookView xWindow="28680" yWindow="-40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AP23" i="12"/>
  <c r="AA23" i="12"/>
  <c r="V23" i="12"/>
  <c r="Q23"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s="1"/>
  <c r="AM34" i="10" l="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<sst xmlns="http://schemas.openxmlformats.org/spreadsheetml/2006/main" count="1043" uniqueCount="572">
  <si>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</si>
  <si>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</si>
  <si>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</si>
  <si>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</si>
  <si>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</si>
  <si>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</si>
  <si>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</si>
  <si>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</si>
  <si>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</si>
  <si>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</si>
  <si>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</si>
  <si>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</si>
  <si>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</si>
  <si>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</si>
  <si>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</si>
  <si>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</si>
  <si>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</si>
  <si>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</si>
  <si>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</si>
  <si>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</si>
  <si>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</si>
  <si>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</si>
  <si>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</si>
  <si>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</si>
  <si>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</si>
  <si>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</si>
  <si>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</si>
  <si>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</si>
  <si>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</si>
  <si>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</si>
  <si>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</si>
  <si>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</si>
  <si>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</si>
  <si>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</si>
  <si>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</si>
  <si>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</si>
  <si>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</si>
  <si>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</si>
  <si>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</si>
  <si>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</si>
  <si>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</si>
  <si>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</si>
  <si>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</si>
  <si>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</si>
  <si>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</si>
  <si>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</si>
  <si>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</si>
  <si>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</si>
  <si>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</si>
  <si>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</si>
  <si>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</si>
  <si>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</si>
  <si>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</si>
  <si>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</si>
  <si>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</si>
  <si>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</si>
  <si>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</si>
  <si>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</si>
  <si>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</si>
  <si>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</si>
  <si>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</si>
  <si>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</si>
  <si>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</si>
  <si>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</si>
  <si>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</si>
  <si>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</si>
  <si>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</si>
  <si>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</si>
  <si>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</si>
  <si>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</si>
  <si>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</si>
  <si>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</si>
  <si>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</si>
  <si>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</si>
  <si>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</si>
  <si>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</si>
  <si>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</si>
  <si>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</si>
  <si>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</si>
  <si>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</si>
  <si>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</si>
  <si>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</si>
  <si>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</si>
  <si>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</si>
  <si>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</si>
  <si>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</si>
  <si>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</si>
  <si>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</si>
  <si>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</si>
  <si>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</si>
  <si>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</si>
  <si>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</si>
  <si>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</si>
  <si>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</si>
  <si>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荒尾市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</si>
  <si>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</si>
  <si>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</si>
  <si>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</si>
  <si>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</si>
  <si>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</si>
  <si>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</si>
  <si>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</si>
  <si>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</si>
  <si>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</si>
  <si>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</si>
  <si>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</si>
  <si>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</si>
  <si>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</si>
  <si>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</si>
  <si>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</si>
  <si>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</si>
  <si>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</si>
  <si>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</si>
  <si>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</si>
  <si>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</si>
  <si>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</si>
  <si>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</si>
  <si>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</si>
  <si>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</si>
  <si>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</si>
  <si>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</si>
  <si>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</si>
  <si>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</si>
  <si>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</si>
  <si>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</si>
  <si>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</si>
  <si>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</si>
  <si>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</si>
  <si>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</si>
  <si>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</si>
  <si>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</si>
  <si>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</si>
  <si>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</si>
  <si>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</si>
  <si>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</si>
  <si>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</si>
  <si>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</si>
  <si>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</si>
  <si>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</si>
  <si>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</si>
  <si>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</si>
  <si>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</si>
  <si>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</si>
  <si>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</si>
  <si>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</si>
  <si>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</si>
  <si>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</si>
  <si>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</si>
  <si>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</si>
  <si>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</si>
  <si>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</si>
  <si>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</si>
  <si>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</si>
  <si>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</si>
  <si>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</si>
  <si>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</si>
  <si>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</si>
  <si>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</si>
  <si>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</si>
  <si>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</si>
  <si>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</si>
  <si>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</si>
  <si>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</si>
  <si>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</si>
  <si>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</si>
  <si>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</si>
  <si>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</si>
  <si>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</si>
  <si>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</si>
  <si>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</si>
  <si>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</si>
  <si>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</si>
  <si>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</si>
  <si>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</si>
  <si>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</si>
  <si>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</si>
  <si>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</si>
  <si>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</si>
  <si>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</si>
  <si>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</si>
  <si>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</si>
  <si>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</si>
  <si>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</si>
  <si>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</si>
  <si>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</si>
  <si>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</si>
  <si>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</si>
  <si>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</si>
  <si>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</si>
  <si>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</si>
  <si>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</si>
  <si>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</si>
  <si>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</si>
  <si>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</si>
  <si>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</si>
  <si>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</si>
  <si>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</si>
  <si>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</si>
  <si>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</si>
  <si>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</si>
  <si>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</si>
  <si>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</si>
  <si>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</si>
  <si>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熊本県荒尾市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</si>
  <si>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</si>
  <si>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</si>
  <si>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</si>
  <si>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</si>
  <si>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</si>
  <si>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</si>
  <si>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</si>
  <si>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</si>
  <si>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</si>
  <si>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</si>
  <si>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</si>
  <si>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</si>
  <si>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</si>
  <si>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</si>
  <si>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</si>
  <si>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</si>
  <si>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</si>
  <si>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</si>
  <si>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</si>
  <si>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</si>
  <si>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</si>
  <si>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</si>
  <si>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</si>
  <si>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</si>
  <si>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</si>
  <si>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</si>
  <si>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</si>
  <si>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</si>
  <si>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</si>
  <si>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</si>
  <si>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</si>
  <si>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</si>
  <si>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</si>
  <si>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</si>
  <si>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</si>
  <si>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</si>
  <si>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</si>
  <si>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</si>
  <si>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</si>
  <si>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</si>
  <si>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</si>
  <si>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</si>
  <si>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</si>
  <si>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</si>
  <si>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</si>
  <si>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</si>
  <si>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</si>
  <si>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</si>
  <si>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</si>
  <si>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</si>
  <si>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</si>
  <si>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</si>
  <si>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</si>
  <si>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</si>
  <si>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</si>
  <si>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</si>
  <si>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</si>
  <si>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</si>
  <si>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</si>
  <si>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</si>
  <si>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</si>
  <si>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</si>
  <si>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</si>
  <si>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</si>
  <si>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</si>
  <si>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</si>
  <si>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</si>
  <si>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</si>
  <si>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</si>
  <si>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</si>
  <si>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</si>
  <si>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</si>
  <si>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</si>
  <si>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</si>
  <si>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</si>
  <si>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</si>
  <si>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</si>
  <si>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</si>
  <si>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</si>
  <si>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</si>
  <si>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</si>
  <si>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</si>
  <si>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</si>
  <si>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</si>
  <si>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</si>
  <si>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</si>
  <si>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</si>
  <si>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</si>
  <si>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</si>
  <si>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</si>
  <si>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</si>
  <si>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</si>
  <si>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</si>
  <si>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</si>
  <si>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</si>
  <si>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</si>
  <si>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</si>
  <si>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</si>
  <si>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</si>
  <si>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</si>
  <si>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</si>
  <si>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</si>
  <si>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</si>
  <si>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</si>
  <si>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</si>
  <si>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</si>
  <si>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</si>
  <si>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</si>
  <si>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</si>
  <si>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</si>
  <si>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</si>
  <si>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</si>
  <si>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</si>
  <si>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</si>
  <si>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</si>
  <si>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</si>
  <si>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</si>
  <si>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</si>
  <si>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</si>
  <si>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</si>
  <si>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</si>
  <si>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</si>
  <si>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</si>
  <si>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</si>
  <si>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</si>
  <si>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</si>
  <si>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</si>
  <si>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</si>
  <si>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</si>
  <si>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</si>
  <si>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</si>
  <si>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</si>
  <si>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</si>
  <si>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</si>
  <si>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</si>
  <si>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</si>
  <si>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</si>
  <si>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</si>
  <si>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</si>
  <si>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</si>
  <si>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</si>
  <si>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</si>
  <si>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</si>
  <si>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</si>
  <si>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</si>
  <si>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</si>
  <si>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</si>
  <si>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</si>
  <si>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</si>
  <si>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</si>
  <si>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熊本県荒尾市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</si>
  <si>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</si>
  <si>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</si>
  <si>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</si>
  <si>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</si>
  <si>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</si>
  <si>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</si>
  <si>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</si>
  <si>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</si>
  <si>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</si>
  <si>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</si>
  <si>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</si>
  <si>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</si>
  <si>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</si>
  <si>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</si>
  <si>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</si>
  <si>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</si>
  <si>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</si>
  <si>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</si>
  <si>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</si>
  <si>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</si>
  <si>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南新地土地区画整理事業特別会計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</si>
  <si>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</si>
  <si>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</si>
  <si>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</si>
  <si>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</si>
  <si>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</si>
  <si>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</si>
  <si>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</si>
  <si>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</si>
  <si>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</si>
  <si>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</si>
  <si>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</si>
  <si>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</si>
  <si>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</si>
  <si>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荒尾市国民健康保険特別会計</t>
    <phoneticPr fontId="5"/>
  </si>
  <si>
    <t>荒尾市介護保険特別会計（保険勘定）</t>
    <phoneticPr fontId="5"/>
  </si>
  <si>
    <t>荒尾市後期高齢者医療特別会計</t>
    <phoneticPr fontId="5"/>
  </si>
  <si>
    <t>荒尾市介護保険特別会計（介護サービス勘定）</t>
    <phoneticPr fontId="5"/>
  </si>
  <si>
    <t>荒尾市病院事業会計</t>
    <phoneticPr fontId="5"/>
  </si>
  <si>
    <t>法適用企業</t>
    <phoneticPr fontId="5"/>
  </si>
  <si>
    <t>荒尾市水道事業会計</t>
    <phoneticPr fontId="5"/>
  </si>
  <si>
    <t>荒尾市下水道事業会計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</si>
  <si>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</si>
  <si>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</si>
  <si>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</si>
  <si>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</si>
  <si>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</si>
  <si>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</si>
  <si>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</si>
  <si>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</si>
  <si>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</si>
  <si>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</si>
  <si>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</si>
  <si>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</si>
  <si>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</si>
  <si>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</si>
  <si>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</si>
  <si>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</si>
  <si>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</si>
  <si>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</si>
  <si>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</si>
  <si>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</si>
  <si>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</si>
  <si>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</si>
  <si>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</si>
  <si>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</si>
  <si>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</si>
  <si>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</si>
  <si>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</si>
  <si>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</si>
  <si>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</si>
  <si>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</si>
  <si>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</si>
  <si>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</si>
  <si>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</si>
  <si>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</si>
  <si>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</si>
  <si>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</si>
  <si>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</si>
  <si>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</si>
  <si>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</si>
  <si>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</si>
  <si>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</si>
  <si>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</si>
  <si>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</si>
  <si>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</si>
  <si>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</si>
  <si>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</si>
  <si>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</si>
  <si>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</si>
  <si>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</si>
  <si>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</si>
  <si>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</si>
  <si>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</si>
  <si>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</si>
  <si>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</si>
  <si>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</si>
  <si>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荒尾市介護保険特別会計（介護サービス事業勘定）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</si>
  <si>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</si>
  <si>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</si>
  <si>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</si>
  <si>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</si>
  <si>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</si>
  <si>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</si>
  <si>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</si>
  <si>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</si>
  <si>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</si>
  <si>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</si>
  <si>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</si>
  <si>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</si>
  <si>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</si>
  <si>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</si>
  <si>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</si>
  <si>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</si>
  <si>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</si>
  <si>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</si>
  <si>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</si>
  <si>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</si>
  <si>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</si>
  <si>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</si>
  <si>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</si>
  <si>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</si>
  <si>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</si>
  <si>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</si>
  <si>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</si>
  <si>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</si>
  <si>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</si>
  <si>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</si>
  <si>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</si>
  <si>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</si>
  <si>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</si>
  <si>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</si>
  <si>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</si>
  <si>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</si>
  <si>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</si>
  <si>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</si>
  <si>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</si>
  <si>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</si>
  <si>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</si>
  <si>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</si>
  <si>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</si>
  <si>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</si>
  <si>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</si>
  <si>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</si>
  <si>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</si>
  <si>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</si>
  <si>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</si>
  <si>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</si>
  <si>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</si>
  <si>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</si>
  <si>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</si>
  <si>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</si>
  <si>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</si>
  <si>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</si>
  <si>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</si>
  <si>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</si>
  <si>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</si>
  <si>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</si>
  <si>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</si>
  <si>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</si>
  <si>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</si>
  <si>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</si>
  <si>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</si>
  <si>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</si>
  <si>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</si>
  <si>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</si>
  <si>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</si>
  <si>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</si>
  <si>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</si>
  <si>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</si>
  <si>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</si>
  <si>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</si>
  <si>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</si>
  <si>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</si>
  <si>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</si>
  <si>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</si>
  <si>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</si>
  <si>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</si>
  <si>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2.33</t>
  </si>
  <si>
    <t>▲ 0.61</t>
  </si>
  <si>
    <t>▲ 7.49</t>
  </si>
  <si>
    <t>荒尾市病院事業会計</t>
  </si>
  <si>
    <t>荒尾市水道事業会計</t>
  </si>
  <si>
    <t>荒尾市下水道事業会計</t>
  </si>
  <si>
    <t>一般会計</t>
  </si>
  <si>
    <t>荒尾市介護保険特別会計（保険勘定）</t>
  </si>
  <si>
    <t>荒尾市国民健康保険特別会計</t>
  </si>
  <si>
    <t>荒尾市後期高齢者医療特別会計</t>
  </si>
  <si>
    <t>荒尾市介護保険特別会計（介護サービス勘定）</t>
  </si>
  <si>
    <t>その他会計（赤字）</t>
  </si>
  <si>
    <t>その他会計（黒字）</t>
  </si>
  <si>
    <t>R01</t>
    <phoneticPr fontId="5"/>
  </si>
  <si>
    <t>R02</t>
    <phoneticPr fontId="5"/>
  </si>
  <si>
    <t>R03</t>
    <phoneticPr fontId="5"/>
  </si>
  <si>
    <t>R04</t>
    <phoneticPr fontId="5"/>
  </si>
  <si>
    <t>R05</t>
    <phoneticPr fontId="5"/>
  </si>
  <si>
    <t>-</t>
    <phoneticPr fontId="2"/>
  </si>
  <si>
    <t>職員退職手当基金</t>
    <phoneticPr fontId="5"/>
  </si>
  <si>
    <t>荒尾市の一般廃棄物処理施設建設基金</t>
    <phoneticPr fontId="2"/>
  </si>
  <si>
    <t>公共施設整備基金</t>
    <phoneticPr fontId="2"/>
  </si>
  <si>
    <t>ふるさと応援基金</t>
    <phoneticPr fontId="2"/>
  </si>
  <si>
    <t>市制70周年記念地域活性化基金</t>
    <rPh sb="0" eb="2">
      <t>シセイ</t>
    </rPh>
    <rPh sb="4" eb="6">
      <t>シュウネン</t>
    </rPh>
    <rPh sb="6" eb="8">
      <t>キネン</t>
    </rPh>
    <rPh sb="8" eb="13">
      <t>チイキカッセイカ</t>
    </rPh>
    <rPh sb="13" eb="15">
      <t>キキン</t>
    </rPh>
    <phoneticPr fontId="2"/>
  </si>
  <si>
    <t>有明広域行政事務組合</t>
    <phoneticPr fontId="2"/>
  </si>
  <si>
    <t>大牟田・荒尾清掃施設組合</t>
    <phoneticPr fontId="2"/>
  </si>
  <si>
    <t>熊本県後期高齢者医療広域連合（一般会計）</t>
    <phoneticPr fontId="2"/>
  </si>
  <si>
    <t>熊本県後期高齢者医療広域連合（後期高齢者医療特別会計）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</si>
  <si>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</si>
  <si>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</si>
  <si>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</si>
  <si>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</si>
  <si>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</si>
  <si>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3年度以降、学校給食施設事業整備や新病院建設事業に伴い、地方債残高が増加したため、将来負担比率が大きく増加した。実質公債費比率は9%台で推移しているが、今後は公債費や病院建設に係る公債費に対する繰出金の増加が見込まれるため、実質公債費比率の増加の可能性がある。引き続き、新規の地方債の発行抑制に努める。</t>
    <rPh sb="5" eb="7">
      <t>イコウ</t>
    </rPh>
    <rPh sb="27" eb="28">
      <t>トモナ</t>
    </rPh>
    <rPh sb="43" eb="49">
      <t>ショウライフタンヒリツ</t>
    </rPh>
    <rPh sb="50" eb="51">
      <t>オオ</t>
    </rPh>
    <rPh sb="53" eb="55">
      <t>ゾウカ</t>
    </rPh>
    <rPh sb="78" eb="80">
      <t>コンゴ</t>
    </rPh>
    <rPh sb="81" eb="84">
      <t>コウサイヒ</t>
    </rPh>
    <rPh sb="85" eb="89">
      <t>ビョウインケンセツ</t>
    </rPh>
    <rPh sb="90" eb="91">
      <t>カカ</t>
    </rPh>
    <rPh sb="92" eb="95">
      <t>コウサイヒ</t>
    </rPh>
    <rPh sb="96" eb="97">
      <t>タイ</t>
    </rPh>
    <rPh sb="99" eb="101">
      <t>クリダ</t>
    </rPh>
    <rPh sb="101" eb="102">
      <t>キン</t>
    </rPh>
    <rPh sb="106" eb="108">
      <t>ミコ</t>
    </rPh>
    <rPh sb="114" eb="121">
      <t>ジッシツコウサイヒヒリツ</t>
    </rPh>
    <rPh sb="122" eb="124">
      <t>ゾウカ</t>
    </rPh>
    <rPh sb="125" eb="128">
      <t>カノウセイ</t>
    </rPh>
    <rPh sb="132" eb="133">
      <t>ヒ</t>
    </rPh>
    <rPh sb="134" eb="135">
      <t>ツヅ</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</si>
  <si>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</si>
  <si>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</si>
  <si>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</si>
  <si>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3年度以降、学校給食施設事業整備や新病院建設事業に伴い、地方債残高が増加したため、将来負担比率が大きく増加した。また、有形固定資産減価償却率は類似団体と比較すると上回っており施設の老朽化が進んでいる。このことから新規事業に伴う将来世代の負担は増加し今後も施設の老朽化に伴う維持管理費が増加する可能性がある。公共施設の持続的な維持を行うため、適切なマネジメントを実施していく必要がある。</t>
    <rPh sb="0" eb="2">
      <t>レイワ</t>
    </rPh>
    <rPh sb="3" eb="5">
      <t>ネンド</t>
    </rPh>
    <rPh sb="5" eb="7">
      <t>イコウ</t>
    </rPh>
    <rPh sb="8" eb="10">
      <t>ガッコウ</t>
    </rPh>
    <rPh sb="10" eb="12">
      <t>キュウショク</t>
    </rPh>
    <rPh sb="12" eb="14">
      <t>シセツ</t>
    </rPh>
    <rPh sb="14" eb="16">
      <t>ジギョウ</t>
    </rPh>
    <rPh sb="16" eb="18">
      <t>セイビ</t>
    </rPh>
    <rPh sb="19" eb="22">
      <t>シンビョウイン</t>
    </rPh>
    <rPh sb="22" eb="24">
      <t>ケンセツ</t>
    </rPh>
    <rPh sb="24" eb="26">
      <t>ジギョウ</t>
    </rPh>
    <rPh sb="27" eb="28">
      <t>トモナ</t>
    </rPh>
    <rPh sb="30" eb="33">
      <t>チホウサイ</t>
    </rPh>
    <rPh sb="33" eb="35">
      <t>ザンダカ</t>
    </rPh>
    <rPh sb="36" eb="38">
      <t>ゾウカ</t>
    </rPh>
    <rPh sb="43" eb="45">
      <t>ショウライ</t>
    </rPh>
    <rPh sb="45" eb="47">
      <t>フタン</t>
    </rPh>
    <rPh sb="47" eb="49">
      <t>ヒリツ</t>
    </rPh>
    <rPh sb="50" eb="51">
      <t>オオ</t>
    </rPh>
    <rPh sb="53" eb="55">
      <t>ゾウカ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</si>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</sst>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B1BB6B0-553B-4941-BEB9-3B0F1B84F8E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9791-47DD-8E94-F7E9D23CBF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74415</c:v>
                </c:pt>
                <c:pt idx="1">
                  <c:v>77776</c:v>
                </c:pt>
                <c:pt idx="2">
                  <c:v>94797</c:v>
                </c:pt>
                <c:pt idx="3">
                  <c:v>83072</c:v>
                </c:pt>
                <c:pt idx="4">
                  <c:v>37076</c:v>
                </c:pt>
              </c:numCache>
            </c:numRef>
          </c:val>
          <c:smooth val="0"/>
          <c:extLst>
            <c:ext xmlns:c16="http://schemas.microsoft.com/office/drawing/2014/chart" uri="{C3380CC4-5D6E-409C-BE32-E72D297353CC}">
              <c16:uniqueId val="{00000001-9791-47DD-8E94-F7E9D23CBF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0.66</c:v>
                </c:pt>
                <c:pt idx="1">
                  <c:v>0.64</c:v>
                </c:pt>
                <c:pt idx="2">
                  <c:v>4.04</c:v>
                </c:pt>
                <c:pt idx="3">
                  <c:v>1.45</c:v>
                </c:pt>
                <c:pt idx="4">
                  <c:v>0.75</c:v>
                </c:pt>
              </c:numCache>
            </c:numRef>
          </c:val>
          <c:extLst>
            <c:ext xmlns:c16="http://schemas.microsoft.com/office/drawing/2014/chart" uri="{C3380CC4-5D6E-409C-BE32-E72D297353CC}">
              <c16:uniqueId val="{00000000-ACDE-437B-9DF0-320C35D333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31.99</c:v>
                </c:pt>
                <c:pt idx="1">
                  <c:v>31.53</c:v>
                </c:pt>
                <c:pt idx="2">
                  <c:v>30.36</c:v>
                </c:pt>
                <c:pt idx="3">
                  <c:v>33.18</c:v>
                </c:pt>
                <c:pt idx="4">
                  <c:v>26.34</c:v>
                </c:pt>
              </c:numCache>
            </c:numRef>
          </c:val>
          <c:extLst>
            <c:ext xmlns:c16="http://schemas.microsoft.com/office/drawing/2014/chart" uri="{C3380CC4-5D6E-409C-BE32-E72D297353CC}">
              <c16:uniqueId val="{00000001-ACDE-437B-9DF0-320C35D333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-2.33</c:v>
                </c:pt>
                <c:pt idx="1">
                  <c:v>0.33</c:v>
                </c:pt>
                <c:pt idx="2">
                  <c:v>3.75</c:v>
                </c:pt>
                <c:pt idx="3">
                  <c:v>-0.61</c:v>
                </c:pt>
                <c:pt idx="4">
                  <c:v>-7.49</c:v>
                </c:pt>
              </c:numCache>
            </c:numRef>
          </c:val>
          <c:smooth val="0"/>
          <c:extLst>
            <c:ext xmlns:c16="http://schemas.microsoft.com/office/drawing/2014/chart" uri="{C3380CC4-5D6E-409C-BE32-E72D297353CC}">
              <c16:uniqueId val="{00000002-ACDE-437B-9DF0-320C35D333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BC5-4ED7-80A4-98566AC22D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C5-4ED7-80A4-98566AC22D9D}"/>
            </c:ext>
          </c:extLst>
        </c:ser>
        <c:ser>
          <c:idx val="2"/>
          <c:order val="2"/>
          <c:tx>
            <c:strRef>
              <c:f>データシート!$A$29</c:f>
              <c:strCache>
                <c:ptCount val="1"/>
                <c:pt idx="0">
                  <c:v>荒尾市介護保険特別会計（介護サービス勘定）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ABC5-4ED7-80A4-98566AC22D9D}"/>
            </c:ext>
          </c:extLst>
        </c:ser>
        <c:ser>
          <c:idx val="3"/>
          <c:order val="3"/>
          <c:tx>
            <c:strRef>
              <c:f>データシート!$A$30</c:f>
              <c:strCache>
                <c:ptCount val="1"/>
                <c:pt idx="0">
                  <c:v>荒尾市後期高齢者医療特別会計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0.08</c:v>
                </c:pt>
                <c:pt idx="4">
                  <c:v>#N/A</c:v>
                </c:pt>
                <c:pt idx="5">
                  <c:v>0.08</c:v>
                </c:pt>
                <c:pt idx="6">
                  <c:v>#N/A</c:v>
                </c:pt>
                <c:pt idx="7">
                  <c:v>0.09</c:v>
                </c:pt>
                <c:pt idx="8">
                  <c:v>#N/A</c:v>
                </c:pt>
                <c:pt idx="9">
                  <c:v>0.09</c:v>
                </c:pt>
              </c:numCache>
            </c:numRef>
          </c:val>
          <c:extLst>
            <c:ext xmlns:c16="http://schemas.microsoft.com/office/drawing/2014/chart" uri="{C3380CC4-5D6E-409C-BE32-E72D297353CC}">
              <c16:uniqueId val="{00000003-ABC5-4ED7-80A4-98566AC22D9D}"/>
            </c:ext>
          </c:extLst>
        </c:ser>
        <c:ser>
          <c:idx val="4"/>
          <c:order val="4"/>
          <c:tx>
            <c:strRef>
              <c:f>データシート!$A$31</c:f>
              <c:strCache>
                <c:ptCount val="1"/>
                <c:pt idx="0">
                  <c:v>荒尾市国民健康保険特別会計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0.49</c:v>
                </c:pt>
                <c:pt idx="4">
                  <c:v>#N/A</c:v>
                </c:pt>
                <c:pt idx="5">
                  <c:v>0.81</c:v>
                </c:pt>
                <c:pt idx="6">
                  <c:v>#N/A</c:v>
                </c:pt>
                <c:pt idx="7">
                  <c:v>0.83</c:v>
                </c:pt>
                <c:pt idx="8">
                  <c:v>#N/A</c:v>
                </c:pt>
                <c:pt idx="9">
                  <c:v>0.22</c:v>
                </c:pt>
              </c:numCache>
            </c:numRef>
          </c:val>
          <c:extLst>
            <c:ext xmlns:c16="http://schemas.microsoft.com/office/drawing/2014/chart" uri="{C3380CC4-5D6E-409C-BE32-E72D297353CC}">
              <c16:uniqueId val="{00000004-ABC5-4ED7-80A4-98566AC22D9D}"/>
            </c:ext>
          </c:extLst>
        </c:ser>
        <c:ser>
          <c:idx val="5"/>
          <c:order val="5"/>
          <c:tx>
            <c:strRef>
              <c:f>データシート!$A$32</c:f>
              <c:strCache>
                <c:ptCount val="1"/>
                <c:pt idx="0">
                  <c:v>荒尾市介護保険特別会計（保険勘定）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1.79</c:v>
                </c:pt>
                <c:pt idx="2">
                  <c:v>#N/A</c:v>
                </c:pt>
                <c:pt idx="3">
                  <c:v>0.99</c:v>
                </c:pt>
                <c:pt idx="4">
                  <c:v>#N/A</c:v>
                </c:pt>
                <c:pt idx="5">
                  <c:v>0.91</c:v>
                </c:pt>
                <c:pt idx="6">
                  <c:v>#N/A</c:v>
                </c:pt>
                <c:pt idx="7">
                  <c:v>1.31</c:v>
                </c:pt>
                <c:pt idx="8">
                  <c:v>#N/A</c:v>
                </c:pt>
                <c:pt idx="9">
                  <c:v>0.76</c:v>
                </c:pt>
              </c:numCache>
            </c:numRef>
          </c:val>
          <c:extLst>
            <c:ext xmlns:c16="http://schemas.microsoft.com/office/drawing/2014/chart" uri="{C3380CC4-5D6E-409C-BE32-E72D297353CC}">
              <c16:uniqueId val="{00000005-ABC5-4ED7-80A4-98566AC22D9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0.63</c:v>
                </c:pt>
                <c:pt idx="4">
                  <c:v>#N/A</c:v>
                </c:pt>
                <c:pt idx="5">
                  <c:v>4.04</c:v>
                </c:pt>
                <c:pt idx="6">
                  <c:v>#N/A</c:v>
                </c:pt>
                <c:pt idx="7">
                  <c:v>1.44</c:v>
                </c:pt>
                <c:pt idx="8">
                  <c:v>#N/A</c:v>
                </c:pt>
                <c:pt idx="9">
                  <c:v>1.9</c:v>
                </c:pt>
              </c:numCache>
            </c:numRef>
          </c:val>
          <c:extLst>
            <c:ext xmlns:c16="http://schemas.microsoft.com/office/drawing/2014/chart" uri="{C3380CC4-5D6E-409C-BE32-E72D297353CC}">
              <c16:uniqueId val="{00000006-ABC5-4ED7-80A4-98566AC22D9D}"/>
            </c:ext>
          </c:extLst>
        </c:ser>
        <c:ser>
          <c:idx val="7"/>
          <c:order val="7"/>
          <c:tx>
            <c:strRef>
              <c:f>データシート!$A$34</c:f>
              <c:strCache>
                <c:ptCount val="1"/>
                <c:pt idx="0">
                  <c:v>荒尾市下水道事業会計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2.1800000000000002</c:v>
                </c:pt>
                <c:pt idx="2">
                  <c:v>#N/A</c:v>
                </c:pt>
                <c:pt idx="3">
                  <c:v>2.34</c:v>
                </c:pt>
                <c:pt idx="4">
                  <c:v>#N/A</c:v>
                </c:pt>
                <c:pt idx="5">
                  <c:v>2</c:v>
                </c:pt>
                <c:pt idx="6">
                  <c:v>#N/A</c:v>
                </c:pt>
                <c:pt idx="7">
                  <c:v>2.1</c:v>
                </c:pt>
                <c:pt idx="8">
                  <c:v>#N/A</c:v>
                </c:pt>
                <c:pt idx="9">
                  <c:v>2.78</c:v>
                </c:pt>
              </c:numCache>
            </c:numRef>
          </c:val>
          <c:extLst>
            <c:ext xmlns:c16="http://schemas.microsoft.com/office/drawing/2014/chart" uri="{C3380CC4-5D6E-409C-BE32-E72D297353CC}">
              <c16:uniqueId val="{00000007-ABC5-4ED7-80A4-98566AC22D9D}"/>
            </c:ext>
          </c:extLst>
        </c:ser>
        <c:ser>
          <c:idx val="8"/>
          <c:order val="8"/>
          <c:tx>
            <c:strRef>
              <c:f>データシート!$A$35</c:f>
              <c:strCache>
                <c:ptCount val="1"/>
                <c:pt idx="0">
                  <c:v>荒尾市水道事業会計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6.76</c:v>
                </c:pt>
                <c:pt idx="2">
                  <c:v>#N/A</c:v>
                </c:pt>
                <c:pt idx="3">
                  <c:v>7.74</c:v>
                </c:pt>
                <c:pt idx="4">
                  <c:v>#N/A</c:v>
                </c:pt>
                <c:pt idx="5">
                  <c:v>6.49</c:v>
                </c:pt>
                <c:pt idx="6">
                  <c:v>#N/A</c:v>
                </c:pt>
                <c:pt idx="7">
                  <c:v>6.17</c:v>
                </c:pt>
                <c:pt idx="8">
                  <c:v>#N/A</c:v>
                </c:pt>
                <c:pt idx="9">
                  <c:v>4.62</c:v>
                </c:pt>
              </c:numCache>
            </c:numRef>
          </c:val>
          <c:extLst>
            <c:ext xmlns:c16="http://schemas.microsoft.com/office/drawing/2014/chart" uri="{C3380CC4-5D6E-409C-BE32-E72D297353CC}">
              <c16:uniqueId val="{00000008-ABC5-4ED7-80A4-98566AC22D9D}"/>
            </c:ext>
          </c:extLst>
        </c:ser>
        <c:ser>
          <c:idx val="9"/>
          <c:order val="9"/>
          <c:tx>
            <c:strRef>
              <c:f>データシート!$A$36</c:f>
              <c:strCache>
                <c:ptCount val="1"/>
                <c:pt idx="0">
                  <c:v>荒尾市病院事業会計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4.95</c:v>
                </c:pt>
                <c:pt idx="2">
                  <c:v>#N/A</c:v>
                </c:pt>
                <c:pt idx="3">
                  <c:v>11.77</c:v>
                </c:pt>
                <c:pt idx="4">
                  <c:v>#N/A</c:v>
                </c:pt>
                <c:pt idx="5">
                  <c:v>16.309999999999999</c:v>
                </c:pt>
                <c:pt idx="6">
                  <c:v>#N/A</c:v>
                </c:pt>
                <c:pt idx="7">
                  <c:v>20.45</c:v>
                </c:pt>
                <c:pt idx="8">
                  <c:v>#N/A</c:v>
                </c:pt>
                <c:pt idx="9">
                  <c:v>14.41</c:v>
                </c:pt>
              </c:numCache>
            </c:numRef>
          </c:val>
          <c:extLst>
            <c:ext xmlns:c16="http://schemas.microsoft.com/office/drawing/2014/chart" uri="{C3380CC4-5D6E-409C-BE32-E72D297353CC}">
              <c16:uniqueId val="{00000009-ABC5-4ED7-80A4-98566AC22D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1329</c:v>
                </c:pt>
                <c:pt idx="5">
                  <c:v>1313</c:v>
                </c:pt>
                <c:pt idx="8">
                  <c:v>1310</c:v>
                </c:pt>
                <c:pt idx="11">
                  <c:v>1301</c:v>
                </c:pt>
                <c:pt idx="14">
                  <c:v>1291</c:v>
                </c:pt>
              </c:numCache>
            </c:numRef>
          </c:val>
          <c:extLst>
            <c:ext xmlns:c16="http://schemas.microsoft.com/office/drawing/2014/chart" uri="{C3380CC4-5D6E-409C-BE32-E72D297353CC}">
              <c16:uniqueId val="{00000000-9DF2-4E57-9101-E8DB7D0237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F2-4E57-9101-E8DB7D0237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6</c:v>
                </c:pt>
                <c:pt idx="6">
                  <c:v>12</c:v>
                </c:pt>
                <c:pt idx="9">
                  <c:v>6</c:v>
                </c:pt>
                <c:pt idx="12">
                  <c:v>6</c:v>
                </c:pt>
              </c:numCache>
            </c:numRef>
          </c:val>
          <c:extLst>
            <c:ext xmlns:c16="http://schemas.microsoft.com/office/drawing/2014/chart" uri="{C3380CC4-5D6E-409C-BE32-E72D297353CC}">
              <c16:uniqueId val="{00000002-9DF2-4E57-9101-E8DB7D0237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46</c:v>
                </c:pt>
                <c:pt idx="3">
                  <c:v>47</c:v>
                </c:pt>
                <c:pt idx="6">
                  <c:v>52</c:v>
                </c:pt>
                <c:pt idx="9">
                  <c:v>55</c:v>
                </c:pt>
                <c:pt idx="12">
                  <c:v>68</c:v>
                </c:pt>
              </c:numCache>
            </c:numRef>
          </c:val>
          <c:extLst>
            <c:ext xmlns:c16="http://schemas.microsoft.com/office/drawing/2014/chart" uri="{C3380CC4-5D6E-409C-BE32-E72D297353CC}">
              <c16:uniqueId val="{00000003-9DF2-4E57-9101-E8DB7D0237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690</c:v>
                </c:pt>
                <c:pt idx="3">
                  <c:v>684</c:v>
                </c:pt>
                <c:pt idx="6">
                  <c:v>709</c:v>
                </c:pt>
                <c:pt idx="9">
                  <c:v>686</c:v>
                </c:pt>
                <c:pt idx="12">
                  <c:v>609</c:v>
                </c:pt>
              </c:numCache>
            </c:numRef>
          </c:val>
          <c:extLst>
            <c:ext xmlns:c16="http://schemas.microsoft.com/office/drawing/2014/chart" uri="{C3380CC4-5D6E-409C-BE32-E72D297353CC}">
              <c16:uniqueId val="{00000004-9DF2-4E57-9101-E8DB7D0237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7</c:v>
                </c:pt>
                <c:pt idx="12">
                  <c:v>17</c:v>
                </c:pt>
              </c:numCache>
            </c:numRef>
          </c:val>
          <c:extLst>
            <c:ext xmlns:c16="http://schemas.microsoft.com/office/drawing/2014/chart" uri="{C3380CC4-5D6E-409C-BE32-E72D297353CC}">
              <c16:uniqueId val="{00000005-9DF2-4E57-9101-E8DB7D0237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F2-4E57-9101-E8DB7D0237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1595</c:v>
                </c:pt>
                <c:pt idx="3">
                  <c:v>1580</c:v>
                </c:pt>
                <c:pt idx="6">
                  <c:v>1599</c:v>
                </c:pt>
                <c:pt idx="9">
                  <c:v>1660</c:v>
                </c:pt>
                <c:pt idx="12">
                  <c:v>1659</c:v>
                </c:pt>
              </c:numCache>
            </c:numRef>
          </c:val>
          <c:extLst>
            <c:ext xmlns:c16="http://schemas.microsoft.com/office/drawing/2014/chart" uri="{C3380CC4-5D6E-409C-BE32-E72D297353CC}">
              <c16:uniqueId val="{00000007-9DF2-4E57-9101-E8DB7D0237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1008</c:v>
                </c:pt>
                <c:pt idx="2">
                  <c:v>#N/A</c:v>
                </c:pt>
                <c:pt idx="3">
                  <c:v>#N/A</c:v>
                </c:pt>
                <c:pt idx="4">
                  <c:v>1004</c:v>
                </c:pt>
                <c:pt idx="5">
                  <c:v>#N/A</c:v>
                </c:pt>
                <c:pt idx="6">
                  <c:v>#N/A</c:v>
                </c:pt>
                <c:pt idx="7">
                  <c:v>1062</c:v>
                </c:pt>
                <c:pt idx="8">
                  <c:v>#N/A</c:v>
                </c:pt>
                <c:pt idx="9">
                  <c:v>#N/A</c:v>
                </c:pt>
                <c:pt idx="10">
                  <c:v>1113</c:v>
                </c:pt>
                <c:pt idx="11">
                  <c:v>#N/A</c:v>
                </c:pt>
                <c:pt idx="12">
                  <c:v>#N/A</c:v>
                </c:pt>
                <c:pt idx="13">
                  <c:v>1068</c:v>
                </c:pt>
                <c:pt idx="14">
                  <c:v>#N/A</c:v>
                </c:pt>
              </c:numCache>
            </c:numRef>
          </c:val>
          <c:smooth val="0"/>
          <c:extLst>
            <c:ext xmlns:c16="http://schemas.microsoft.com/office/drawing/2014/chart" uri="{C3380CC4-5D6E-409C-BE32-E72D297353CC}">
              <c16:uniqueId val="{00000008-9DF2-4E57-9101-E8DB7D0237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15104</c:v>
                </c:pt>
                <c:pt idx="5">
                  <c:v>16280</c:v>
                </c:pt>
                <c:pt idx="8">
                  <c:v>17088</c:v>
                </c:pt>
                <c:pt idx="11">
                  <c:v>18076</c:v>
                </c:pt>
                <c:pt idx="14">
                  <c:v>18831</c:v>
                </c:pt>
              </c:numCache>
            </c:numRef>
          </c:val>
          <c:extLst>
            <c:ext xmlns:c16="http://schemas.microsoft.com/office/drawing/2014/chart" uri="{C3380CC4-5D6E-409C-BE32-E72D297353CC}">
              <c16:uniqueId val="{00000000-7397-4778-85FA-5B8FDBFFB2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947</c:v>
                </c:pt>
                <c:pt idx="5">
                  <c:v>739</c:v>
                </c:pt>
                <c:pt idx="8">
                  <c:v>641</c:v>
                </c:pt>
                <c:pt idx="11">
                  <c:v>467</c:v>
                </c:pt>
                <c:pt idx="14">
                  <c:v>303</c:v>
                </c:pt>
              </c:numCache>
            </c:numRef>
          </c:val>
          <c:extLst>
            <c:ext xmlns:c16="http://schemas.microsoft.com/office/drawing/2014/chart" uri="{C3380CC4-5D6E-409C-BE32-E72D297353CC}">
              <c16:uniqueId val="{00000001-7397-4778-85FA-5B8FDBFFB2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8444</c:v>
                </c:pt>
                <c:pt idx="5">
                  <c:v>8525</c:v>
                </c:pt>
                <c:pt idx="8">
                  <c:v>8636</c:v>
                </c:pt>
                <c:pt idx="11">
                  <c:v>9202</c:v>
                </c:pt>
                <c:pt idx="14">
                  <c:v>8946</c:v>
                </c:pt>
              </c:numCache>
            </c:numRef>
          </c:val>
          <c:extLst>
            <c:ext xmlns:c16="http://schemas.microsoft.com/office/drawing/2014/chart" uri="{C3380CC4-5D6E-409C-BE32-E72D297353CC}">
              <c16:uniqueId val="{00000002-7397-4778-85FA-5B8FDBFFB2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97-4778-85FA-5B8FDBFFB2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97-4778-85FA-5B8FDBFFB2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7397-4778-85FA-5B8FDBFFB2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1942</c:v>
                </c:pt>
                <c:pt idx="3">
                  <c:v>2003</c:v>
                </c:pt>
                <c:pt idx="6">
                  <c:v>2117</c:v>
                </c:pt>
                <c:pt idx="9">
                  <c:v>2199</c:v>
                </c:pt>
                <c:pt idx="12">
                  <c:v>2346</c:v>
                </c:pt>
              </c:numCache>
            </c:numRef>
          </c:val>
          <c:extLst>
            <c:ext xmlns:c16="http://schemas.microsoft.com/office/drawing/2014/chart" uri="{C3380CC4-5D6E-409C-BE32-E72D297353CC}">
              <c16:uniqueId val="{00000006-7397-4778-85FA-5B8FDBFFB2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592</c:v>
                </c:pt>
                <c:pt idx="3">
                  <c:v>741</c:v>
                </c:pt>
                <c:pt idx="6">
                  <c:v>802</c:v>
                </c:pt>
                <c:pt idx="9">
                  <c:v>809</c:v>
                </c:pt>
                <c:pt idx="12">
                  <c:v>1000</c:v>
                </c:pt>
              </c:numCache>
            </c:numRef>
          </c:val>
          <c:extLst>
            <c:ext xmlns:c16="http://schemas.microsoft.com/office/drawing/2014/chart" uri="{C3380CC4-5D6E-409C-BE32-E72D297353CC}">
              <c16:uniqueId val="{00000007-7397-4778-85FA-5B8FDBFFB2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5626</c:v>
                </c:pt>
                <c:pt idx="3">
                  <c:v>5705</c:v>
                </c:pt>
                <c:pt idx="6">
                  <c:v>7235</c:v>
                </c:pt>
                <c:pt idx="9">
                  <c:v>12592</c:v>
                </c:pt>
                <c:pt idx="12">
                  <c:v>16644</c:v>
                </c:pt>
              </c:numCache>
            </c:numRef>
          </c:val>
          <c:extLst>
            <c:ext xmlns:c16="http://schemas.microsoft.com/office/drawing/2014/chart" uri="{C3380CC4-5D6E-409C-BE32-E72D297353CC}">
              <c16:uniqueId val="{00000008-7397-4778-85FA-5B8FDBFFB2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119</c:v>
                </c:pt>
                <c:pt idx="3">
                  <c:v>101</c:v>
                </c:pt>
                <c:pt idx="6">
                  <c:v>83</c:v>
                </c:pt>
                <c:pt idx="9">
                  <c:v>65</c:v>
                </c:pt>
                <c:pt idx="12">
                  <c:v>47</c:v>
                </c:pt>
              </c:numCache>
            </c:numRef>
          </c:val>
          <c:extLst>
            <c:ext xmlns:c16="http://schemas.microsoft.com/office/drawing/2014/chart" uri="{C3380CC4-5D6E-409C-BE32-E72D297353CC}">
              <c16:uniqueId val="{00000009-7397-4778-85FA-5B8FDBFFB2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15722</c:v>
                </c:pt>
                <c:pt idx="3">
                  <c:v>16622</c:v>
                </c:pt>
                <c:pt idx="6">
                  <c:v>17514</c:v>
                </c:pt>
                <c:pt idx="9">
                  <c:v>18003</c:v>
                </c:pt>
                <c:pt idx="12">
                  <c:v>18335</c:v>
                </c:pt>
              </c:numCache>
            </c:numRef>
          </c:val>
          <c:extLst>
            <c:ext xmlns:c16="http://schemas.microsoft.com/office/drawing/2014/chart" uri="{C3380CC4-5D6E-409C-BE32-E72D297353CC}">
              <c16:uniqueId val="{0000000A-7397-4778-85FA-5B8FDBFFB2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1386</c:v>
                </c:pt>
                <c:pt idx="8">
                  <c:v>#N/A</c:v>
                </c:pt>
                <c:pt idx="9">
                  <c:v>#N/A</c:v>
                </c:pt>
                <c:pt idx="10">
                  <c:v>5925</c:v>
                </c:pt>
                <c:pt idx="11">
                  <c:v>#N/A</c:v>
                </c:pt>
                <c:pt idx="12">
                  <c:v>#N/A</c:v>
                </c:pt>
                <c:pt idx="13">
                  <c:v>10292</c:v>
                </c:pt>
                <c:pt idx="14">
                  <c:v>#N/A</c:v>
                </c:pt>
              </c:numCache>
            </c:numRef>
          </c:val>
          <c:smooth val="0"/>
          <c:extLst>
            <c:ext xmlns:c16="http://schemas.microsoft.com/office/drawing/2014/chart" uri="{C3380CC4-5D6E-409C-BE32-E72D297353CC}">
              <c16:uniqueId val="{0000000B-7397-4778-85FA-5B8FDBFFB2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3836</c:v>
                </c:pt>
                <c:pt idx="1">
                  <c:v>4094</c:v>
                </c:pt>
                <c:pt idx="2">
                  <c:v>3254</c:v>
                </c:pt>
              </c:numCache>
            </c:numRef>
          </c:val>
          <c:extLst>
            <c:ext xmlns:c16="http://schemas.microsoft.com/office/drawing/2014/chart" uri="{C3380CC4-5D6E-409C-BE32-E72D297353CC}">
              <c16:uniqueId val="{00000000-1EF7-42A6-AB06-E7D4AC241E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532</c:v>
                </c:pt>
                <c:pt idx="1">
                  <c:v>532</c:v>
                </c:pt>
                <c:pt idx="2">
                  <c:v>585</c:v>
                </c:pt>
              </c:numCache>
            </c:numRef>
          </c:val>
          <c:extLst>
            <c:ext xmlns:c16="http://schemas.microsoft.com/office/drawing/2014/chart" uri="{C3380CC4-5D6E-409C-BE32-E72D297353CC}">
              <c16:uniqueId val="{00000001-1EF7-42A6-AB06-E7D4AC241E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2223</c:v>
                </c:pt>
                <c:pt idx="1">
                  <c:v>2469</c:v>
                </c:pt>
                <c:pt idx="2">
                  <c:v>3048</c:v>
                </c:pt>
              </c:numCache>
            </c:numRef>
          </c:val>
          <c:extLst>
            <c:ext xmlns:c16="http://schemas.microsoft.com/office/drawing/2014/chart" uri="{C3380CC4-5D6E-409C-BE32-E72D297353CC}">
              <c16:uniqueId val="{00000002-1EF7-42A6-AB06-E7D4AC241E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{4D95F49E-D76E-40D4-9607-BF932E5CC856}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6BC-4191-B687-9CD8CB7AFE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{64A8C0D3-F8EC-4B4F-AA63-670B0CB745F7}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BC-4191-B687-9CD8CB7AFE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{CE9CE769-033D-4F35-983D-1586AF837814}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BC-4191-B687-9CD8CB7AFE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{E1B375C4-EE66-4FB4-B2EC-9272092BD634}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BC-4191-B687-9CD8CB7AFE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{F6EEFC9C-C858-4781-AB24-C88C1B9105F6}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BC-4191-B687-9CD8CB7AFE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{30FAB162-3976-43DB-B798-B5D2CB7A7B62}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6BC-4191-B687-9CD8CB7AFE5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{4412018B-6583-4EFA-97EE-D6A6A399507C}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6BC-4191-B687-9CD8CB7AFE5E}"/>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{ECBBF059-FA41-41A3-B672-B80FF53CBFC4}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6BC-4191-B687-9CD8CB7AFE5E}"/>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{4FED164F-A119-484B-8106-057169F99837}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6BC-4191-B687-9CD8CB7AFE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65.8</c:v>
                </c:pt>
                <c:pt idx="16">
                  <c:v>69.599999999999994</c:v>
                </c:pt>
                <c:pt idx="24">
                  <c:v>67.5</c:v>
                </c:pt>
                <c:pt idx="32">
                  <c:v>68.8</c:v>
                </c:pt>
              </c:numCache>
            </c:numRef>
          </c:xVal>
          <c:yVal>
            <c:numRef>
              <c:f>公会計指標分析・財政指標組合せ分析表!$BP$51:$DC$51</c:f>
              <c:numCache>
                <c:formatCode>#,##0.0;"▲ "#,##0.0</c:formatCode>
                <c:ptCount val="40"/>
                <c:pt idx="16">
                  <c:v>12.1</c:v>
                </c:pt>
                <c:pt idx="24">
                  <c:v>53.4</c:v>
                </c:pt>
                <c:pt idx="32">
                  <c:v>92.8</c:v>
                </c:pt>
              </c:numCache>
            </c:numRef>
          </c:yVal>
          <c:smooth val="0"/>
          <c:extLst>
            <c:ext xmlns:c16="http://schemas.microsoft.com/office/drawing/2014/chart" uri="{C3380CC4-5D6E-409C-BE32-E72D297353CC}">
              <c16:uniqueId val="{00000009-76BC-4191-B687-9CD8CB7AFE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{84D3D79C-053A-449B-A7A2-1EBA57A88C01}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6BC-4191-B687-9CD8CB7AFE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{46AD2FC3-BE23-4A38-9BAA-A992D037413D}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BC-4191-B687-9CD8CB7AFE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{10E3FE8B-B9D7-4856-A60E-160246F80C34}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BC-4191-B687-9CD8CB7AFE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{2122276A-C68A-4E5E-8A29-4ED1DB82C218}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BC-4191-B687-9CD8CB7AFE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{59E1AEA7-AE75-4D23-8757-052D44CCAA99}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BC-4191-B687-9CD8CB7AFE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{017C3F54-E571-40BE-986F-5BB66CB53E6E}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6BC-4191-B687-9CD8CB7AFE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{DF042F06-7433-44C0-94A3-2C94EFAA94EB}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6BC-4191-B687-9CD8CB7AFE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{4995C4B7-F86E-41BC-80F8-A4489A719B31}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6BC-4191-B687-9CD8CB7AFE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{655103EE-5C16-472D-BD51-C94B5E29F902}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6BC-4191-B687-9CD8CB7AFE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6BC-4191-B687-9CD8CB7AFE5E}"/>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{E76D640B-B3E4-407E-965F-4460F77954ED}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4E1-479E-BA23-A5245D1507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{4A4EDAE7-A9E1-4DC0-8717-63267259F63B}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E1-479E-BA23-A5245D1507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{3AA4F9BA-BEEE-4C10-9AA4-C87F58CD8FA8}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E1-479E-BA23-A5245D1507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{19791209-01E8-4679-AA7A-E6469BD87C81}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E1-479E-BA23-A5245D1507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{7BA823B6-E094-4AC0-8173-7D257240BF4F}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E1-479E-BA23-A5245D1507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{29B70C43-C7D4-40FB-A3AA-8788E132F16D}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4E1-479E-BA23-A5245D1507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{7C3221FE-C0BC-460F-BD2B-7C6AE73FF5E6}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4E1-479E-BA23-A5245D1507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{59E425EA-2AB8-4637-8D2B-07E0C0528E72}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4E1-479E-BA23-A5245D1507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{E50B7FED-7A7E-4D3D-87B0-31DF7F838D7A}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4E1-479E-BA23-A5245D1507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9.4</c:v>
                </c:pt>
                <c:pt idx="16">
                  <c:v>9.4</c:v>
                </c:pt>
                <c:pt idx="24">
                  <c:v>9.5</c:v>
                </c:pt>
                <c:pt idx="32">
                  <c:v>9.6</c:v>
                </c:pt>
              </c:numCache>
            </c:numRef>
          </c:xVal>
          <c:yVal>
            <c:numRef>
              <c:f>公会計指標分析・財政指標組合せ分析表!$BP$73:$DC$73</c:f>
              <c:numCache>
                <c:formatCode>#,##0.0;"▲ "#,##0.0</c:formatCode>
                <c:ptCount val="40"/>
                <c:pt idx="16">
                  <c:v>12.1</c:v>
                </c:pt>
                <c:pt idx="24">
                  <c:v>53.4</c:v>
                </c:pt>
                <c:pt idx="32">
                  <c:v>92.8</c:v>
                </c:pt>
              </c:numCache>
            </c:numRef>
          </c:yVal>
          <c:smooth val="0"/>
          <c:extLst>
            <c:ext xmlns:c16="http://schemas.microsoft.com/office/drawing/2014/chart" uri="{C3380CC4-5D6E-409C-BE32-E72D297353CC}">
              <c16:uniqueId val="{00000009-A4E1-479E-BA23-A5245D1507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4.859042391056420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{064BF98E-4A31-4EF7-83F8-38D3FFB04A0D}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4E1-479E-BA23-A5245D1507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{7A03FC2E-FF3F-44C9-B0BD-E89D96AE3676}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E1-479E-BA23-A5245D1507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{03FCE426-F3AA-42A8-921B-42F69F37C7F6}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E1-479E-BA23-A5245D1507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{914BFD10-F781-4E7A-BC65-1AFB36CF4391}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E1-479E-BA23-A5245D1507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{D7ECD4FB-41F4-4894-A2A7-19D8744C3644}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E1-479E-BA23-A5245D15079F}"/>
                </c:ext>
              </c:extLst>
            </c:dLbl>
            <c:dLbl>
              <c:idx val="8"/>
              <c:layout>
                <c:manualLayout>
                  <c:x val="-2.6710997734770717E-2"/>
                  <c:y val="-7.624287026502372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{48A0732A-C37A-4180-9CFF-758195276003}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4E1-479E-BA23-A5245D15079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{5F01B5EB-118A-4ADD-A9C5-52C522EC9C38}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4E1-479E-BA23-A5245D15079F}"/>
                </c:ext>
              </c:extLst>
            </c:dLbl>
            <c:dLbl>
              <c:idx val="24"/>
              <c:layout>
                <c:manualLayout>
                  <c:x val="-4.4905057365901176E-2"/>
                  <c:y val="-4.469462780848371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{E36073EF-583C-4DFD-B752-F60EB912596F}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4E1-479E-BA23-A5245D15079F}"/>
                </c:ext>
              </c:extLst>
            </c:dLbl>
            <c:dLbl>
              <c:idx val="32"/>
              <c:layout>
                <c:manualLayout>
                  <c:x val="-1.8235628084249993E-2"/>
                  <c:y val="-8.01386663671042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{2778AD87-F248-4D54-B369-6C4BEFBD094B}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4E1-479E-BA23-A5245D1507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A4E1-479E-BA23-A5245D15079F}"/>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i="0">
              <a:solidFill>
                <a:schemeClr val="dk1"/>
              </a:solidFill>
              <a:effectLst/>
              <a:latin typeface="+mn-lt"/>
              <a:ea typeface="+mn-ea"/>
              <a:cs typeface="+mn-cs"/>
            </a:rPr>
            <a:t>・元利償還金：</a:t>
          </a:r>
          <a:r>
            <a:rPr kumimoji="1" lang="en-US" altLang="ja-JP" sz="900" i="0">
              <a:solidFill>
                <a:schemeClr val="dk1"/>
              </a:solidFill>
              <a:effectLst/>
              <a:latin typeface="+mn-lt"/>
              <a:ea typeface="+mn-ea"/>
              <a:cs typeface="+mn-cs"/>
            </a:rPr>
            <a:t>R3</a:t>
          </a:r>
          <a:r>
            <a:rPr kumimoji="1" lang="ja-JP" altLang="ja-JP" sz="900" i="0">
              <a:solidFill>
                <a:schemeClr val="dk1"/>
              </a:solidFill>
              <a:effectLst/>
              <a:latin typeface="+mn-lt"/>
              <a:ea typeface="+mn-ea"/>
              <a:cs typeface="+mn-cs"/>
            </a:rPr>
            <a:t>年度で第三セクター等改革推進事業債の償還が終了した一方、</a:t>
          </a:r>
          <a:r>
            <a:rPr kumimoji="1" lang="en-US" altLang="ja-JP" sz="900" i="0">
              <a:solidFill>
                <a:schemeClr val="dk1"/>
              </a:solidFill>
              <a:effectLst/>
              <a:latin typeface="+mn-lt"/>
              <a:ea typeface="+mn-ea"/>
              <a:cs typeface="+mn-cs"/>
            </a:rPr>
            <a:t>R5</a:t>
          </a:r>
          <a:r>
            <a:rPr kumimoji="1" lang="ja-JP" altLang="ja-JP" sz="900" i="0">
              <a:solidFill>
                <a:schemeClr val="dk1"/>
              </a:solidFill>
              <a:effectLst/>
              <a:latin typeface="+mn-lt"/>
              <a:ea typeface="+mn-ea"/>
              <a:cs typeface="+mn-cs"/>
            </a:rPr>
            <a:t>年度は</a:t>
          </a:r>
          <a:r>
            <a:rPr kumimoji="1" lang="ja-JP" altLang="en-US" sz="900" i="0">
              <a:solidFill>
                <a:schemeClr val="dk1"/>
              </a:solidFill>
              <a:effectLst/>
              <a:latin typeface="+mn-lt"/>
              <a:ea typeface="+mn-ea"/>
              <a:cs typeface="+mn-cs"/>
            </a:rPr>
            <a:t>緊急自然災害防止対策事業債</a:t>
          </a:r>
          <a:r>
            <a:rPr kumimoji="1" lang="ja-JP" altLang="ja-JP" sz="900" i="0">
              <a:solidFill>
                <a:schemeClr val="dk1"/>
              </a:solidFill>
              <a:effectLst/>
              <a:latin typeface="+mn-lt"/>
              <a:ea typeface="+mn-ea"/>
              <a:cs typeface="+mn-cs"/>
            </a:rPr>
            <a:t>が増加した。</a:t>
          </a:r>
          <a:endParaRPr lang="ja-JP" altLang="ja-JP" sz="1050" i="0">
            <a:effectLst/>
          </a:endParaRPr>
        </a:p>
        <a:p>
          <a:r>
            <a:rPr kumimoji="1" lang="ja-JP" altLang="ja-JP" sz="900" i="0">
              <a:solidFill>
                <a:schemeClr val="dk1"/>
              </a:solidFill>
              <a:effectLst/>
              <a:latin typeface="+mn-lt"/>
              <a:ea typeface="+mn-ea"/>
              <a:cs typeface="+mn-cs"/>
            </a:rPr>
            <a:t>・公営企業債の元利償還金に対する繰入金：</a:t>
          </a:r>
          <a:r>
            <a:rPr kumimoji="1" lang="en-US" altLang="ja-JP" sz="900" i="0">
              <a:solidFill>
                <a:schemeClr val="dk1"/>
              </a:solidFill>
              <a:effectLst/>
              <a:latin typeface="+mn-lt"/>
              <a:ea typeface="+mn-ea"/>
              <a:cs typeface="+mn-cs"/>
            </a:rPr>
            <a:t>H25</a:t>
          </a:r>
          <a:r>
            <a:rPr kumimoji="1" lang="ja-JP" altLang="ja-JP" sz="900" i="0">
              <a:solidFill>
                <a:schemeClr val="dk1"/>
              </a:solidFill>
              <a:effectLst/>
              <a:latin typeface="+mn-lt"/>
              <a:ea typeface="+mn-ea"/>
              <a:cs typeface="+mn-cs"/>
            </a:rPr>
            <a:t>年度から水道事業会計において、ありあけ浄水場の給水開始に伴い、その償還が始まったことで増加、以降は減少傾向であり、</a:t>
          </a:r>
          <a:r>
            <a:rPr kumimoji="1" lang="en-US" altLang="ja-JP" sz="900" i="0">
              <a:solidFill>
                <a:schemeClr val="dk1"/>
              </a:solidFill>
              <a:effectLst/>
              <a:latin typeface="+mn-lt"/>
              <a:ea typeface="+mn-ea"/>
              <a:cs typeface="+mn-cs"/>
            </a:rPr>
            <a:t>R3</a:t>
          </a:r>
          <a:r>
            <a:rPr kumimoji="1" lang="ja-JP" altLang="ja-JP" sz="900" i="0">
              <a:solidFill>
                <a:schemeClr val="dk1"/>
              </a:solidFill>
              <a:effectLst/>
              <a:latin typeface="+mn-lt"/>
              <a:ea typeface="+mn-ea"/>
              <a:cs typeface="+mn-cs"/>
            </a:rPr>
            <a:t>年度に下水道事業会計における雨水対策事業によりいったん増加したものの、</a:t>
          </a:r>
          <a:r>
            <a:rPr kumimoji="1" lang="en-US" altLang="ja-JP" sz="900" i="0">
              <a:solidFill>
                <a:schemeClr val="dk1"/>
              </a:solidFill>
              <a:effectLst/>
              <a:latin typeface="+mn-lt"/>
              <a:ea typeface="+mn-ea"/>
              <a:cs typeface="+mn-cs"/>
            </a:rPr>
            <a:t>R4</a:t>
          </a:r>
          <a:r>
            <a:rPr kumimoji="1" lang="ja-JP" altLang="ja-JP" sz="900" i="0">
              <a:solidFill>
                <a:schemeClr val="dk1"/>
              </a:solidFill>
              <a:effectLst/>
              <a:latin typeface="+mn-lt"/>
              <a:ea typeface="+mn-ea"/>
              <a:cs typeface="+mn-cs"/>
            </a:rPr>
            <a:t>年度</a:t>
          </a:r>
          <a:r>
            <a:rPr kumimoji="1" lang="ja-JP" altLang="en-US" sz="900" i="0">
              <a:solidFill>
                <a:schemeClr val="dk1"/>
              </a:solidFill>
              <a:effectLst/>
              <a:latin typeface="+mn-lt"/>
              <a:ea typeface="+mn-ea"/>
              <a:cs typeface="+mn-cs"/>
            </a:rPr>
            <a:t>から減少傾向にある</a:t>
          </a:r>
          <a:r>
            <a:rPr kumimoji="1" lang="ja-JP" altLang="ja-JP" sz="900" i="0">
              <a:solidFill>
                <a:schemeClr val="dk1"/>
              </a:solidFill>
              <a:effectLst/>
              <a:latin typeface="+mn-lt"/>
              <a:ea typeface="+mn-ea"/>
              <a:cs typeface="+mn-cs"/>
            </a:rPr>
            <a:t>。</a:t>
          </a:r>
          <a:endParaRPr lang="ja-JP" altLang="ja-JP" sz="1050" i="0">
            <a:effectLst/>
          </a:endParaRPr>
        </a:p>
        <a:p>
          <a:r>
            <a:rPr kumimoji="1" lang="ja-JP" altLang="ja-JP" sz="900" i="0">
              <a:solidFill>
                <a:schemeClr val="dk1"/>
              </a:solidFill>
              <a:effectLst/>
              <a:latin typeface="+mn-lt"/>
              <a:ea typeface="+mn-ea"/>
              <a:cs typeface="+mn-cs"/>
            </a:rPr>
            <a:t>・組合等が起こした地方債の元利償還金に対する負担金等：有明広域行政事務組合と大牟田・荒尾清掃施設組合の負担金である。</a:t>
          </a:r>
          <a:endParaRPr lang="ja-JP" altLang="ja-JP" sz="1050" i="0">
            <a:effectLst/>
          </a:endParaRPr>
        </a:p>
        <a:p>
          <a:r>
            <a:rPr kumimoji="1" lang="ja-JP" altLang="ja-JP" sz="900" i="0">
              <a:solidFill>
                <a:schemeClr val="dk1"/>
              </a:solidFill>
              <a:effectLst/>
              <a:latin typeface="+mn-lt"/>
              <a:ea typeface="+mn-ea"/>
              <a:cs typeface="+mn-cs"/>
            </a:rPr>
            <a:t>・債務負担行為に基づく支出額：</a:t>
          </a:r>
          <a:r>
            <a:rPr kumimoji="1" lang="en-US" altLang="ja-JP" sz="900" i="0">
              <a:solidFill>
                <a:schemeClr val="dk1"/>
              </a:solidFill>
              <a:effectLst/>
              <a:latin typeface="+mn-lt"/>
              <a:ea typeface="+mn-ea"/>
              <a:cs typeface="+mn-cs"/>
            </a:rPr>
            <a:t>H21</a:t>
          </a:r>
          <a:r>
            <a:rPr kumimoji="1" lang="ja-JP" altLang="ja-JP" sz="900" i="0">
              <a:solidFill>
                <a:schemeClr val="dk1"/>
              </a:solidFill>
              <a:effectLst/>
              <a:latin typeface="+mn-lt"/>
              <a:ea typeface="+mn-ea"/>
              <a:cs typeface="+mn-cs"/>
            </a:rPr>
            <a:t>年度から工業団地土地購入として発生した。</a:t>
          </a:r>
          <a:endParaRPr lang="ja-JP" altLang="ja-JP" sz="1050" i="0">
            <a:effectLst/>
          </a:endParaRPr>
        </a:p>
        <a:p>
          <a:r>
            <a:rPr kumimoji="1" lang="ja-JP" altLang="ja-JP" sz="900" i="0">
              <a:solidFill>
                <a:schemeClr val="dk1"/>
              </a:solidFill>
              <a:effectLst/>
              <a:latin typeface="+mn-lt"/>
              <a:ea typeface="+mn-ea"/>
              <a:cs typeface="+mn-cs"/>
            </a:rPr>
            <a:t>・</a:t>
          </a:r>
          <a:r>
            <a:rPr kumimoji="1" lang="ja-JP" altLang="en-US" sz="900" i="0">
              <a:solidFill>
                <a:schemeClr val="dk1"/>
              </a:solidFill>
              <a:effectLst/>
              <a:latin typeface="+mn-lt"/>
              <a:ea typeface="+mn-ea"/>
              <a:cs typeface="+mn-cs"/>
            </a:rPr>
            <a:t>算入</a:t>
          </a:r>
          <a:r>
            <a:rPr kumimoji="1" lang="ja-JP" altLang="ja-JP" sz="900" i="0">
              <a:solidFill>
                <a:schemeClr val="dk1"/>
              </a:solidFill>
              <a:effectLst/>
              <a:latin typeface="+mn-lt"/>
              <a:ea typeface="+mn-ea"/>
              <a:cs typeface="+mn-cs"/>
            </a:rPr>
            <a:t>公債費等：過去の記載に対する基準財政需要額であり、横ばいで推移している。</a:t>
          </a:r>
          <a:endParaRPr lang="ja-JP" altLang="ja-JP" sz="1050" i="0">
            <a:effectLst/>
          </a:endParaRPr>
        </a:p>
        <a:p>
          <a:r>
            <a:rPr kumimoji="1" lang="ja-JP" altLang="ja-JP" sz="900" i="0">
              <a:solidFill>
                <a:schemeClr val="dk1"/>
              </a:solidFill>
              <a:effectLst/>
              <a:latin typeface="+mn-lt"/>
              <a:ea typeface="+mn-ea"/>
              <a:cs typeface="+mn-cs"/>
            </a:rPr>
            <a:t>・実質公債費比率の分子：</a:t>
          </a:r>
          <a:r>
            <a:rPr kumimoji="1" lang="en-US" altLang="ja-JP" sz="900" i="0">
              <a:solidFill>
                <a:schemeClr val="dk1"/>
              </a:solidFill>
              <a:effectLst/>
              <a:latin typeface="+mn-lt"/>
              <a:ea typeface="+mn-ea"/>
              <a:cs typeface="+mn-cs"/>
            </a:rPr>
            <a:t>H24</a:t>
          </a:r>
          <a:r>
            <a:rPr kumimoji="1" lang="ja-JP" altLang="ja-JP" sz="900" i="0">
              <a:solidFill>
                <a:schemeClr val="dk1"/>
              </a:solidFill>
              <a:effectLst/>
              <a:latin typeface="+mn-lt"/>
              <a:ea typeface="+mn-ea"/>
              <a:cs typeface="+mn-cs"/>
            </a:rPr>
            <a:t>年度から増減があるものの、ほぼ横ばいで推移している。</a:t>
          </a:r>
          <a:endParaRPr lang="ja-JP" altLang="ja-JP" sz="1050" i="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i="0">
              <a:solidFill>
                <a:schemeClr val="dk1"/>
              </a:solidFill>
              <a:effectLst/>
              <a:latin typeface="+mn-lt"/>
              <a:ea typeface="+mn-ea"/>
              <a:cs typeface="+mn-cs"/>
            </a:rPr>
            <a:t>・一般会計に係る地方債の現在高：</a:t>
          </a:r>
          <a:r>
            <a:rPr kumimoji="1" lang="en-US" altLang="ja-JP" sz="1100" i="0">
              <a:solidFill>
                <a:schemeClr val="dk1"/>
              </a:solidFill>
              <a:effectLst/>
              <a:latin typeface="+mn-lt"/>
              <a:ea typeface="+mn-ea"/>
              <a:cs typeface="+mn-cs"/>
            </a:rPr>
            <a:t>H23</a:t>
          </a:r>
          <a:r>
            <a:rPr kumimoji="1" lang="ja-JP" altLang="ja-JP" sz="1100" i="0">
              <a:solidFill>
                <a:schemeClr val="dk1"/>
              </a:solidFill>
              <a:effectLst/>
              <a:latin typeface="+mn-lt"/>
              <a:ea typeface="+mn-ea"/>
              <a:cs typeface="+mn-cs"/>
            </a:rPr>
            <a:t>年度に競馬組合解散に伴う第三セクター等改革推進債の起債により増加。以降は微減で推移していたが、</a:t>
          </a:r>
          <a:r>
            <a:rPr kumimoji="1" lang="en-US" altLang="ja-JP" sz="1100" i="0">
              <a:solidFill>
                <a:schemeClr val="dk1"/>
              </a:solidFill>
              <a:effectLst/>
              <a:latin typeface="+mn-lt"/>
              <a:ea typeface="+mn-ea"/>
              <a:cs typeface="+mn-cs"/>
            </a:rPr>
            <a:t>H30</a:t>
          </a:r>
          <a:r>
            <a:rPr kumimoji="1" lang="ja-JP" altLang="ja-JP" sz="1100" i="0">
              <a:solidFill>
                <a:schemeClr val="dk1"/>
              </a:solidFill>
              <a:effectLst/>
              <a:latin typeface="+mn-lt"/>
              <a:ea typeface="+mn-ea"/>
              <a:cs typeface="+mn-cs"/>
            </a:rPr>
            <a:t>年度から増加傾向にあり、</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a:t>
          </a:r>
          <a:r>
            <a:rPr kumimoji="1" lang="ja-JP" altLang="en-US" sz="1100" i="0">
              <a:solidFill>
                <a:schemeClr val="dk1"/>
              </a:solidFill>
              <a:effectLst/>
              <a:latin typeface="+mn-lt"/>
              <a:ea typeface="+mn-ea"/>
              <a:cs typeface="+mn-cs"/>
            </a:rPr>
            <a:t>は南新地土地区画整理事業</a:t>
          </a:r>
          <a:r>
            <a:rPr kumimoji="1" lang="ja-JP" altLang="ja-JP" sz="1100" i="0">
              <a:solidFill>
                <a:schemeClr val="dk1"/>
              </a:solidFill>
              <a:effectLst/>
              <a:latin typeface="+mn-lt"/>
              <a:ea typeface="+mn-ea"/>
              <a:cs typeface="+mn-cs"/>
            </a:rPr>
            <a:t>等により増加となっている。</a:t>
          </a:r>
          <a:endParaRPr lang="ja-JP" altLang="ja-JP" sz="1400" i="0">
            <a:effectLst/>
          </a:endParaRPr>
        </a:p>
        <a:p>
          <a:r>
            <a:rPr kumimoji="1" lang="ja-JP" altLang="ja-JP" sz="1100" i="0">
              <a:solidFill>
                <a:schemeClr val="dk1"/>
              </a:solidFill>
              <a:effectLst/>
              <a:latin typeface="+mn-lt"/>
              <a:ea typeface="+mn-ea"/>
              <a:cs typeface="+mn-cs"/>
            </a:rPr>
            <a:t>・債務負担行為に基づく支出予定額：近年、新たな事業を行っていないことから減少傾向にある。</a:t>
          </a:r>
          <a:endParaRPr lang="ja-JP" altLang="ja-JP" sz="1400" i="0">
            <a:effectLst/>
          </a:endParaRPr>
        </a:p>
        <a:p>
          <a:r>
            <a:rPr kumimoji="1" lang="ja-JP" altLang="ja-JP" sz="1100" i="0">
              <a:solidFill>
                <a:schemeClr val="dk1"/>
              </a:solidFill>
              <a:effectLst/>
              <a:latin typeface="+mn-lt"/>
              <a:ea typeface="+mn-ea"/>
              <a:cs typeface="+mn-cs"/>
            </a:rPr>
            <a:t>・公営企業債等繰入見込額：減少傾向にあったが、</a:t>
          </a:r>
          <a:r>
            <a:rPr kumimoji="1" lang="en-US" altLang="ja-JP" sz="1100" i="0">
              <a:solidFill>
                <a:schemeClr val="dk1"/>
              </a:solidFill>
              <a:effectLst/>
              <a:latin typeface="+mn-lt"/>
              <a:ea typeface="+mn-ea"/>
              <a:cs typeface="+mn-cs"/>
            </a:rPr>
            <a:t>R3</a:t>
          </a:r>
          <a:r>
            <a:rPr kumimoji="1" lang="ja-JP" altLang="ja-JP" sz="1100" i="0">
              <a:solidFill>
                <a:schemeClr val="dk1"/>
              </a:solidFill>
              <a:effectLst/>
              <a:latin typeface="+mn-lt"/>
              <a:ea typeface="+mn-ea"/>
              <a:cs typeface="+mn-cs"/>
            </a:rPr>
            <a:t>年度からは、新病院建設事業により病院事業会計において増加となっている。</a:t>
          </a:r>
          <a:endParaRPr lang="ja-JP" altLang="ja-JP" sz="1400" i="0">
            <a:effectLst/>
          </a:endParaRPr>
        </a:p>
        <a:p>
          <a:r>
            <a:rPr kumimoji="1" lang="ja-JP" altLang="ja-JP" sz="1100" i="0">
              <a:solidFill>
                <a:schemeClr val="dk1"/>
              </a:solidFill>
              <a:effectLst/>
              <a:latin typeface="+mn-lt"/>
              <a:ea typeface="+mn-ea"/>
              <a:cs typeface="+mn-cs"/>
            </a:rPr>
            <a:t>・組合等負担等見込額：有明広域行政事務組合、大牟田・荒尾清掃施設組合の負担金であり、</a:t>
          </a:r>
          <a:r>
            <a:rPr kumimoji="1" lang="en-US" altLang="ja-JP" sz="1100" i="0">
              <a:solidFill>
                <a:schemeClr val="dk1"/>
              </a:solidFill>
              <a:effectLst/>
              <a:latin typeface="+mn-lt"/>
              <a:ea typeface="+mn-ea"/>
              <a:cs typeface="+mn-cs"/>
            </a:rPr>
            <a:t>H30</a:t>
          </a:r>
          <a:r>
            <a:rPr kumimoji="1" lang="ja-JP" altLang="ja-JP" sz="1100" i="0">
              <a:solidFill>
                <a:schemeClr val="dk1"/>
              </a:solidFill>
              <a:effectLst/>
              <a:latin typeface="+mn-lt"/>
              <a:ea typeface="+mn-ea"/>
              <a:cs typeface="+mn-cs"/>
            </a:rPr>
            <a:t>年度から増加傾向にある。</a:t>
          </a:r>
          <a:endParaRPr lang="ja-JP" altLang="ja-JP" sz="1400" i="0">
            <a:effectLst/>
          </a:endParaRPr>
        </a:p>
        <a:p>
          <a:r>
            <a:rPr kumimoji="1" lang="ja-JP" altLang="ja-JP" sz="1100" i="0">
              <a:solidFill>
                <a:schemeClr val="dk1"/>
              </a:solidFill>
              <a:effectLst/>
              <a:latin typeface="+mn-lt"/>
              <a:ea typeface="+mn-ea"/>
              <a:cs typeface="+mn-cs"/>
            </a:rPr>
            <a:t>・充当可能基金：</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a:t>
          </a:r>
          <a:r>
            <a:rPr kumimoji="1" lang="ja-JP" altLang="en-US" sz="1100" i="0">
              <a:solidFill>
                <a:schemeClr val="dk1"/>
              </a:solidFill>
              <a:effectLst/>
              <a:latin typeface="+mn-lt"/>
              <a:ea typeface="+mn-ea"/>
              <a:cs typeface="+mn-cs"/>
            </a:rPr>
            <a:t>は</a:t>
          </a:r>
          <a:r>
            <a:rPr kumimoji="1" lang="ja-JP" altLang="ja-JP" sz="1100" i="0">
              <a:solidFill>
                <a:schemeClr val="dk1"/>
              </a:solidFill>
              <a:effectLst/>
              <a:latin typeface="+mn-lt"/>
              <a:ea typeface="+mn-ea"/>
              <a:cs typeface="+mn-cs"/>
            </a:rPr>
            <a:t>財政調整基金</a:t>
          </a:r>
          <a:r>
            <a:rPr kumimoji="1" lang="ja-JP" altLang="en-US" sz="1100" i="0">
              <a:solidFill>
                <a:schemeClr val="dk1"/>
              </a:solidFill>
              <a:effectLst/>
              <a:latin typeface="+mn-lt"/>
              <a:ea typeface="+mn-ea"/>
              <a:cs typeface="+mn-cs"/>
            </a:rPr>
            <a:t>を取り崩したため、減少に転じた。</a:t>
          </a:r>
          <a:endParaRPr lang="ja-JP" altLang="ja-JP" sz="1400" i="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熊本県荒尾市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i="0">
              <a:solidFill>
                <a:schemeClr val="dk1"/>
              </a:solidFill>
              <a:effectLst/>
              <a:latin typeface="+mn-lt"/>
              <a:ea typeface="+mn-ea"/>
              <a:cs typeface="+mn-cs"/>
            </a:rPr>
            <a:t>（増減理由）</a:t>
          </a:r>
          <a:endParaRPr lang="ja-JP" altLang="ja-JP" sz="1400" i="0">
            <a:effectLst/>
          </a:endParaRPr>
        </a:p>
        <a:p>
          <a:r>
            <a:rPr kumimoji="1" lang="ja-JP" altLang="ja-JP" sz="1100" i="0">
              <a:solidFill>
                <a:schemeClr val="dk1"/>
              </a:solidFill>
              <a:effectLst/>
              <a:latin typeface="+mn-lt"/>
              <a:ea typeface="+mn-ea"/>
              <a:cs typeface="+mn-cs"/>
            </a:rPr>
            <a:t>　「財政調整基金」には前年度の決算余剰金等</a:t>
          </a:r>
          <a:r>
            <a:rPr kumimoji="1" lang="en-US" altLang="ja-JP" sz="1100" i="0">
              <a:solidFill>
                <a:schemeClr val="dk1"/>
              </a:solidFill>
              <a:effectLst/>
              <a:latin typeface="+mn-lt"/>
              <a:ea typeface="+mn-ea"/>
              <a:cs typeface="+mn-cs"/>
            </a:rPr>
            <a:t>91</a:t>
          </a:r>
          <a:r>
            <a:rPr kumimoji="1" lang="ja-JP" altLang="ja-JP" sz="1100" i="0">
              <a:solidFill>
                <a:schemeClr val="dk1"/>
              </a:solidFill>
              <a:effectLst/>
              <a:latin typeface="+mn-lt"/>
              <a:ea typeface="+mn-ea"/>
              <a:cs typeface="+mn-cs"/>
            </a:rPr>
            <a:t>百万円を積み立てた。また、一般廃棄物処理施設の大規模改修等に備えるため、「荒尾市の一般廃棄物処理施設建設基金」に</a:t>
          </a:r>
          <a:r>
            <a:rPr kumimoji="1" lang="en-US" altLang="ja-JP" sz="1100" i="0">
              <a:solidFill>
                <a:schemeClr val="dk1"/>
              </a:solidFill>
              <a:effectLst/>
              <a:latin typeface="+mn-lt"/>
              <a:ea typeface="+mn-ea"/>
              <a:cs typeface="+mn-cs"/>
            </a:rPr>
            <a:t>80</a:t>
          </a:r>
          <a:r>
            <a:rPr kumimoji="1" lang="ja-JP" altLang="ja-JP" sz="1100" i="0">
              <a:solidFill>
                <a:schemeClr val="dk1"/>
              </a:solidFill>
              <a:effectLst/>
              <a:latin typeface="+mn-lt"/>
              <a:ea typeface="+mn-ea"/>
              <a:cs typeface="+mn-cs"/>
            </a:rPr>
            <a:t>百万円を積み立てた。ふるさと納税寄付金を「ふるさと応援基金」に</a:t>
          </a:r>
          <a:r>
            <a:rPr kumimoji="1" lang="en-US" altLang="ja-JP" sz="1100" i="0">
              <a:solidFill>
                <a:schemeClr val="dk1"/>
              </a:solidFill>
              <a:effectLst/>
              <a:latin typeface="+mn-lt"/>
              <a:ea typeface="+mn-ea"/>
              <a:cs typeface="+mn-cs"/>
            </a:rPr>
            <a:t>368</a:t>
          </a:r>
          <a:r>
            <a:rPr kumimoji="1" lang="ja-JP" altLang="ja-JP" sz="1100" i="0">
              <a:solidFill>
                <a:schemeClr val="dk1"/>
              </a:solidFill>
              <a:effectLst/>
              <a:latin typeface="+mn-lt"/>
              <a:ea typeface="+mn-ea"/>
              <a:cs typeface="+mn-cs"/>
            </a:rPr>
            <a:t>百万円、荒尾市子ども未来基金寄付金を「荒尾市子ども未来基金」へ</a:t>
          </a:r>
          <a:r>
            <a:rPr kumimoji="1" lang="en-US" altLang="ja-JP" sz="1100" i="0">
              <a:solidFill>
                <a:schemeClr val="dk1"/>
              </a:solidFill>
              <a:effectLst/>
              <a:latin typeface="+mn-lt"/>
              <a:ea typeface="+mn-ea"/>
              <a:cs typeface="+mn-cs"/>
            </a:rPr>
            <a:t>167</a:t>
          </a:r>
          <a:r>
            <a:rPr kumimoji="1" lang="ja-JP" altLang="ja-JP" sz="1100" i="0">
              <a:solidFill>
                <a:schemeClr val="dk1"/>
              </a:solidFill>
              <a:effectLst/>
              <a:latin typeface="+mn-lt"/>
              <a:ea typeface="+mn-ea"/>
              <a:cs typeface="+mn-cs"/>
            </a:rPr>
            <a:t>百万円を積み立てた一方で、「財政調整基金」</a:t>
          </a:r>
          <a:r>
            <a:rPr kumimoji="1" lang="ja-JP" altLang="en-US" sz="1100" i="0">
              <a:solidFill>
                <a:schemeClr val="dk1"/>
              </a:solidFill>
              <a:effectLst/>
              <a:latin typeface="+mn-lt"/>
              <a:ea typeface="+mn-ea"/>
              <a:cs typeface="+mn-cs"/>
            </a:rPr>
            <a:t>から</a:t>
          </a:r>
          <a:r>
            <a:rPr kumimoji="1" lang="en-US" altLang="ja-JP" sz="1100" i="0">
              <a:solidFill>
                <a:schemeClr val="dk1"/>
              </a:solidFill>
              <a:effectLst/>
              <a:latin typeface="+mn-lt"/>
              <a:ea typeface="+mn-ea"/>
              <a:cs typeface="+mn-cs"/>
            </a:rPr>
            <a:t>930</a:t>
          </a:r>
          <a:r>
            <a:rPr kumimoji="1" lang="ja-JP" altLang="en-US" sz="1100" i="0">
              <a:solidFill>
                <a:schemeClr val="dk1"/>
              </a:solidFill>
              <a:effectLst/>
              <a:latin typeface="+mn-lt"/>
              <a:ea typeface="+mn-ea"/>
              <a:cs typeface="+mn-cs"/>
            </a:rPr>
            <a:t>百万円、</a:t>
          </a:r>
          <a:r>
            <a:rPr kumimoji="1" lang="ja-JP" altLang="ja-JP" sz="1100" i="0">
              <a:solidFill>
                <a:schemeClr val="dk1"/>
              </a:solidFill>
              <a:effectLst/>
              <a:latin typeface="+mn-lt"/>
              <a:ea typeface="+mn-ea"/>
              <a:cs typeface="+mn-cs"/>
            </a:rPr>
            <a:t>「ふるさと応援基金」からふるさと納税事業費の財源として</a:t>
          </a:r>
          <a:r>
            <a:rPr kumimoji="1" lang="en-US" altLang="ja-JP" sz="1100" i="0">
              <a:solidFill>
                <a:schemeClr val="dk1"/>
              </a:solidFill>
              <a:effectLst/>
              <a:latin typeface="+mn-lt"/>
              <a:ea typeface="+mn-ea"/>
              <a:cs typeface="+mn-cs"/>
            </a:rPr>
            <a:t>271</a:t>
          </a:r>
          <a:r>
            <a:rPr kumimoji="1" lang="ja-JP" altLang="ja-JP" sz="1100" i="0">
              <a:solidFill>
                <a:schemeClr val="dk1"/>
              </a:solidFill>
              <a:effectLst/>
              <a:latin typeface="+mn-lt"/>
              <a:ea typeface="+mn-ea"/>
              <a:cs typeface="+mn-cs"/>
            </a:rPr>
            <a:t>百万円、「荒尾子ども未来基金」から子育て・少子化対策事業費の財源として</a:t>
          </a:r>
          <a:r>
            <a:rPr kumimoji="1" lang="en-US" altLang="ja-JP" sz="1100" i="0">
              <a:solidFill>
                <a:schemeClr val="dk1"/>
              </a:solidFill>
              <a:effectLst/>
              <a:latin typeface="+mn-lt"/>
              <a:ea typeface="+mn-ea"/>
              <a:cs typeface="+mn-cs"/>
            </a:rPr>
            <a:t>138</a:t>
          </a:r>
          <a:r>
            <a:rPr kumimoji="1" lang="ja-JP" altLang="ja-JP" sz="1100" i="0">
              <a:solidFill>
                <a:schemeClr val="dk1"/>
              </a:solidFill>
              <a:effectLst/>
              <a:latin typeface="+mn-lt"/>
              <a:ea typeface="+mn-ea"/>
              <a:cs typeface="+mn-cs"/>
            </a:rPr>
            <a:t>百万円を取り崩した</a:t>
          </a:r>
          <a:r>
            <a:rPr kumimoji="1" lang="ja-JP" altLang="en-US" sz="1100" i="0">
              <a:solidFill>
                <a:schemeClr val="dk1"/>
              </a:solidFill>
              <a:effectLst/>
              <a:latin typeface="+mn-lt"/>
              <a:ea typeface="+mn-ea"/>
              <a:cs typeface="+mn-cs"/>
            </a:rPr>
            <a:t>ため</a:t>
          </a:r>
          <a:r>
            <a:rPr kumimoji="1" lang="ja-JP" altLang="ja-JP" sz="1100" i="0">
              <a:solidFill>
                <a:schemeClr val="dk1"/>
              </a:solidFill>
              <a:effectLst/>
              <a:latin typeface="+mn-lt"/>
              <a:ea typeface="+mn-ea"/>
              <a:cs typeface="+mn-cs"/>
            </a:rPr>
            <a:t>、基金全体としては</a:t>
          </a:r>
          <a:r>
            <a:rPr kumimoji="1" lang="en-US" altLang="ja-JP" sz="1100" i="0">
              <a:solidFill>
                <a:schemeClr val="dk1"/>
              </a:solidFill>
              <a:effectLst/>
              <a:latin typeface="+mn-lt"/>
              <a:ea typeface="+mn-ea"/>
              <a:cs typeface="+mn-cs"/>
            </a:rPr>
            <a:t>207</a:t>
          </a:r>
          <a:r>
            <a:rPr kumimoji="1" lang="ja-JP" altLang="ja-JP" sz="1100" i="0">
              <a:solidFill>
                <a:schemeClr val="dk1"/>
              </a:solidFill>
              <a:effectLst/>
              <a:latin typeface="+mn-lt"/>
              <a:ea typeface="+mn-ea"/>
              <a:cs typeface="+mn-cs"/>
            </a:rPr>
            <a:t>百万円の</a:t>
          </a:r>
          <a:r>
            <a:rPr kumimoji="1" lang="ja-JP" altLang="en-US" sz="1100" i="0">
              <a:solidFill>
                <a:schemeClr val="dk1"/>
              </a:solidFill>
              <a:effectLst/>
              <a:latin typeface="+mn-lt"/>
              <a:ea typeface="+mn-ea"/>
              <a:cs typeface="+mn-cs"/>
            </a:rPr>
            <a:t>減</a:t>
          </a:r>
          <a:r>
            <a:rPr kumimoji="1" lang="ja-JP" altLang="ja-JP" sz="1100" i="0">
              <a:solidFill>
                <a:schemeClr val="dk1"/>
              </a:solidFill>
              <a:effectLst/>
              <a:latin typeface="+mn-lt"/>
              <a:ea typeface="+mn-ea"/>
              <a:cs typeface="+mn-cs"/>
            </a:rPr>
            <a:t>となった。</a:t>
          </a:r>
          <a:endParaRPr lang="ja-JP" altLang="ja-JP" sz="1400" i="0">
            <a:effectLst/>
          </a:endParaRPr>
        </a:p>
        <a:p>
          <a:r>
            <a:rPr kumimoji="1" lang="ja-JP" altLang="ja-JP" sz="1100" i="0">
              <a:solidFill>
                <a:schemeClr val="dk1"/>
              </a:solidFill>
              <a:effectLst/>
              <a:latin typeface="+mn-lt"/>
              <a:ea typeface="+mn-ea"/>
              <a:cs typeface="+mn-cs"/>
            </a:rPr>
            <a:t>（今後の方針）</a:t>
          </a:r>
          <a:endParaRPr lang="ja-JP" altLang="ja-JP" sz="1400" i="0">
            <a:effectLst/>
          </a:endParaRPr>
        </a:p>
        <a:p>
          <a:r>
            <a:rPr kumimoji="1" lang="ja-JP" altLang="ja-JP" sz="1100" i="0">
              <a:solidFill>
                <a:schemeClr val="dk1"/>
              </a:solidFill>
              <a:effectLst/>
              <a:latin typeface="+mn-lt"/>
              <a:ea typeface="+mn-ea"/>
              <a:cs typeface="+mn-cs"/>
            </a:rPr>
            <a:t>　今後も「財政調整基金」＋「減債基金」で</a:t>
          </a:r>
          <a:r>
            <a:rPr kumimoji="1" lang="en-US" altLang="ja-JP" sz="1100" i="0">
              <a:solidFill>
                <a:schemeClr val="dk1"/>
              </a:solidFill>
              <a:effectLst/>
              <a:latin typeface="+mn-lt"/>
              <a:ea typeface="+mn-ea"/>
              <a:cs typeface="+mn-cs"/>
            </a:rPr>
            <a:t>20</a:t>
          </a:r>
          <a:r>
            <a:rPr kumimoji="1" lang="ja-JP" altLang="ja-JP" sz="1100" i="0">
              <a:solidFill>
                <a:schemeClr val="dk1"/>
              </a:solidFill>
              <a:effectLst/>
              <a:latin typeface="+mn-lt"/>
              <a:ea typeface="+mn-ea"/>
              <a:cs typeface="+mn-cs"/>
            </a:rPr>
            <a:t>億円以上を維持する方針である。短期的には「荒尾市の一般廃棄物処理施設建設基金」について、継続して一定額を積み増ししていく予定である。</a:t>
          </a:r>
          <a:endParaRPr lang="ja-JP" altLang="ja-JP" sz="1400" i="0">
            <a:effectLst/>
          </a:endParaRPr>
        </a:p>
        <a:p>
          <a:endParaRPr kumimoji="1" lang="en-US" altLang="ja-JP" sz="1300" i="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i="0">
              <a:solidFill>
                <a:schemeClr val="dk1"/>
              </a:solidFill>
              <a:effectLst/>
              <a:latin typeface="+mn-lt"/>
              <a:ea typeface="+mn-ea"/>
              <a:cs typeface="+mn-cs"/>
            </a:rPr>
            <a:t>（基金の使途）</a:t>
          </a:r>
          <a:endParaRPr lang="ja-JP" altLang="ja-JP" sz="1400" i="0">
            <a:effectLst/>
          </a:endParaRPr>
        </a:p>
        <a:p>
          <a:r>
            <a:rPr kumimoji="1" lang="ja-JP" altLang="ja-JP" sz="1100" i="0">
              <a:solidFill>
                <a:schemeClr val="dk1"/>
              </a:solidFill>
              <a:effectLst/>
              <a:latin typeface="+mn-lt"/>
              <a:ea typeface="+mn-ea"/>
              <a:cs typeface="+mn-cs"/>
            </a:rPr>
            <a:t>ふるさと応援基金：個性豊かな活力のあるふるさとづくりに役立てる事業の推進。</a:t>
          </a:r>
          <a:endParaRPr lang="ja-JP" altLang="ja-JP" sz="1400" i="0">
            <a:effectLst/>
          </a:endParaRPr>
        </a:p>
        <a:p>
          <a:r>
            <a:rPr kumimoji="1" lang="ja-JP" altLang="ja-JP" sz="1100" i="0">
              <a:solidFill>
                <a:schemeClr val="dk1"/>
              </a:solidFill>
              <a:effectLst/>
              <a:latin typeface="+mn-lt"/>
              <a:ea typeface="+mn-ea"/>
              <a:cs typeface="+mn-cs"/>
            </a:rPr>
            <a:t>荒尾市の一般廃棄物処理施設建設基金：一般廃棄物処理施設建設に備える。</a:t>
          </a:r>
          <a:endParaRPr lang="ja-JP" altLang="ja-JP" sz="1400" i="0">
            <a:effectLst/>
          </a:endParaRPr>
        </a:p>
        <a:p>
          <a:r>
            <a:rPr kumimoji="1" lang="ja-JP" altLang="ja-JP" sz="1100" i="0">
              <a:solidFill>
                <a:schemeClr val="dk1"/>
              </a:solidFill>
              <a:effectLst/>
              <a:latin typeface="+mn-lt"/>
              <a:ea typeface="+mn-ea"/>
              <a:cs typeface="+mn-cs"/>
            </a:rPr>
            <a:t>公共施設整備基金：公共施設の整備に要する財源の確保。</a:t>
          </a:r>
          <a:endParaRPr lang="ja-JP" altLang="ja-JP" sz="1400" i="0">
            <a:effectLst/>
          </a:endParaRPr>
        </a:p>
        <a:p>
          <a:r>
            <a:rPr kumimoji="1" lang="ja-JP" altLang="en-US" sz="1100" i="0">
              <a:solidFill>
                <a:schemeClr val="dk1"/>
              </a:solidFill>
              <a:effectLst/>
              <a:latin typeface="+mn-lt"/>
              <a:ea typeface="+mn-ea"/>
              <a:cs typeface="+mn-cs"/>
            </a:rPr>
            <a:t>市制</a:t>
          </a:r>
          <a:r>
            <a:rPr kumimoji="1" lang="en-US" altLang="ja-JP" sz="1100" i="0">
              <a:solidFill>
                <a:schemeClr val="dk1"/>
              </a:solidFill>
              <a:effectLst/>
              <a:latin typeface="+mn-lt"/>
              <a:ea typeface="+mn-ea"/>
              <a:cs typeface="+mn-cs"/>
            </a:rPr>
            <a:t>70</a:t>
          </a:r>
          <a:r>
            <a:rPr kumimoji="1" lang="ja-JP" altLang="en-US" sz="1100" i="0">
              <a:solidFill>
                <a:schemeClr val="dk1"/>
              </a:solidFill>
              <a:effectLst/>
              <a:latin typeface="+mn-lt"/>
              <a:ea typeface="+mn-ea"/>
              <a:cs typeface="+mn-cs"/>
            </a:rPr>
            <a:t>周年記念地域活性化基金</a:t>
          </a:r>
          <a:r>
            <a:rPr kumimoji="1" lang="ja-JP" altLang="ja-JP" sz="1100" i="0">
              <a:solidFill>
                <a:schemeClr val="dk1"/>
              </a:solidFill>
              <a:effectLst/>
              <a:latin typeface="+mn-lt"/>
              <a:ea typeface="+mn-ea"/>
              <a:cs typeface="+mn-cs"/>
            </a:rPr>
            <a:t>：地域の活性化等に資する事業を実施するため</a:t>
          </a:r>
          <a:r>
            <a:rPr kumimoji="1" lang="ja-JP" altLang="en-US" sz="1100" i="0">
              <a:solidFill>
                <a:schemeClr val="dk1"/>
              </a:solidFill>
              <a:effectLst/>
              <a:latin typeface="+mn-lt"/>
              <a:ea typeface="+mn-ea"/>
              <a:cs typeface="+mn-cs"/>
            </a:rPr>
            <a:t>の財源の確保</a:t>
          </a:r>
          <a:r>
            <a:rPr kumimoji="1" lang="ja-JP" altLang="ja-JP" sz="1100" i="0">
              <a:solidFill>
                <a:schemeClr val="dk1"/>
              </a:solidFill>
              <a:effectLst/>
              <a:latin typeface="+mn-lt"/>
              <a:ea typeface="+mn-ea"/>
              <a:cs typeface="+mn-cs"/>
            </a:rPr>
            <a:t>。</a:t>
          </a:r>
          <a:endParaRPr lang="ja-JP" altLang="ja-JP" sz="1400" i="0">
            <a:effectLst/>
          </a:endParaRPr>
        </a:p>
        <a:p>
          <a:r>
            <a:rPr kumimoji="1" lang="ja-JP" altLang="ja-JP" sz="1100" i="0">
              <a:solidFill>
                <a:schemeClr val="dk1"/>
              </a:solidFill>
              <a:effectLst/>
              <a:latin typeface="+mn-lt"/>
              <a:ea typeface="+mn-ea"/>
              <a:cs typeface="+mn-cs"/>
            </a:rPr>
            <a:t>（増減理由）</a:t>
          </a:r>
          <a:endParaRPr lang="ja-JP" altLang="ja-JP" sz="1400" i="0">
            <a:effectLst/>
          </a:endParaRPr>
        </a:p>
        <a:p>
          <a:r>
            <a:rPr kumimoji="1" lang="ja-JP" altLang="ja-JP" sz="1100" i="0">
              <a:solidFill>
                <a:schemeClr val="dk1"/>
              </a:solidFill>
              <a:effectLst/>
              <a:latin typeface="+mn-lt"/>
              <a:ea typeface="+mn-ea"/>
              <a:cs typeface="+mn-cs"/>
            </a:rPr>
            <a:t>ふるさと応援基金：寄付金および利子収入の</a:t>
          </a:r>
          <a:r>
            <a:rPr kumimoji="1" lang="en-US" altLang="ja-JP" sz="1100" i="0">
              <a:solidFill>
                <a:schemeClr val="dk1"/>
              </a:solidFill>
              <a:effectLst/>
              <a:latin typeface="+mn-lt"/>
              <a:ea typeface="+mn-ea"/>
              <a:cs typeface="+mn-cs"/>
            </a:rPr>
            <a:t>368</a:t>
          </a:r>
          <a:r>
            <a:rPr kumimoji="1" lang="ja-JP" altLang="ja-JP" sz="1100" i="0">
              <a:solidFill>
                <a:schemeClr val="dk1"/>
              </a:solidFill>
              <a:effectLst/>
              <a:latin typeface="+mn-lt"/>
              <a:ea typeface="+mn-ea"/>
              <a:cs typeface="+mn-cs"/>
            </a:rPr>
            <a:t>百万円を積み立て、ふるさと納税事業費の財源として</a:t>
          </a:r>
          <a:r>
            <a:rPr kumimoji="1" lang="en-US" altLang="ja-JP" sz="1100" i="0">
              <a:solidFill>
                <a:schemeClr val="dk1"/>
              </a:solidFill>
              <a:effectLst/>
              <a:latin typeface="+mn-lt"/>
              <a:ea typeface="+mn-ea"/>
              <a:cs typeface="+mn-cs"/>
            </a:rPr>
            <a:t>271</a:t>
          </a:r>
          <a:r>
            <a:rPr kumimoji="1" lang="ja-JP" altLang="ja-JP" sz="1100" i="0">
              <a:solidFill>
                <a:schemeClr val="dk1"/>
              </a:solidFill>
              <a:effectLst/>
              <a:latin typeface="+mn-lt"/>
              <a:ea typeface="+mn-ea"/>
              <a:cs typeface="+mn-cs"/>
            </a:rPr>
            <a:t>百万円を取り崩した。</a:t>
          </a:r>
          <a:endParaRPr lang="ja-JP" altLang="ja-JP" sz="1400" i="0">
            <a:effectLst/>
          </a:endParaRPr>
        </a:p>
        <a:p>
          <a:r>
            <a:rPr kumimoji="1" lang="ja-JP" altLang="ja-JP" sz="1100" i="0">
              <a:solidFill>
                <a:schemeClr val="dk1"/>
              </a:solidFill>
              <a:effectLst/>
              <a:latin typeface="+mn-lt"/>
              <a:ea typeface="+mn-ea"/>
              <a:cs typeface="+mn-cs"/>
            </a:rPr>
            <a:t>荒尾市の一般廃棄物処理施設建設基金：一般廃棄物処理施設の大規模改修等に備えて、財政事情を考慮しながら、継続して一定額を積み立てる。</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年度は</a:t>
          </a:r>
          <a:r>
            <a:rPr kumimoji="1" lang="en-US" altLang="ja-JP" sz="1100" i="0">
              <a:solidFill>
                <a:schemeClr val="dk1"/>
              </a:solidFill>
              <a:effectLst/>
              <a:latin typeface="+mn-lt"/>
              <a:ea typeface="+mn-ea"/>
              <a:cs typeface="+mn-cs"/>
            </a:rPr>
            <a:t>80</a:t>
          </a:r>
          <a:r>
            <a:rPr kumimoji="1" lang="ja-JP" altLang="ja-JP" sz="1100" i="0">
              <a:solidFill>
                <a:schemeClr val="dk1"/>
              </a:solidFill>
              <a:effectLst/>
              <a:latin typeface="+mn-lt"/>
              <a:ea typeface="+mn-ea"/>
              <a:cs typeface="+mn-cs"/>
            </a:rPr>
            <a:t>百万円を積み立てた。</a:t>
          </a:r>
          <a:endParaRPr lang="ja-JP" altLang="ja-JP" sz="1400" i="0">
            <a:effectLst/>
          </a:endParaRPr>
        </a:p>
        <a:p>
          <a:r>
            <a:rPr kumimoji="1" lang="ja-JP" altLang="ja-JP" sz="1100" i="0">
              <a:solidFill>
                <a:schemeClr val="dk1"/>
              </a:solidFill>
              <a:effectLst/>
              <a:latin typeface="+mn-lt"/>
              <a:ea typeface="+mn-ea"/>
              <a:cs typeface="+mn-cs"/>
            </a:rPr>
            <a:t>市制</a:t>
          </a:r>
          <a:r>
            <a:rPr kumimoji="1" lang="en-US" altLang="ja-JP" sz="1100" i="0">
              <a:solidFill>
                <a:schemeClr val="dk1"/>
              </a:solidFill>
              <a:effectLst/>
              <a:latin typeface="+mn-lt"/>
              <a:ea typeface="+mn-ea"/>
              <a:cs typeface="+mn-cs"/>
            </a:rPr>
            <a:t>70</a:t>
          </a:r>
          <a:r>
            <a:rPr kumimoji="1" lang="ja-JP" altLang="ja-JP" sz="1100" i="0">
              <a:solidFill>
                <a:schemeClr val="dk1"/>
              </a:solidFill>
              <a:effectLst/>
              <a:latin typeface="+mn-lt"/>
              <a:ea typeface="+mn-ea"/>
              <a:cs typeface="+mn-cs"/>
            </a:rPr>
            <a:t>周年記念地域活性化基金：</a:t>
          </a:r>
          <a:r>
            <a:rPr kumimoji="1" lang="ja-JP" altLang="en-US" sz="1100" i="0">
              <a:solidFill>
                <a:schemeClr val="dk1"/>
              </a:solidFill>
              <a:effectLst/>
              <a:latin typeface="+mn-lt"/>
              <a:ea typeface="+mn-ea"/>
              <a:cs typeface="+mn-cs"/>
            </a:rPr>
            <a:t>土地開発公社解散に伴う残余財産及び（一財）荒尾産炭地域振興センター清算金</a:t>
          </a:r>
          <a:r>
            <a:rPr kumimoji="1" lang="ja-JP" altLang="ja-JP" sz="1100" i="0">
              <a:solidFill>
                <a:schemeClr val="dk1"/>
              </a:solidFill>
              <a:effectLst/>
              <a:latin typeface="+mn-lt"/>
              <a:ea typeface="+mn-ea"/>
              <a:cs typeface="+mn-cs"/>
            </a:rPr>
            <a:t>の</a:t>
          </a:r>
          <a:r>
            <a:rPr kumimoji="1" lang="en-US" altLang="ja-JP" sz="1100" i="0">
              <a:solidFill>
                <a:schemeClr val="dk1"/>
              </a:solidFill>
              <a:effectLst/>
              <a:latin typeface="+mn-lt"/>
              <a:ea typeface="+mn-ea"/>
              <a:cs typeface="+mn-cs"/>
            </a:rPr>
            <a:t>338</a:t>
          </a:r>
          <a:r>
            <a:rPr kumimoji="1" lang="ja-JP" altLang="ja-JP" sz="1100" i="0">
              <a:solidFill>
                <a:schemeClr val="dk1"/>
              </a:solidFill>
              <a:effectLst/>
              <a:latin typeface="+mn-lt"/>
              <a:ea typeface="+mn-ea"/>
              <a:cs typeface="+mn-cs"/>
            </a:rPr>
            <a:t>百万円を積み立てた。</a:t>
          </a:r>
          <a:endParaRPr lang="ja-JP" altLang="ja-JP" sz="1400" i="0">
            <a:effectLst/>
          </a:endParaRPr>
        </a:p>
        <a:p>
          <a:r>
            <a:rPr kumimoji="1" lang="ja-JP" altLang="ja-JP" sz="1100" i="0">
              <a:solidFill>
                <a:schemeClr val="dk1"/>
              </a:solidFill>
              <a:effectLst/>
              <a:latin typeface="+mn-lt"/>
              <a:ea typeface="+mn-ea"/>
              <a:cs typeface="+mn-cs"/>
            </a:rPr>
            <a:t>（今後の方針）</a:t>
          </a:r>
          <a:endParaRPr lang="ja-JP" altLang="ja-JP" sz="1400" i="0">
            <a:effectLst/>
          </a:endParaRPr>
        </a:p>
        <a:p>
          <a:r>
            <a:rPr kumimoji="1" lang="ja-JP" altLang="ja-JP" sz="1100" i="0">
              <a:solidFill>
                <a:schemeClr val="dk1"/>
              </a:solidFill>
              <a:effectLst/>
              <a:latin typeface="+mn-lt"/>
              <a:ea typeface="+mn-ea"/>
              <a:cs typeface="+mn-cs"/>
            </a:rPr>
            <a:t>ふるさと応援基金：歴史や文化を生かしたふるさとづくり事業や、市民と行政の協働によるふるさとの元気づくり事業など、ふるさと荒尾の発展に寄与する事業に、積極的に活用していく。</a:t>
          </a:r>
          <a:endParaRPr lang="ja-JP" altLang="ja-JP" sz="1400" i="0">
            <a:effectLst/>
          </a:endParaRPr>
        </a:p>
        <a:p>
          <a:r>
            <a:rPr kumimoji="1" lang="ja-JP" altLang="ja-JP" sz="1100" i="0">
              <a:solidFill>
                <a:schemeClr val="dk1"/>
              </a:solidFill>
              <a:effectLst/>
              <a:latin typeface="+mn-lt"/>
              <a:ea typeface="+mn-ea"/>
              <a:cs typeface="+mn-cs"/>
            </a:rPr>
            <a:t>公共施設整備基金：公共施設の大規模更新を控え、公共施設総合管理計画に基づき個別施設計画を策定した上で、基金の活用について検討していく。</a:t>
          </a:r>
          <a:endParaRPr lang="ja-JP" altLang="ja-JP" sz="1400" i="0">
            <a:effectLst/>
          </a:endParaRPr>
        </a:p>
        <a:p>
          <a:endParaRPr kumimoji="1" lang="en-US" altLang="ja-JP" sz="1300" i="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i="0">
              <a:solidFill>
                <a:schemeClr val="dk1"/>
              </a:solidFill>
              <a:effectLst/>
              <a:latin typeface="+mn-lt"/>
              <a:ea typeface="+mn-ea"/>
              <a:cs typeface="+mn-cs"/>
            </a:rPr>
            <a:t>（増減理由）</a:t>
          </a:r>
          <a:endParaRPr lang="ja-JP" altLang="ja-JP" sz="1400" i="0">
            <a:effectLst/>
          </a:endParaRPr>
        </a:p>
        <a:p>
          <a:r>
            <a:rPr kumimoji="1" lang="ja-JP" altLang="ja-JP" sz="1100" i="0">
              <a:solidFill>
                <a:schemeClr val="dk1"/>
              </a:solidFill>
              <a:effectLst/>
              <a:latin typeface="+mn-lt"/>
              <a:ea typeface="+mn-ea"/>
              <a:cs typeface="+mn-cs"/>
            </a:rPr>
            <a:t>　前年度の決算余剰金等</a:t>
          </a:r>
          <a:r>
            <a:rPr kumimoji="1" lang="en-US" altLang="ja-JP" sz="1100" i="0">
              <a:solidFill>
                <a:schemeClr val="dk1"/>
              </a:solidFill>
              <a:effectLst/>
              <a:latin typeface="+mn-lt"/>
              <a:ea typeface="+mn-ea"/>
              <a:cs typeface="+mn-cs"/>
            </a:rPr>
            <a:t>91</a:t>
          </a:r>
          <a:r>
            <a:rPr kumimoji="1" lang="ja-JP" altLang="ja-JP" sz="1100" i="0">
              <a:solidFill>
                <a:schemeClr val="dk1"/>
              </a:solidFill>
              <a:effectLst/>
              <a:latin typeface="+mn-lt"/>
              <a:ea typeface="+mn-ea"/>
              <a:cs typeface="+mn-cs"/>
            </a:rPr>
            <a:t>百万円を積み立て、</a:t>
          </a:r>
          <a:r>
            <a:rPr kumimoji="1" lang="en-US" altLang="ja-JP" sz="1100" i="0">
              <a:solidFill>
                <a:schemeClr val="dk1"/>
              </a:solidFill>
              <a:effectLst/>
              <a:latin typeface="+mn-lt"/>
              <a:ea typeface="+mn-ea"/>
              <a:cs typeface="+mn-cs"/>
            </a:rPr>
            <a:t>930</a:t>
          </a:r>
          <a:r>
            <a:rPr kumimoji="1" lang="ja-JP" altLang="en-US" sz="1100" i="0">
              <a:solidFill>
                <a:schemeClr val="dk1"/>
              </a:solidFill>
              <a:effectLst/>
              <a:latin typeface="+mn-lt"/>
              <a:ea typeface="+mn-ea"/>
              <a:cs typeface="+mn-cs"/>
            </a:rPr>
            <a:t>百万円を</a:t>
          </a:r>
          <a:r>
            <a:rPr kumimoji="1" lang="ja-JP" altLang="ja-JP" sz="1100" i="0">
              <a:solidFill>
                <a:schemeClr val="dk1"/>
              </a:solidFill>
              <a:effectLst/>
              <a:latin typeface="+mn-lt"/>
              <a:ea typeface="+mn-ea"/>
              <a:cs typeface="+mn-cs"/>
            </a:rPr>
            <a:t>取り崩した。</a:t>
          </a:r>
          <a:endParaRPr lang="ja-JP" altLang="ja-JP" sz="1400" i="0">
            <a:effectLst/>
          </a:endParaRPr>
        </a:p>
        <a:p>
          <a:r>
            <a:rPr kumimoji="1" lang="ja-JP" altLang="ja-JP" sz="1100" i="0">
              <a:solidFill>
                <a:schemeClr val="dk1"/>
              </a:solidFill>
              <a:effectLst/>
              <a:latin typeface="+mn-lt"/>
              <a:ea typeface="+mn-ea"/>
              <a:cs typeface="+mn-cs"/>
            </a:rPr>
            <a:t>（今後の方針）</a:t>
          </a:r>
          <a:endParaRPr lang="ja-JP" altLang="ja-JP" sz="1400" i="0">
            <a:effectLst/>
          </a:endParaRPr>
        </a:p>
        <a:p>
          <a:r>
            <a:rPr kumimoji="1" lang="ja-JP" altLang="ja-JP" sz="1100" i="0">
              <a:solidFill>
                <a:schemeClr val="dk1"/>
              </a:solidFill>
              <a:effectLst/>
              <a:latin typeface="+mn-lt"/>
              <a:ea typeface="+mn-ea"/>
              <a:cs typeface="+mn-cs"/>
            </a:rPr>
            <a:t>　道の駅建設、土地区画整理事業やその他老朽化した公共施設の更新などを控えているため、安定かつ持続可能な財政を維持しながら必要に応じて取り崩しを行っていく予定である。</a:t>
          </a:r>
          <a:endParaRPr lang="ja-JP" altLang="ja-JP" sz="1400" i="0">
            <a:effectLst/>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i="0">
              <a:solidFill>
                <a:schemeClr val="dk1"/>
              </a:solidFill>
              <a:effectLst/>
              <a:latin typeface="+mn-lt"/>
              <a:ea typeface="+mn-ea"/>
              <a:cs typeface="+mn-cs"/>
            </a:rPr>
            <a:t>（増減理由）</a:t>
          </a:r>
          <a:endParaRPr lang="ja-JP" altLang="ja-JP" sz="1400" i="0">
            <a:effectLst/>
          </a:endParaRPr>
        </a:p>
        <a:p>
          <a:r>
            <a:rPr kumimoji="1" lang="ja-JP" altLang="ja-JP" sz="1100" i="0">
              <a:solidFill>
                <a:schemeClr val="dk1"/>
              </a:solidFill>
              <a:effectLst/>
              <a:latin typeface="+mn-lt"/>
              <a:ea typeface="+mn-ea"/>
              <a:cs typeface="+mn-cs"/>
            </a:rPr>
            <a:t>　利子収入</a:t>
          </a:r>
          <a:r>
            <a:rPr kumimoji="1" lang="en-US" altLang="ja-JP" sz="1100" i="0">
              <a:solidFill>
                <a:schemeClr val="dk1"/>
              </a:solidFill>
              <a:effectLst/>
              <a:latin typeface="+mn-lt"/>
              <a:ea typeface="+mn-ea"/>
              <a:cs typeface="+mn-cs"/>
            </a:rPr>
            <a:t>53</a:t>
          </a:r>
          <a:r>
            <a:rPr kumimoji="1" lang="ja-JP" altLang="ja-JP" sz="1100" i="0">
              <a:solidFill>
                <a:schemeClr val="dk1"/>
              </a:solidFill>
              <a:effectLst/>
              <a:latin typeface="+mn-lt"/>
              <a:ea typeface="+mn-ea"/>
              <a:cs typeface="+mn-cs"/>
            </a:rPr>
            <a:t>百万円を積み立て、取り崩しは行わなかった。</a:t>
          </a:r>
          <a:endParaRPr lang="ja-JP" altLang="ja-JP" sz="1400" i="0">
            <a:effectLst/>
          </a:endParaRPr>
        </a:p>
        <a:p>
          <a:r>
            <a:rPr kumimoji="1" lang="ja-JP" altLang="ja-JP" sz="1100" i="0">
              <a:solidFill>
                <a:schemeClr val="dk1"/>
              </a:solidFill>
              <a:effectLst/>
              <a:latin typeface="+mn-lt"/>
              <a:ea typeface="+mn-ea"/>
              <a:cs typeface="+mn-cs"/>
            </a:rPr>
            <a:t>（今後の方針）</a:t>
          </a:r>
          <a:endParaRPr lang="ja-JP" altLang="ja-JP" sz="1400" i="0">
            <a:effectLst/>
          </a:endParaRPr>
        </a:p>
        <a:p>
          <a:r>
            <a:rPr kumimoji="1" lang="ja-JP" altLang="ja-JP" sz="1100" i="0">
              <a:solidFill>
                <a:schemeClr val="dk1"/>
              </a:solidFill>
              <a:effectLst/>
              <a:latin typeface="+mn-lt"/>
              <a:ea typeface="+mn-ea"/>
              <a:cs typeface="+mn-cs"/>
            </a:rPr>
            <a:t>　今後も財政状況に応じて取り崩しを検討する。</a:t>
          </a:r>
          <a:endParaRPr lang="ja-JP" altLang="ja-JP" sz="1400" i="0">
            <a:effectLst/>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3D09B32-44C7-4A99-89CD-696CB8F79A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D2234C-210B-4910-B77A-B1EB6F4385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5E53482-8899-406A-B897-A462FAEDFC7B}"/>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EF646FD-A178-430A-8AB2-CCFD72AE5F4C}"/>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DD6D5D9C-0B1B-4AFC-9B8B-AB3F1D6B6581}"/>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8A70D961-233F-485E-AB2E-FC764626B61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BCD9C2DE-ED34-41C2-8810-23AC7919A58C}"/>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A7B917D1-07BC-43CF-AD13-F7ACCD80DA7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D91F24CB-82BD-4AFB-A3E3-7B458A38FC0E}"/>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E48D809-7811-4879-8B90-DA549ECC8939}"/>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87E79CFC-21C8-4BE3-A069-21379B79ED8F}"/>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93BC2E42-ECF7-463A-A33B-BB4618C95E7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77800DEE-892C-4C7E-BC8F-E66FF7A459C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FB720366-1BB7-4BB6-95FA-2495847CFC3B}"/>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A017193-3369-405E-B538-4042A637236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7F5A634E-9D3F-414C-974C-DCC3E8C7A85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49,641
49,226
57.37
26,534,860
26,298,746
92,279
12,354,651
17,029,146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FA4A726-C67A-4DCC-8A7A-B8F9FE7B11D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FDE1A9D4-2441-45AA-9A80-8F0526F0C989}"/>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9DB4758-D606-464F-9826-449FF1775AA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BEF174DB-D857-472E-BF2F-709376A1145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363E1E9-2A76-42FE-8FD8-05A62AF6271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731580C-0C76-4DE7-B3CB-562529B8FBE2}"/>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016081C-8563-4AD7-83C7-ED63A5C62DA3}"/>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1333C545-7CF4-42DE-8C09-A96ABFB10D7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945E1596-3714-452D-BE17-BA0CD66C3F43}"/>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8039BB16-53F5-4326-B3C7-EE73EA016F7A}"/>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81EA0A5-FA16-425B-93B2-CAF228A1FEF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F8EC0B4-64A6-4E0C-9FC8-82EA3C8CBA6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4C8A383A-31AF-4BAA-B4EF-CB553EE6688E}"/>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60AFE9B-62E8-4D4F-BCE2-4AF69AB4391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FD5CDBD-65FB-4362-AD04-4D6BCB266D9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FF1E467-0D44-400A-8415-8644E1C5ED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F75F547A-797B-4FF2-88C0-41EA3ADF22C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89A5D1D5-B449-4782-8D07-276ADB15E0CC}"/>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386B7425-02D0-4340-94FA-DE731C5B203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F43F7D42-94CB-44FF-97C5-0415BACD8EB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7B4884-18EC-4ECA-B643-D31520085DEC}"/>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5D098B2F-DEFF-49B7-BFFE-9FB949C1808E}"/>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DD60DDB-5029-48D0-9C09-4D737274A9F9}"/>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EC01B9E-A115-4508-9DC3-2F42B688F536}"/>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9F697C87-EAD3-40B1-8214-7FE2CCE8F15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85019FA-0061-437D-A72F-7D9B2F6651E5}"/>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C096BC6-3AC7-4A9D-A574-2B75F292AF9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5660C41-AA0E-4835-9C59-B36B007F6E17}"/>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2F18885-7866-40CD-B1B9-223C4573C4D8}"/>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9566E92-DED8-4E8C-BE7F-F3FD2AF6FA8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C5C47924-04F2-4362-9698-644715F73DC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39C38DB2-8E52-45F4-8972-491E18838484}"/>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ABB03BAC-44CD-4861-97B5-E3B83794A2D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4238FCD7-A310-4261-9F00-25705B0FF6CC}"/>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56C58E8F-CC7A-46C1-8280-23204A0B031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年度に給食センターと市立図書館の運用が開始され、</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有形固定資産減価償却率が減少したが、依然として類似団体平均より高い状況であり、今後も施設の老朽化に伴う維持管理費が増加する可能性がある。公共施設の持続的な維持を行うため、適切なマネジメントを実施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2200A656-82A3-4832-926D-64F5C24112C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EF60C32-248A-4B1A-8460-6244C1DCD214}"/>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5DDFF056-5AC3-422F-8BD1-3A59BC112A85}"/>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2034DA2D-9291-42E3-84B5-636B4A96F665}"/>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104ACE4C-FF81-45FF-86E9-2B555767B39E}"/>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71CBCB27-049C-4E09-842B-ED219A390FB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5F976A33-E2DB-4DCF-8680-B56838433089}"/>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5E4892F1-1E8C-4789-BA7B-CC33ECBE4762}"/>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D63DC178-A063-4E80-B553-863F567EB012}"/>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91E9F556-EA8F-407F-BDF2-3290B504AE9A}"/>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4A93A7EA-3F79-479C-9AE5-B242AC660818}"/>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A52F027-1131-452E-974C-B379F4446D23}"/>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97D87A12-6284-476B-A68D-C10E8C6E1D29}"/>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00ABA34-2F64-4712-BA7C-67248E5FA7C1}"/>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CE9FA89-6223-42F9-9BF4-024C636A419F}"/>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F904C8C-3778-493C-A6AA-1527B7A11BA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E8BB48EA-12DB-4D21-9B67-5BDED8D8E763}"/>
            </a:ext>
          </a:extLst>
        </xdr:cNvPr>
        <xdr:cNvCxnSpPr/>
      </xdr:nvCxnSpPr>
      <xdr:spPr>
        <a:xfrm flipV="1">
          <a:off x="4206240" y="434530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AD8887EB-318D-41D1-994F-CFA3EEF5B7E0}"/>
            </a:ext>
          </a:extLst>
        </xdr:cNvPr>
        <xdr:cNvSpPr txBox="1"/>
      </xdr:nvSpPr>
      <xdr:spPr>
        <a:xfrm>
          <a:off x="4258945" y="582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9F2DB846-9F55-490B-8740-D8F043014CAF}"/>
            </a:ext>
          </a:extLst>
        </xdr:cNvPr>
        <xdr:cNvCxnSpPr/>
      </xdr:nvCxnSpPr>
      <xdr:spPr>
        <a:xfrm>
          <a:off x="4119245" y="58259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EED2F1E0-103F-461D-92C2-986C6A8E815B}"/>
            </a:ext>
          </a:extLst>
        </xdr:cNvPr>
        <xdr:cNvSpPr txBox="1"/>
      </xdr:nvSpPr>
      <xdr:spPr>
        <a:xfrm>
          <a:off x="4258945" y="41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0A747541-A8F0-486A-A7FF-201A7A74BB22}"/>
            </a:ext>
          </a:extLst>
        </xdr:cNvPr>
        <xdr:cNvCxnSpPr/>
      </xdr:nvCxnSpPr>
      <xdr:spPr>
        <a:xfrm>
          <a:off x="4119245" y="43453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4" name="有形固定資産減価償却率平均値テキスト">
          <a:extLst>
            <a:ext uri="{FF2B5EF4-FFF2-40B4-BE49-F238E27FC236}">
              <a16:creationId xmlns:a16="http://schemas.microsoft.com/office/drawing/2014/main" id="{61B894D7-9982-4FF2-A404-457A4909C608}"/>
            </a:ext>
          </a:extLst>
        </xdr:cNvPr>
        <xdr:cNvSpPr txBox="1"/>
      </xdr:nvSpPr>
      <xdr:spPr>
        <a:xfrm>
          <a:off x="4258945" y="5112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a:extLst>
            <a:ext uri="{FF2B5EF4-FFF2-40B4-BE49-F238E27FC236}">
              <a16:creationId xmlns:a16="http://schemas.microsoft.com/office/drawing/2014/main" id="{F0474A99-FA0C-462C-8887-6420A59C165D}"/>
            </a:ext>
          </a:extLst>
        </xdr:cNvPr>
        <xdr:cNvSpPr/>
      </xdr:nvSpPr>
      <xdr:spPr>
        <a:xfrm>
          <a:off x="4157345" y="52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a:extLst>
            <a:ext uri="{FF2B5EF4-FFF2-40B4-BE49-F238E27FC236}">
              <a16:creationId xmlns:a16="http://schemas.microsoft.com/office/drawing/2014/main" id="{F30CD8F5-984D-49D7-B81B-1884C24E3BAC}"/>
            </a:ext>
          </a:extLst>
        </xdr:cNvPr>
        <xdr:cNvSpPr/>
      </xdr:nvSpPr>
      <xdr:spPr>
        <a:xfrm>
          <a:off x="3537585" y="52395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a:extLst>
            <a:ext uri="{FF2B5EF4-FFF2-40B4-BE49-F238E27FC236}">
              <a16:creationId xmlns:a16="http://schemas.microsoft.com/office/drawing/2014/main" id="{7D60B056-EC9B-4CCD-90D2-D0CCDD586098}"/>
            </a:ext>
          </a:extLst>
        </xdr:cNvPr>
        <xdr:cNvSpPr/>
      </xdr:nvSpPr>
      <xdr:spPr>
        <a:xfrm>
          <a:off x="2867025" y="52252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8" name="フローチャート: 判断 77">
          <a:extLst>
            <a:ext uri="{FF2B5EF4-FFF2-40B4-BE49-F238E27FC236}">
              <a16:creationId xmlns:a16="http://schemas.microsoft.com/office/drawing/2014/main" id="{D34E7BC4-3539-413E-84B8-B8FBAFDC0A03}"/>
            </a:ext>
          </a:extLst>
        </xdr:cNvPr>
        <xdr:cNvSpPr/>
      </xdr:nvSpPr>
      <xdr:spPr>
        <a:xfrm>
          <a:off x="2196465" y="5200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9" name="フローチャート: 判断 78">
          <a:extLst>
            <a:ext uri="{FF2B5EF4-FFF2-40B4-BE49-F238E27FC236}">
              <a16:creationId xmlns:a16="http://schemas.microsoft.com/office/drawing/2014/main" id="{ACDA1C6A-42FB-4545-BE8C-1559AE2099CF}"/>
            </a:ext>
          </a:extLst>
        </xdr:cNvPr>
        <xdr:cNvSpPr/>
      </xdr:nvSpPr>
      <xdr:spPr>
        <a:xfrm>
          <a:off x="1525905" y="5149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F4F8DCB-B80F-4E1B-8626-B4B3AEF095E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DBCB680-1928-484A-8431-656BA8936B5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F405C5A-DB4A-47E0-8978-91288C6F27C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DD6D746-98E4-4C5E-AC76-5E290E4D1DA9}"/>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C793894-6E31-4369-B794-5255DE6DE048}"/>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85" name="楕円 84">
          <a:extLst>
            <a:ext uri="{FF2B5EF4-FFF2-40B4-BE49-F238E27FC236}">
              <a16:creationId xmlns:a16="http://schemas.microsoft.com/office/drawing/2014/main" id="{EE3F9A21-4421-487B-BC5C-013FFA786598}"/>
            </a:ext>
          </a:extLst>
        </xdr:cNvPr>
        <xdr:cNvSpPr/>
      </xdr:nvSpPr>
      <xdr:spPr>
        <a:xfrm>
          <a:off x="4157345" y="54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86" name="有形固定資産減価償却率該当値テキスト">
          <a:extLst>
            <a:ext uri="{FF2B5EF4-FFF2-40B4-BE49-F238E27FC236}">
              <a16:creationId xmlns:a16="http://schemas.microsoft.com/office/drawing/2014/main" id="{6ACEAD5C-AC27-4131-83E3-48D5DB03FF8A}"/>
            </a:ext>
          </a:extLst>
        </xdr:cNvPr>
        <xdr:cNvSpPr txBox="1"/>
      </xdr:nvSpPr>
      <xdr:spPr>
        <a:xfrm>
          <a:off x="4258945" y="538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165100</xdr:rowOff>
    </xdr:from>
    <xdr:to>
      <xdr:col>19</xdr:col>
      <xdr:colOff>187325</xdr:colOff>
      <xdr:row>32</xdr:row>
      <xdr:rowOff>95250</xdr:rowOff>
    </xdr:to>
    <xdr:sp macro="" textlink="">
      <xdr:nvSpPr>
        <xdr:cNvPr id="87" name="楕円 86">
          <a:extLst>
            <a:ext uri="{FF2B5EF4-FFF2-40B4-BE49-F238E27FC236}">
              <a16:creationId xmlns:a16="http://schemas.microsoft.com/office/drawing/2014/main" id="{CDCB17E5-B656-431D-A890-4BBEA04433BF}"/>
            </a:ext>
          </a:extLst>
        </xdr:cNvPr>
        <xdr:cNvSpPr/>
      </xdr:nvSpPr>
      <xdr:spPr>
        <a:xfrm>
          <a:off x="3537585" y="536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44450</xdr:rowOff>
    </xdr:from>
    <xdr:to>
      <xdr:col>23</xdr:col>
      <xdr:colOff>85725</xdr:colOff>
      <xdr:row>32</xdr:row>
      <xdr:rowOff>91228</xdr:rowOff>
    </xdr:to>
    <xdr:cxnSp macro="">
      <xdr:nvCxnSpPr>
        <xdr:cNvPr id="88" name="直線コネクタ 87">
          <a:extLst>
            <a:ext uri="{FF2B5EF4-FFF2-40B4-BE49-F238E27FC236}">
              <a16:creationId xmlns:a16="http://schemas.microsoft.com/office/drawing/2014/main" id="{1C41227B-E2B7-4FF0-AB7F-1D68E28CE935}"/>
            </a:ext>
          </a:extLst>
        </xdr:cNvPr>
        <xdr:cNvCxnSpPr/>
      </xdr:nvCxnSpPr>
      <xdr:spPr>
        <a:xfrm>
          <a:off x="3588385" y="5408930"/>
          <a:ext cx="6197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9" name="楕円 88">
          <a:extLst>
            <a:ext uri="{FF2B5EF4-FFF2-40B4-BE49-F238E27FC236}">
              <a16:creationId xmlns:a16="http://schemas.microsoft.com/office/drawing/2014/main" id="{478FB181-C52D-4070-B633-16078A99A9FA}"/>
            </a:ext>
          </a:extLst>
        </xdr:cNvPr>
        <xdr:cNvSpPr/>
      </xdr:nvSpPr>
      <xdr:spPr>
        <a:xfrm>
          <a:off x="2867025" y="5433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44450</xdr:rowOff>
    </xdr:from>
    <xdr:to>
      <xdr:col>19</xdr:col>
      <xdr:colOff>136525</xdr:colOff>
      <xdr:row>32</xdr:row>
      <xdr:rowOff>120015</xdr:rowOff>
    </xdr:to>
    <xdr:cxnSp macro="">
      <xdr:nvCxnSpPr>
        <xdr:cNvPr id="90" name="直線コネクタ 89">
          <a:extLst>
            <a:ext uri="{FF2B5EF4-FFF2-40B4-BE49-F238E27FC236}">
              <a16:creationId xmlns:a16="http://schemas.microsoft.com/office/drawing/2014/main" id="{A6FB47C6-2664-435E-8414-B6B2E9007DE7}"/>
            </a:ext>
          </a:extLst>
        </xdr:cNvPr>
        <xdr:cNvCxnSpPr/>
      </xdr:nvCxnSpPr>
      <xdr:spPr>
        <a:xfrm flipV="1">
          <a:off x="2917825" y="5408930"/>
          <a:ext cx="6705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91" name="楕円 90">
          <a:extLst>
            <a:ext uri="{FF2B5EF4-FFF2-40B4-BE49-F238E27FC236}">
              <a16:creationId xmlns:a16="http://schemas.microsoft.com/office/drawing/2014/main" id="{BE2851A8-7C39-4313-96AB-8C5963732DDF}"/>
            </a:ext>
          </a:extLst>
        </xdr:cNvPr>
        <xdr:cNvSpPr/>
      </xdr:nvSpPr>
      <xdr:spPr>
        <a:xfrm>
          <a:off x="2196465" y="5300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120015</xdr:rowOff>
    </xdr:to>
    <xdr:cxnSp macro="">
      <xdr:nvCxnSpPr>
        <xdr:cNvPr id="92" name="直線コネクタ 91">
          <a:extLst>
            <a:ext uri="{FF2B5EF4-FFF2-40B4-BE49-F238E27FC236}">
              <a16:creationId xmlns:a16="http://schemas.microsoft.com/office/drawing/2014/main" id="{11329CF3-D3D5-48F8-891A-7EC9E3919681}"/>
            </a:ext>
          </a:extLst>
        </xdr:cNvPr>
        <xdr:cNvCxnSpPr/>
      </xdr:nvCxnSpPr>
      <xdr:spPr>
        <a:xfrm>
          <a:off x="2247265" y="5351568"/>
          <a:ext cx="670560" cy="1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93" name="楕円 92">
          <a:extLst>
            <a:ext uri="{FF2B5EF4-FFF2-40B4-BE49-F238E27FC236}">
              <a16:creationId xmlns:a16="http://schemas.microsoft.com/office/drawing/2014/main" id="{B1BEB085-4F36-4044-934F-0AEC3210A8B5}"/>
            </a:ext>
          </a:extLst>
        </xdr:cNvPr>
        <xdr:cNvSpPr/>
      </xdr:nvSpPr>
      <xdr:spPr>
        <a:xfrm>
          <a:off x="1525905" y="5243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154728</xdr:rowOff>
    </xdr:to>
    <xdr:cxnSp macro="">
      <xdr:nvCxnSpPr>
        <xdr:cNvPr id="94" name="直線コネクタ 93">
          <a:extLst>
            <a:ext uri="{FF2B5EF4-FFF2-40B4-BE49-F238E27FC236}">
              <a16:creationId xmlns:a16="http://schemas.microsoft.com/office/drawing/2014/main" id="{771974AE-8139-41CD-8C12-15EE62ECD6EE}"/>
            </a:ext>
          </a:extLst>
        </xdr:cNvPr>
        <xdr:cNvCxnSpPr/>
      </xdr:nvCxnSpPr>
      <xdr:spPr>
        <a:xfrm>
          <a:off x="1576705" y="5293995"/>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5" name="n_1aveValue有形固定資産減価償却率">
          <a:extLst>
            <a:ext uri="{FF2B5EF4-FFF2-40B4-BE49-F238E27FC236}">
              <a16:creationId xmlns:a16="http://schemas.microsoft.com/office/drawing/2014/main" id="{3F7DE0B1-6104-4995-B917-8BFACB0A72B7}"/>
            </a:ext>
          </a:extLst>
        </xdr:cNvPr>
        <xdr:cNvSpPr txBox="1"/>
      </xdr:nvSpPr>
      <xdr:spPr>
        <a:xfrm>
          <a:off x="3395989" y="502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6" name="n_2aveValue有形固定資産減価償却率">
          <a:extLst>
            <a:ext uri="{FF2B5EF4-FFF2-40B4-BE49-F238E27FC236}">
              <a16:creationId xmlns:a16="http://schemas.microsoft.com/office/drawing/2014/main" id="{8286057A-1C33-4C09-A37E-91CD10E3A091}"/>
            </a:ext>
          </a:extLst>
        </xdr:cNvPr>
        <xdr:cNvSpPr txBox="1"/>
      </xdr:nvSpPr>
      <xdr:spPr>
        <a:xfrm>
          <a:off x="2738129" y="50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7" name="n_3aveValue有形固定資産減価償却率">
          <a:extLst>
            <a:ext uri="{FF2B5EF4-FFF2-40B4-BE49-F238E27FC236}">
              <a16:creationId xmlns:a16="http://schemas.microsoft.com/office/drawing/2014/main" id="{1EF030A5-968E-4FEE-B010-AF13A8616B9A}"/>
            </a:ext>
          </a:extLst>
        </xdr:cNvPr>
        <xdr:cNvSpPr txBox="1"/>
      </xdr:nvSpPr>
      <xdr:spPr>
        <a:xfrm>
          <a:off x="2067569" y="498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8" name="n_4aveValue有形固定資産減価償却率">
          <a:extLst>
            <a:ext uri="{FF2B5EF4-FFF2-40B4-BE49-F238E27FC236}">
              <a16:creationId xmlns:a16="http://schemas.microsoft.com/office/drawing/2014/main" id="{ABA44DA2-738F-4354-BBC9-2568EC574EFA}"/>
            </a:ext>
          </a:extLst>
        </xdr:cNvPr>
        <xdr:cNvSpPr txBox="1"/>
      </xdr:nvSpPr>
      <xdr:spPr>
        <a:xfrm>
          <a:off x="1397009" y="492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86377</xdr:rowOff>
    </xdr:from>
    <xdr:ext cx="405111" cy="259045"/>
    <xdr:sp macro="" textlink="">
      <xdr:nvSpPr>
        <xdr:cNvPr id="99" name="n_1mainValue有形固定資産減価償却率">
          <a:extLst>
            <a:ext uri="{FF2B5EF4-FFF2-40B4-BE49-F238E27FC236}">
              <a16:creationId xmlns:a16="http://schemas.microsoft.com/office/drawing/2014/main" id="{53F4126C-E02F-4A54-BB54-1016AAF3B622}"/>
            </a:ext>
          </a:extLst>
        </xdr:cNvPr>
        <xdr:cNvSpPr txBox="1"/>
      </xdr:nvSpPr>
      <xdr:spPr>
        <a:xfrm>
          <a:off x="3395989"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100" name="n_2mainValue有形固定資産減価償却率">
          <a:extLst>
            <a:ext uri="{FF2B5EF4-FFF2-40B4-BE49-F238E27FC236}">
              <a16:creationId xmlns:a16="http://schemas.microsoft.com/office/drawing/2014/main" id="{E6921318-295C-4865-9418-DDFD9A5CED9F}"/>
            </a:ext>
          </a:extLst>
        </xdr:cNvPr>
        <xdr:cNvSpPr txBox="1"/>
      </xdr:nvSpPr>
      <xdr:spPr>
        <a:xfrm>
          <a:off x="2738129"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101" name="n_3mainValue有形固定資産減価償却率">
          <a:extLst>
            <a:ext uri="{FF2B5EF4-FFF2-40B4-BE49-F238E27FC236}">
              <a16:creationId xmlns:a16="http://schemas.microsoft.com/office/drawing/2014/main" id="{BB50B31F-6A13-4163-9540-5CDF440C5CC3}"/>
            </a:ext>
          </a:extLst>
        </xdr:cNvPr>
        <xdr:cNvSpPr txBox="1"/>
      </xdr:nvSpPr>
      <xdr:spPr>
        <a:xfrm>
          <a:off x="2067569" y="53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2" name="n_4mainValue有形固定資産減価償却率">
          <a:extLst>
            <a:ext uri="{FF2B5EF4-FFF2-40B4-BE49-F238E27FC236}">
              <a16:creationId xmlns:a16="http://schemas.microsoft.com/office/drawing/2014/main" id="{A76803BA-B9E5-4FC5-855A-397CDF9E2E52}"/>
            </a:ext>
          </a:extLst>
        </xdr:cNvPr>
        <xdr:cNvSpPr txBox="1"/>
      </xdr:nvSpPr>
      <xdr:spPr>
        <a:xfrm>
          <a:off x="139700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54EC960-08E8-4002-9060-9DB85333BE7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C6B093A-1C74-4926-BD05-2BA79820C29D}"/>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a16="http://schemas.microsoft.com/office/drawing/2014/main" id="{5F5ECF54-2A35-4428-8264-039250284BB2}"/>
            </a:ext>
          </a:extLst>
        </xdr:cNvPr>
        <xdr:cNvSpPr/>
      </xdr:nvSpPr>
      <xdr:spPr>
        <a:xfrm>
          <a:off x="12130119" y="375262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3D36828-AB99-4960-B8AA-B4435301CC2F}"/>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3C2F830-C6A1-40E9-973C-485916847A5D}"/>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E76619DA-18EA-4EDA-A38D-4C817F7FE991}"/>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DEEA64CC-53A0-404A-AD5A-C1E63876A6B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CA8F662-0A64-4381-ADD9-AA8D388C89BD}"/>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F8F17C00-E09F-40D8-9274-90A81B4E8F8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C9FA689-E86F-41B5-9308-803E5F12C78C}"/>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D0CC4DE-61F9-40FA-AADB-4A8483236043}"/>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94CC3E4-8BD0-450E-9785-449531F28B7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A20B54B4-9E69-4CDB-A91E-87FF048E1C6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年度以降、学校給食施設事業整備や新病院建設事業に係る地方債発行に伴い、将来負担額が増加したため、債務償還比率が大きく増加した。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今後も、老朽化した施設の更新に係る経費が必要となることが見込まれるが、地方債の計画的な発行に努めていく。</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62ACB0C-D981-4E6A-AC39-AC896D0319A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1BFE10E-B287-47FA-AA26-9E61C2D7D181}"/>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64F29F1-109D-4BD6-B7EB-27689EF3F53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E0EE165-2653-4D54-9ECB-5F764BECE2F3}"/>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D384691B-9E76-45D7-8DBD-2CF1198C26A5}"/>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F950BE01-CFD8-40AE-9344-D415A4E939D8}"/>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318385E5-28AB-4CE7-A0D9-E3B65C9E3749}"/>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3289D709-824E-4604-BF2C-864AD5BE7E0A}"/>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4084150B-919A-4CFE-B904-B9E9FFB924BB}"/>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5C81234B-689F-43F0-A198-E9FDDADA316F}"/>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7DA14331-1256-4B87-84EB-CF91F36DE8BD}"/>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DFAE2438-BD7B-432C-89CD-5412213E8E64}"/>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4B207F6A-C4B8-4436-84E8-2595F03923AC}"/>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8800FBF-AAD7-4066-94A9-B77E8DF54AA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69DF68A4-7F10-43FE-B8F4-87673C700F35}"/>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1" name="直線コネクタ 130">
          <a:extLst>
            <a:ext uri="{FF2B5EF4-FFF2-40B4-BE49-F238E27FC236}">
              <a16:creationId xmlns:a16="http://schemas.microsoft.com/office/drawing/2014/main" id="{DEDB72C5-9F14-4CE7-821E-78E4D7EF6D02}"/>
            </a:ext>
          </a:extLst>
        </xdr:cNvPr>
        <xdr:cNvCxnSpPr/>
      </xdr:nvCxnSpPr>
      <xdr:spPr>
        <a:xfrm flipV="1">
          <a:off x="13027660" y="444224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2" name="債務償還比率最小値テキスト">
          <a:extLst>
            <a:ext uri="{FF2B5EF4-FFF2-40B4-BE49-F238E27FC236}">
              <a16:creationId xmlns:a16="http://schemas.microsoft.com/office/drawing/2014/main" id="{79333941-9D3E-463E-AD18-E53F00804C2B}"/>
            </a:ext>
          </a:extLst>
        </xdr:cNvPr>
        <xdr:cNvSpPr txBox="1"/>
      </xdr:nvSpPr>
      <xdr:spPr>
        <a:xfrm>
          <a:off x="13080365" y="56661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3" name="直線コネクタ 132">
          <a:extLst>
            <a:ext uri="{FF2B5EF4-FFF2-40B4-BE49-F238E27FC236}">
              <a16:creationId xmlns:a16="http://schemas.microsoft.com/office/drawing/2014/main" id="{B238C708-C400-46D1-BAA7-467C94895B03}"/>
            </a:ext>
          </a:extLst>
        </xdr:cNvPr>
        <xdr:cNvCxnSpPr/>
      </xdr:nvCxnSpPr>
      <xdr:spPr>
        <a:xfrm>
          <a:off x="12963525" y="5662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A59DAA02-6698-4DCD-8622-216DA1499EA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C9797861-33BA-4C94-8F7E-380596E21A97}"/>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6" name="債務償還比率平均値テキスト">
          <a:extLst>
            <a:ext uri="{FF2B5EF4-FFF2-40B4-BE49-F238E27FC236}">
              <a16:creationId xmlns:a16="http://schemas.microsoft.com/office/drawing/2014/main" id="{1BB896E3-B437-4E68-910A-EE87DF27C697}"/>
            </a:ext>
          </a:extLst>
        </xdr:cNvPr>
        <xdr:cNvSpPr txBox="1"/>
      </xdr:nvSpPr>
      <xdr:spPr>
        <a:xfrm>
          <a:off x="13080365" y="4855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7" name="フローチャート: 判断 136">
          <a:extLst>
            <a:ext uri="{FF2B5EF4-FFF2-40B4-BE49-F238E27FC236}">
              <a16:creationId xmlns:a16="http://schemas.microsoft.com/office/drawing/2014/main" id="{BA2D1506-B22B-4EB2-9777-EA898E1C6246}"/>
            </a:ext>
          </a:extLst>
        </xdr:cNvPr>
        <xdr:cNvSpPr/>
      </xdr:nvSpPr>
      <xdr:spPr>
        <a:xfrm>
          <a:off x="13001625" y="5000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8" name="フローチャート: 判断 137">
          <a:extLst>
            <a:ext uri="{FF2B5EF4-FFF2-40B4-BE49-F238E27FC236}">
              <a16:creationId xmlns:a16="http://schemas.microsoft.com/office/drawing/2014/main" id="{EA72541F-19AF-4D84-8C72-AABD01873864}"/>
            </a:ext>
          </a:extLst>
        </xdr:cNvPr>
        <xdr:cNvSpPr/>
      </xdr:nvSpPr>
      <xdr:spPr>
        <a:xfrm>
          <a:off x="12359005" y="4978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9" name="フローチャート: 判断 138">
          <a:extLst>
            <a:ext uri="{FF2B5EF4-FFF2-40B4-BE49-F238E27FC236}">
              <a16:creationId xmlns:a16="http://schemas.microsoft.com/office/drawing/2014/main" id="{69E676AA-4A84-4D25-B4EA-09272FD7645B}"/>
            </a:ext>
          </a:extLst>
        </xdr:cNvPr>
        <xdr:cNvSpPr/>
      </xdr:nvSpPr>
      <xdr:spPr>
        <a:xfrm>
          <a:off x="11688445" y="492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0" name="フローチャート: 判断 139">
          <a:extLst>
            <a:ext uri="{FF2B5EF4-FFF2-40B4-BE49-F238E27FC236}">
              <a16:creationId xmlns:a16="http://schemas.microsoft.com/office/drawing/2014/main" id="{FD92924E-A844-4A0F-A6CC-DB5C9A1E531D}"/>
            </a:ext>
          </a:extLst>
        </xdr:cNvPr>
        <xdr:cNvSpPr/>
      </xdr:nvSpPr>
      <xdr:spPr>
        <a:xfrm>
          <a:off x="11017885" y="5124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1" name="フローチャート: 判断 140">
          <a:extLst>
            <a:ext uri="{FF2B5EF4-FFF2-40B4-BE49-F238E27FC236}">
              <a16:creationId xmlns:a16="http://schemas.microsoft.com/office/drawing/2014/main" id="{6B4D381B-AE6B-4FA9-ABFA-73284541AEF7}"/>
            </a:ext>
          </a:extLst>
        </xdr:cNvPr>
        <xdr:cNvSpPr/>
      </xdr:nvSpPr>
      <xdr:spPr>
        <a:xfrm>
          <a:off x="10347325" y="5140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ECE5140-546C-4CDB-A843-29EDCBFF5E96}"/>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383D58A-D7BA-4C22-A174-14E35F76B3F9}"/>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ABA087C-F811-4107-86B7-0B7A51963DA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4EAAF31-78B6-4ADE-BFC0-CB801687474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CE59183-67BA-4067-B524-3FB9773EFC5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79361</xdr:rowOff>
    </xdr:from>
    <xdr:to>
      <xdr:col>76</xdr:col>
      <xdr:colOff>73025</xdr:colOff>
      <xdr:row>34</xdr:row>
      <xdr:rowOff>9511</xdr:rowOff>
    </xdr:to>
    <xdr:sp macro="" textlink="">
      <xdr:nvSpPr>
        <xdr:cNvPr id="147" name="楕円 146">
          <a:extLst>
            <a:ext uri="{FF2B5EF4-FFF2-40B4-BE49-F238E27FC236}">
              <a16:creationId xmlns:a16="http://schemas.microsoft.com/office/drawing/2014/main" id="{92B9DA19-7F67-4AA6-A8F0-6B9ECD5E3750}"/>
            </a:ext>
          </a:extLst>
        </xdr:cNvPr>
        <xdr:cNvSpPr/>
      </xdr:nvSpPr>
      <xdr:spPr>
        <a:xfrm>
          <a:off x="13001625" y="5611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165738</xdr:rowOff>
    </xdr:from>
    <xdr:ext cx="560923" cy="259045"/>
    <xdr:sp macro="" textlink="">
      <xdr:nvSpPr>
        <xdr:cNvPr id="148" name="債務償還比率該当値テキスト">
          <a:extLst>
            <a:ext uri="{FF2B5EF4-FFF2-40B4-BE49-F238E27FC236}">
              <a16:creationId xmlns:a16="http://schemas.microsoft.com/office/drawing/2014/main" id="{DEE3BE7C-8AC4-4879-91E7-A99A5031496E}"/>
            </a:ext>
          </a:extLst>
        </xdr:cNvPr>
        <xdr:cNvSpPr txBox="1"/>
      </xdr:nvSpPr>
      <xdr:spPr>
        <a:xfrm>
          <a:off x="13080365" y="55302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90255</xdr:rowOff>
    </xdr:from>
    <xdr:to>
      <xdr:col>72</xdr:col>
      <xdr:colOff>123825</xdr:colOff>
      <xdr:row>32</xdr:row>
      <xdr:rowOff>20405</xdr:rowOff>
    </xdr:to>
    <xdr:sp macro="" textlink="">
      <xdr:nvSpPr>
        <xdr:cNvPr id="149" name="楕円 148">
          <a:extLst>
            <a:ext uri="{FF2B5EF4-FFF2-40B4-BE49-F238E27FC236}">
              <a16:creationId xmlns:a16="http://schemas.microsoft.com/office/drawing/2014/main" id="{D9A94ED3-6D36-4156-A719-C81BF8CC0032}"/>
            </a:ext>
          </a:extLst>
        </xdr:cNvPr>
        <xdr:cNvSpPr/>
      </xdr:nvSpPr>
      <xdr:spPr>
        <a:xfrm>
          <a:off x="12359005" y="528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141055</xdr:rowOff>
    </xdr:from>
    <xdr:to>
      <xdr:col>76</xdr:col>
      <xdr:colOff>22225</xdr:colOff>
      <xdr:row>33</xdr:row>
      <xdr:rowOff>130161</xdr:rowOff>
    </xdr:to>
    <xdr:cxnSp macro="">
      <xdr:nvCxnSpPr>
        <xdr:cNvPr id="150" name="直線コネクタ 149">
          <a:extLst>
            <a:ext uri="{FF2B5EF4-FFF2-40B4-BE49-F238E27FC236}">
              <a16:creationId xmlns:a16="http://schemas.microsoft.com/office/drawing/2014/main" id="{A6CCE1DA-D023-43B4-A1A4-396FBEECDFC0}"/>
            </a:ext>
          </a:extLst>
        </xdr:cNvPr>
        <xdr:cNvCxnSpPr/>
      </xdr:nvCxnSpPr>
      <xdr:spPr>
        <a:xfrm>
          <a:off x="12409805" y="5337895"/>
          <a:ext cx="619760" cy="32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108105</xdr:rowOff>
    </xdr:from>
    <xdr:to>
      <xdr:col>68</xdr:col>
      <xdr:colOff>123825</xdr:colOff>
      <xdr:row>30</xdr:row>
      <xdr:rowOff>38255</xdr:rowOff>
    </xdr:to>
    <xdr:sp macro="" textlink="">
      <xdr:nvSpPr>
        <xdr:cNvPr id="151" name="楕円 150">
          <a:extLst>
            <a:ext uri="{FF2B5EF4-FFF2-40B4-BE49-F238E27FC236}">
              <a16:creationId xmlns:a16="http://schemas.microsoft.com/office/drawing/2014/main" id="{B62ED3A3-7D66-41D0-9455-CBD766CA94AD}"/>
            </a:ext>
          </a:extLst>
        </xdr:cNvPr>
        <xdr:cNvSpPr/>
      </xdr:nvSpPr>
      <xdr:spPr>
        <a:xfrm>
          <a:off x="11688445" y="4969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158905</xdr:rowOff>
    </xdr:from>
    <xdr:to>
      <xdr:col>72</xdr:col>
      <xdr:colOff>73025</xdr:colOff>
      <xdr:row>31</xdr:row>
      <xdr:rowOff>141055</xdr:rowOff>
    </xdr:to>
    <xdr:cxnSp macro="">
      <xdr:nvCxnSpPr>
        <xdr:cNvPr id="152" name="直線コネクタ 151">
          <a:extLst>
            <a:ext uri="{FF2B5EF4-FFF2-40B4-BE49-F238E27FC236}">
              <a16:creationId xmlns:a16="http://schemas.microsoft.com/office/drawing/2014/main" id="{65D092DB-6665-469A-9322-788E0BDB8028}"/>
            </a:ext>
          </a:extLst>
        </xdr:cNvPr>
        <xdr:cNvCxnSpPr/>
      </xdr:nvCxnSpPr>
      <xdr:spPr>
        <a:xfrm>
          <a:off x="11739245" y="5020465"/>
          <a:ext cx="670560" cy="3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100189</xdr:rowOff>
    </xdr:from>
    <xdr:to>
      <xdr:col>64</xdr:col>
      <xdr:colOff>123825</xdr:colOff>
      <xdr:row>30</xdr:row>
      <xdr:rowOff>30339</xdr:rowOff>
    </xdr:to>
    <xdr:sp macro="" textlink="">
      <xdr:nvSpPr>
        <xdr:cNvPr id="153" name="楕円 152">
          <a:extLst>
            <a:ext uri="{FF2B5EF4-FFF2-40B4-BE49-F238E27FC236}">
              <a16:creationId xmlns:a16="http://schemas.microsoft.com/office/drawing/2014/main" id="{C518FEC7-0ED9-4F2F-93E5-6F1F032D30BE}"/>
            </a:ext>
          </a:extLst>
        </xdr:cNvPr>
        <xdr:cNvSpPr/>
      </xdr:nvSpPr>
      <xdr:spPr>
        <a:xfrm>
          <a:off x="11017885" y="49617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150989</xdr:rowOff>
    </xdr:from>
    <xdr:to>
      <xdr:col>68</xdr:col>
      <xdr:colOff>73025</xdr:colOff>
      <xdr:row>29</xdr:row>
      <xdr:rowOff>158905</xdr:rowOff>
    </xdr:to>
    <xdr:cxnSp macro="">
      <xdr:nvCxnSpPr>
        <xdr:cNvPr id="154" name="直線コネクタ 153">
          <a:extLst>
            <a:ext uri="{FF2B5EF4-FFF2-40B4-BE49-F238E27FC236}">
              <a16:creationId xmlns:a16="http://schemas.microsoft.com/office/drawing/2014/main" id="{A9A2C24D-1FF7-45FD-86B5-8CAA0E803E74}"/>
            </a:ext>
          </a:extLst>
        </xdr:cNvPr>
        <xdr:cNvCxnSpPr/>
      </xdr:nvCxnSpPr>
      <xdr:spPr>
        <a:xfrm>
          <a:off x="11068685" y="5012549"/>
          <a:ext cx="67056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64565</xdr:rowOff>
    </xdr:from>
    <xdr:to>
      <xdr:col>60</xdr:col>
      <xdr:colOff>123825</xdr:colOff>
      <xdr:row>29</xdr:row>
      <xdr:rowOff>166165</xdr:rowOff>
    </xdr:to>
    <xdr:sp macro="" textlink="">
      <xdr:nvSpPr>
        <xdr:cNvPr id="155" name="楕円 154">
          <a:extLst>
            <a:ext uri="{FF2B5EF4-FFF2-40B4-BE49-F238E27FC236}">
              <a16:creationId xmlns:a16="http://schemas.microsoft.com/office/drawing/2014/main" id="{9D917D74-D32F-4EBD-920B-999657DD714B}"/>
            </a:ext>
          </a:extLst>
        </xdr:cNvPr>
        <xdr:cNvSpPr/>
      </xdr:nvSpPr>
      <xdr:spPr>
        <a:xfrm>
          <a:off x="10347325" y="49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115365</xdr:rowOff>
    </xdr:from>
    <xdr:to>
      <xdr:col>64</xdr:col>
      <xdr:colOff>73025</xdr:colOff>
      <xdr:row>29</xdr:row>
      <xdr:rowOff>150989</xdr:rowOff>
    </xdr:to>
    <xdr:cxnSp macro="">
      <xdr:nvCxnSpPr>
        <xdr:cNvPr id="156" name="直線コネクタ 155">
          <a:extLst>
            <a:ext uri="{FF2B5EF4-FFF2-40B4-BE49-F238E27FC236}">
              <a16:creationId xmlns:a16="http://schemas.microsoft.com/office/drawing/2014/main" id="{9EC4115C-76B2-4CFA-B54D-00299CCC0D12}"/>
            </a:ext>
          </a:extLst>
        </xdr:cNvPr>
        <xdr:cNvCxnSpPr/>
      </xdr:nvCxnSpPr>
      <xdr:spPr>
        <a:xfrm>
          <a:off x="10398125" y="4976925"/>
          <a:ext cx="67056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7" name="n_1aveValue債務償還比率">
          <a:extLst>
            <a:ext uri="{FF2B5EF4-FFF2-40B4-BE49-F238E27FC236}">
              <a16:creationId xmlns:a16="http://schemas.microsoft.com/office/drawing/2014/main" id="{1F41C4E3-9F16-4C1E-BC94-8EAC1589C059}"/>
            </a:ext>
          </a:extLst>
        </xdr:cNvPr>
        <xdr:cNvSpPr txBox="1"/>
      </xdr:nvSpPr>
      <xdr:spPr>
        <a:xfrm>
          <a:off x="12185092" y="475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8" name="n_2aveValue債務償還比率">
          <a:extLst>
            <a:ext uri="{FF2B5EF4-FFF2-40B4-BE49-F238E27FC236}">
              <a16:creationId xmlns:a16="http://schemas.microsoft.com/office/drawing/2014/main" id="{488AF312-2200-4DCB-BE67-E17683CAD8AE}"/>
            </a:ext>
          </a:extLst>
        </xdr:cNvPr>
        <xdr:cNvSpPr txBox="1"/>
      </xdr:nvSpPr>
      <xdr:spPr>
        <a:xfrm>
          <a:off x="11527232" y="470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9" name="n_3aveValue債務償還比率">
          <a:extLst>
            <a:ext uri="{FF2B5EF4-FFF2-40B4-BE49-F238E27FC236}">
              <a16:creationId xmlns:a16="http://schemas.microsoft.com/office/drawing/2014/main" id="{A507C3A1-68C5-4204-8E04-3BFC8FD98DB0}"/>
            </a:ext>
          </a:extLst>
        </xdr:cNvPr>
        <xdr:cNvSpPr txBox="1"/>
      </xdr:nvSpPr>
      <xdr:spPr>
        <a:xfrm>
          <a:off x="10856672" y="521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0" name="n_4aveValue債務償還比率">
          <a:extLst>
            <a:ext uri="{FF2B5EF4-FFF2-40B4-BE49-F238E27FC236}">
              <a16:creationId xmlns:a16="http://schemas.microsoft.com/office/drawing/2014/main" id="{78455691-62E0-4314-97AA-06BA8088FA47}"/>
            </a:ext>
          </a:extLst>
        </xdr:cNvPr>
        <xdr:cNvSpPr txBox="1"/>
      </xdr:nvSpPr>
      <xdr:spPr>
        <a:xfrm>
          <a:off x="10186112" y="522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11532</xdr:rowOff>
    </xdr:from>
    <xdr:ext cx="469744" cy="259045"/>
    <xdr:sp macro="" textlink="">
      <xdr:nvSpPr>
        <xdr:cNvPr id="161" name="n_1mainValue債務償還比率">
          <a:extLst>
            <a:ext uri="{FF2B5EF4-FFF2-40B4-BE49-F238E27FC236}">
              <a16:creationId xmlns:a16="http://schemas.microsoft.com/office/drawing/2014/main" id="{61FDB016-5B01-42CA-9BC3-49BFB6FFD450}"/>
            </a:ext>
          </a:extLst>
        </xdr:cNvPr>
        <xdr:cNvSpPr txBox="1"/>
      </xdr:nvSpPr>
      <xdr:spPr>
        <a:xfrm>
          <a:off x="12185092" y="53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29382</xdr:rowOff>
    </xdr:from>
    <xdr:ext cx="469744" cy="259045"/>
    <xdr:sp macro="" textlink="">
      <xdr:nvSpPr>
        <xdr:cNvPr id="162" name="n_2mainValue債務償還比率">
          <a:extLst>
            <a:ext uri="{FF2B5EF4-FFF2-40B4-BE49-F238E27FC236}">
              <a16:creationId xmlns:a16="http://schemas.microsoft.com/office/drawing/2014/main" id="{C25620B9-E8CE-4ABF-ABC5-43E33B94DE28}"/>
            </a:ext>
          </a:extLst>
        </xdr:cNvPr>
        <xdr:cNvSpPr txBox="1"/>
      </xdr:nvSpPr>
      <xdr:spPr>
        <a:xfrm>
          <a:off x="11527232" y="505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46866</xdr:rowOff>
    </xdr:from>
    <xdr:ext cx="469744" cy="259045"/>
    <xdr:sp macro="" textlink="">
      <xdr:nvSpPr>
        <xdr:cNvPr id="163" name="n_3mainValue債務償還比率">
          <a:extLst>
            <a:ext uri="{FF2B5EF4-FFF2-40B4-BE49-F238E27FC236}">
              <a16:creationId xmlns:a16="http://schemas.microsoft.com/office/drawing/2014/main" id="{EB740BB9-932B-4394-A28C-5B4739C10646}"/>
            </a:ext>
          </a:extLst>
        </xdr:cNvPr>
        <xdr:cNvSpPr txBox="1"/>
      </xdr:nvSpPr>
      <xdr:spPr>
        <a:xfrm>
          <a:off x="10856672" y="47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11242</xdr:rowOff>
    </xdr:from>
    <xdr:ext cx="469744" cy="259045"/>
    <xdr:sp macro="" textlink="">
      <xdr:nvSpPr>
        <xdr:cNvPr id="164" name="n_4mainValue債務償還比率">
          <a:extLst>
            <a:ext uri="{FF2B5EF4-FFF2-40B4-BE49-F238E27FC236}">
              <a16:creationId xmlns:a16="http://schemas.microsoft.com/office/drawing/2014/main" id="{626CDC71-66B5-4851-B54E-EF324AE5B9E3}"/>
            </a:ext>
          </a:extLst>
        </xdr:cNvPr>
        <xdr:cNvSpPr txBox="1"/>
      </xdr:nvSpPr>
      <xdr:spPr>
        <a:xfrm>
          <a:off x="10186112" y="470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A0738E1-CA01-43C9-A08A-8D1D781045E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B28B4E9-D63E-4AEC-9403-BACA8A5FFF73}"/>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33872E2-BE0F-4AD9-B9C5-C8A53463B32D}"/>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C224A00-3AA3-4F43-9828-EE851D6DAD62}"/>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3749FF2-C5B9-4A09-9B2A-FAC785FB89E4}"/>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A125AA1E-812B-4F50-B657-38B6090738B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FC4686-FB98-41A2-AE23-A7D7E79971E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C568EE-062B-41DF-B8F3-867FFA5C196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6C52B7-DC12-40A7-AD23-BD514E5892E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5BCC95-7047-47AA-AF56-2E8919BA470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6A7B0E-DF4F-4064-88A4-358BBA4AFC8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77B23A-57CA-4D7E-90F4-548FF032646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39450D-4DC4-462E-9E52-6FCF3D83C1A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95EEAE-FC84-4960-B96D-D9B25D0F940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E967FE-30CC-4D7E-8CBF-5C4C43DE4EE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806734-6C68-4ACB-85EA-74C7C909765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49,641
49,226
57.37
26,534,860
26,298,746
92,279
12,354,651
17,029,146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0D4246-0430-41EB-A017-519050B32EF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63C2F1-5803-4840-9123-9477689BCAF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C232D4-02C7-42C3-B4F9-F8C22FBC181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1A577C-26FF-450B-9712-9122A9D9B5F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DA5499-74DD-4FA9-ABD7-62A56BA6502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BE2DCD6-1AFD-4FB0-AB29-E818CDC0D48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B61A53-E6FE-4BF3-B7B8-78B5B111299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1513ED-2B58-4952-A4A1-C5A6B2F1856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DE89E8-FC90-4438-889C-9FAD5970244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F9E857-A329-4A0B-B48A-AE0355800E6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B059A2-299E-4D5D-9079-138FA529E34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14E621-0CAE-46F2-A393-964A0BEE360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7CA8F1-581E-498F-B24D-7FA1F06267B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0739FA-6AB0-4A08-B075-409197BD483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6F62E3-F7CE-4287-87EE-3682BE645D4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102665-B6AF-4958-AA84-55CCF179AE6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1A7F17-5D09-4A5A-9AFE-7F878E9248F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B533A7-B699-4BE0-99DF-CC82D10E13B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7E61F3-B397-4AE5-83C2-793D2B2B19D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211145-FB9D-4C79-B03E-5F8012CC262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06F034-1CEF-459D-9FFD-846B0B22417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0BE5F5-04C5-45B0-89EF-B50A50E2835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43AC28-D052-4D40-A690-C4385A2D092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8374D8-C344-4B64-88D3-B0738A4040A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089EC6-0784-43EC-9D64-923EE49D2B0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5F8E38-EE55-4CF2-A0F5-3B2F0421FDF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807CE4-9E31-4AD0-A2AE-0F08823CF55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563A37-EE43-4640-9B78-CBAD374201C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99E0EB-8F3C-456F-9D1C-A0C72B925FE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CE72B2-95ED-4598-8F0C-8C5B97BA367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3F03F3-BCD0-4691-B60A-C9BD5F32AE0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C33089-15D5-4A89-A337-5E8B9973404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970C859-F14E-4534-9965-EE95A42B9C0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F08F61-D086-44E3-BF20-B2463357399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B845E7-C535-4287-9990-9AC06DE56AB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4AB6CCC-219E-4331-AB28-B417536C28A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3313F39-9116-497A-9F68-E01F00F9F7A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DAF8DE-0B3F-4EAB-8476-056AB2C9378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CB03918-D022-44E5-8C1A-98D64D36016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B0C10C7-C809-49BF-ADBD-B21292AD7F6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279E040-8B82-4545-BD83-83559D4C7A6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798A8AB-A855-4D03-B30C-06D87AA1918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3A02096-298E-4C4F-8CAA-0A60DA32787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D9061C6-7F37-4E86-B4F7-D0C44A40C3C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340015C-1977-4772-911A-2BF1A90B533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9742EE6E-706F-49AD-9917-E6956D5811FA}"/>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6A9ECFF7-F6A4-4910-878E-FA8C6F518C2F}"/>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60B9A367-BDEE-4150-B338-4368C0DDCA0B}"/>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42FAC180-A90A-4DB3-811F-9B1DA6AC8659}"/>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2267A80-5BD1-46A0-8BDA-F52ADBE1C478}"/>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99DEBFC5-04C9-4B28-89AE-EC796F66AFBB}"/>
            </a:ext>
          </a:extLst>
        </xdr:cNvPr>
        <xdr:cNvSpPr txBox="1"/>
      </xdr:nvSpPr>
      <xdr:spPr>
        <a:xfrm>
          <a:off x="4124960" y="629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6C13553C-3B32-406E-8926-0F34BEA80879}"/>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F56D54A7-5D79-4200-8CBE-582095170338}"/>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C392F3EB-BAF7-4948-9D8D-44C904FD373E}"/>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890D46B7-924B-4106-BC03-FAB2C800A31B}"/>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730D43EC-852D-44DE-B627-827015D8402A}"/>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0FB7A3-387C-4819-90BB-6D9932044FB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D04FFC-50BC-4550-AFC7-312A06B05D8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A5D51B-1B3D-4B9C-ACB0-36A66F4335F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5A6091-38E5-4E4B-B0DE-FFCC0342216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24FC03-A068-46E7-A61F-89D746593C9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107315</xdr:rowOff>
    </xdr:from>
    <xdr:to>
      <xdr:col>24</xdr:col>
      <xdr:colOff>114300</xdr:colOff>
      <xdr:row>39</xdr:row>
      <xdr:rowOff>37465</xdr:rowOff>
    </xdr:to>
    <xdr:sp macro="" textlink="">
      <xdr:nvSpPr>
        <xdr:cNvPr id="73" name="楕円 72">
          <a:extLst>
            <a:ext uri="{FF2B5EF4-FFF2-40B4-BE49-F238E27FC236}">
              <a16:creationId xmlns:a16="http://schemas.microsoft.com/office/drawing/2014/main" id="{D9123D73-725A-432A-9BD6-8687010DF267}"/>
            </a:ext>
          </a:extLst>
        </xdr:cNvPr>
        <xdr:cNvSpPr/>
      </xdr:nvSpPr>
      <xdr:spPr>
        <a:xfrm>
          <a:off x="4036060" y="6477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85742</xdr:rowOff>
    </xdr:from>
    <xdr:ext cx="405111" cy="259045"/>
    <xdr:sp macro="" textlink="">
      <xdr:nvSpPr>
        <xdr:cNvPr id="74" name="【道路】&#10;有形固定資産減価償却率該当値テキスト">
          <a:extLst>
            <a:ext uri="{FF2B5EF4-FFF2-40B4-BE49-F238E27FC236}">
              <a16:creationId xmlns:a16="http://schemas.microsoft.com/office/drawing/2014/main" id="{BA44286A-39AA-4503-886F-4D4F2D7F2DC0}"/>
            </a:ext>
          </a:extLst>
        </xdr:cNvPr>
        <xdr:cNvSpPr txBox="1"/>
      </xdr:nvSpPr>
      <xdr:spPr>
        <a:xfrm>
          <a:off x="4124960"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a:extLst>
            <a:ext uri="{FF2B5EF4-FFF2-40B4-BE49-F238E27FC236}">
              <a16:creationId xmlns:a16="http://schemas.microsoft.com/office/drawing/2014/main" id="{93C1E88C-E8B4-422F-B713-1CB8F21BFE97}"/>
            </a:ext>
          </a:extLst>
        </xdr:cNvPr>
        <xdr:cNvSpPr/>
      </xdr:nvSpPr>
      <xdr:spPr>
        <a:xfrm>
          <a:off x="331216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38</xdr:row>
      <xdr:rowOff>158115</xdr:rowOff>
    </xdr:to>
    <xdr:cxnSp macro="">
      <xdr:nvCxnSpPr>
        <xdr:cNvPr id="76" name="直線コネクタ 75">
          <a:extLst>
            <a:ext uri="{FF2B5EF4-FFF2-40B4-BE49-F238E27FC236}">
              <a16:creationId xmlns:a16="http://schemas.microsoft.com/office/drawing/2014/main" id="{0F41FC10-10B9-43BF-A4DF-8C0F91A10D32}"/>
            </a:ext>
          </a:extLst>
        </xdr:cNvPr>
        <xdr:cNvCxnSpPr/>
      </xdr:nvCxnSpPr>
      <xdr:spPr>
        <a:xfrm>
          <a:off x="3355340" y="649986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C2A25533-0893-4F97-93B4-6A122526C968}"/>
            </a:ext>
          </a:extLst>
        </xdr:cNvPr>
        <xdr:cNvSpPr/>
      </xdr:nvSpPr>
      <xdr:spPr>
        <a:xfrm>
          <a:off x="25146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129540</xdr:rowOff>
    </xdr:to>
    <xdr:cxnSp macro="">
      <xdr:nvCxnSpPr>
        <xdr:cNvPr id="78" name="直線コネクタ 77">
          <a:extLst>
            <a:ext uri="{FF2B5EF4-FFF2-40B4-BE49-F238E27FC236}">
              <a16:creationId xmlns:a16="http://schemas.microsoft.com/office/drawing/2014/main" id="{1A5ACC7F-FE52-4994-AD3A-7A4D2CD83F33}"/>
            </a:ext>
          </a:extLst>
        </xdr:cNvPr>
        <xdr:cNvCxnSpPr/>
      </xdr:nvCxnSpPr>
      <xdr:spPr>
        <a:xfrm>
          <a:off x="2565400" y="646747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53221AC1-7BF7-418F-AD20-9460D1786E36}"/>
            </a:ext>
          </a:extLst>
        </xdr:cNvPr>
        <xdr:cNvSpPr/>
      </xdr:nvSpPr>
      <xdr:spPr>
        <a:xfrm>
          <a:off x="1739900"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2FEBCCD0-65A3-446C-BA9B-EFA6862E27B9}"/>
            </a:ext>
          </a:extLst>
        </xdr:cNvPr>
        <xdr:cNvCxnSpPr/>
      </xdr:nvCxnSpPr>
      <xdr:spPr>
        <a:xfrm>
          <a:off x="1790700" y="640461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a16="http://schemas.microsoft.com/office/drawing/2014/main" id="{8C1F916C-7D27-49AF-BB7D-7ECF2FCFC4D2}"/>
            </a:ext>
          </a:extLst>
        </xdr:cNvPr>
        <xdr:cNvSpPr/>
      </xdr:nvSpPr>
      <xdr:spPr>
        <a:xfrm>
          <a:off x="965200" y="6372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id="{FFBB5D62-D651-4D18-BB92-D85A6787546C}"/>
            </a:ext>
          </a:extLst>
        </xdr:cNvPr>
        <xdr:cNvCxnSpPr/>
      </xdr:nvCxnSpPr>
      <xdr:spPr>
        <a:xfrm flipV="1">
          <a:off x="1008380" y="64046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FF46AA37-DEC0-4978-8C38-84ED92AA21DF}"/>
            </a:ext>
          </a:extLst>
        </xdr:cNvPr>
        <xdr:cNvSpPr txBox="1"/>
      </xdr:nvSpPr>
      <xdr:spPr>
        <a:xfrm>
          <a:off x="317056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F406295D-4B32-47FF-B126-7A540D721972}"/>
            </a:ext>
          </a:extLst>
        </xdr:cNvPr>
        <xdr:cNvSpPr txBox="1"/>
      </xdr:nvSpPr>
      <xdr:spPr>
        <a:xfrm>
          <a:off x="238570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F8072652-F8BE-447A-ABD1-748C8C516CF9}"/>
            </a:ext>
          </a:extLst>
        </xdr:cNvPr>
        <xdr:cNvSpPr txBox="1"/>
      </xdr:nvSpPr>
      <xdr:spPr>
        <a:xfrm>
          <a:off x="16110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FFCA4746-EE8C-4DAA-9003-F2899289DAAF}"/>
            </a:ext>
          </a:extLst>
        </xdr:cNvPr>
        <xdr:cNvSpPr txBox="1"/>
      </xdr:nvSpPr>
      <xdr:spPr>
        <a:xfrm>
          <a:off x="8363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道路】&#10;有形固定資産減価償却率">
          <a:extLst>
            <a:ext uri="{FF2B5EF4-FFF2-40B4-BE49-F238E27FC236}">
              <a16:creationId xmlns:a16="http://schemas.microsoft.com/office/drawing/2014/main" id="{EFC9A01B-0B05-4F5E-A8B7-98A7840BC808}"/>
            </a:ext>
          </a:extLst>
        </xdr:cNvPr>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0A8DDA62-53E5-4C47-998A-C7DE3504FFAA}"/>
            </a:ext>
          </a:extLst>
        </xdr:cNvPr>
        <xdr:cNvSpPr txBox="1"/>
      </xdr:nvSpPr>
      <xdr:spPr>
        <a:xfrm>
          <a:off x="23857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9" name="n_3mainValue【道路】&#10;有形固定資産減価償却率">
          <a:extLst>
            <a:ext uri="{FF2B5EF4-FFF2-40B4-BE49-F238E27FC236}">
              <a16:creationId xmlns:a16="http://schemas.microsoft.com/office/drawing/2014/main" id="{1DD98025-43F4-485E-9E55-0C0FDBE9596E}"/>
            </a:ext>
          </a:extLst>
        </xdr:cNvPr>
        <xdr:cNvSpPr txBox="1"/>
      </xdr:nvSpPr>
      <xdr:spPr>
        <a:xfrm>
          <a:off x="161100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id="{F3449FB4-60EB-47CB-B2CD-7427F8B4826E}"/>
            </a:ext>
          </a:extLst>
        </xdr:cNvPr>
        <xdr:cNvSpPr txBox="1"/>
      </xdr:nvSpPr>
      <xdr:spPr>
        <a:xfrm>
          <a:off x="83630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451AE62-33C5-44D9-A1B8-2D2DEB53DDD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F315AF8-5F21-47E3-872A-F083B608AA1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5665DCD-9D3C-4E58-B5F6-B3B28ACA203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0496B09-447A-4661-94EF-794AC09568C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56DB4D1-1B76-4121-941E-8176E4CBF57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5986435-79D6-42F0-932A-C18DD23D5F2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7F7F6E0-C796-4D9B-980F-BF7EDF7CBE6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E1B3F55-D857-4242-A8F7-03E58F7D27E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E485C8B-33AB-47EE-8881-3FA064422D9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5FE4227-9C44-4D94-B1F0-D156AD9A682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A7A9FF9-81DB-4A14-A21E-869E4B5459B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A26A151-E2BC-4EF3-95C5-2818619DB41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C754B8A-6D41-4CCA-913D-CD4C2B946CC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FD375D7-DA54-432C-AF96-759E070250E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0D5E3FF-123C-4AA7-B909-E00D82FF48B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9395017-C255-4ACD-9A6C-93A30FA1EFF5}"/>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757DCA9-73E3-4C91-80D4-9F632AA91DE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9BC506B-F025-4CFC-A846-5578B25151F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B89C64B-8714-4FAF-80DF-C9A9C67744C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647A6E2-DF87-4990-83C5-26C1C263E079}"/>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F7B640-D608-43EA-B982-CCA2D703CD5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1208C4A4-A40F-4279-9F6F-D84E57A92E56}"/>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2DB68F0-563B-462B-B5FB-6F7E2F7E78B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FA5ABA1-1C54-4776-9A38-81DA5787E0C5}"/>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81894533-51D7-497A-BB8F-2514217E9DF9}"/>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62B2ECE6-F85E-4BD6-9C72-9FBF33B695A1}"/>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3111E895-8623-4F68-874C-C20F3026A6B7}"/>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7E6F014-45A0-47CC-8850-3BB02FDA932C}"/>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A88CDD51-7C77-41F8-B8CB-477BA8E10DD4}"/>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C39CB39A-0462-4A12-9D07-24FCF474BEE6}"/>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E4CBB038-4D1B-48A6-98DF-408D34AF40B8}"/>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423BD5D6-6F5C-4669-A561-95A56F3329AB}"/>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6A22449C-D909-411C-859D-678B2C060636}"/>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56426EF0-C895-4D31-88A4-77623D1EB397}"/>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785B145-447A-4E83-A484-673E8C2021C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3E66FC-19AE-4D7C-9DBE-0339EE767AF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57BE69-5F20-4FC2-B923-5CFC351E268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A0C9D1-86D8-4250-B33C-C725CBF966E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DA13E5-B1A6-45F7-B324-4C038ED9313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72606</xdr:rowOff>
    </xdr:from>
    <xdr:to>
      <xdr:col>55</xdr:col>
      <xdr:colOff>50800</xdr:colOff>
      <xdr:row>41</xdr:row>
      <xdr:rowOff>2756</xdr:rowOff>
    </xdr:to>
    <xdr:sp macro="" textlink="">
      <xdr:nvSpPr>
        <xdr:cNvPr id="130" name="楕円 129">
          <a:extLst>
            <a:ext uri="{FF2B5EF4-FFF2-40B4-BE49-F238E27FC236}">
              <a16:creationId xmlns:a16="http://schemas.microsoft.com/office/drawing/2014/main" id="{89364F8F-3E24-464E-A402-CA77D289FB98}"/>
            </a:ext>
          </a:extLst>
        </xdr:cNvPr>
        <xdr:cNvSpPr/>
      </xdr:nvSpPr>
      <xdr:spPr>
        <a:xfrm>
          <a:off x="9192260" y="6778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51033</xdr:rowOff>
    </xdr:from>
    <xdr:ext cx="469744" cy="259045"/>
    <xdr:sp macro="" textlink="">
      <xdr:nvSpPr>
        <xdr:cNvPr id="131" name="【道路】&#10;一人当たり延長該当値テキスト">
          <a:extLst>
            <a:ext uri="{FF2B5EF4-FFF2-40B4-BE49-F238E27FC236}">
              <a16:creationId xmlns:a16="http://schemas.microsoft.com/office/drawing/2014/main" id="{39540825-145F-49D9-8572-4FA3C6BB4E54}"/>
            </a:ext>
          </a:extLst>
        </xdr:cNvPr>
        <xdr:cNvSpPr txBox="1"/>
      </xdr:nvSpPr>
      <xdr:spPr>
        <a:xfrm>
          <a:off x="9258300" y="675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76759</xdr:rowOff>
    </xdr:from>
    <xdr:to>
      <xdr:col>50</xdr:col>
      <xdr:colOff>165100</xdr:colOff>
      <xdr:row>41</xdr:row>
      <xdr:rowOff>6909</xdr:rowOff>
    </xdr:to>
    <xdr:sp macro="" textlink="">
      <xdr:nvSpPr>
        <xdr:cNvPr id="132" name="楕円 131">
          <a:extLst>
            <a:ext uri="{FF2B5EF4-FFF2-40B4-BE49-F238E27FC236}">
              <a16:creationId xmlns:a16="http://schemas.microsoft.com/office/drawing/2014/main" id="{90BD14A7-5A33-442D-B616-2702F1753197}"/>
            </a:ext>
          </a:extLst>
        </xdr:cNvPr>
        <xdr:cNvSpPr/>
      </xdr:nvSpPr>
      <xdr:spPr>
        <a:xfrm>
          <a:off x="8445500" y="6782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123406</xdr:rowOff>
    </xdr:from>
    <xdr:to>
      <xdr:col>55</xdr:col>
      <xdr:colOff>0</xdr:colOff>
      <xdr:row>40</xdr:row>
      <xdr:rowOff>127559</xdr:rowOff>
    </xdr:to>
    <xdr:cxnSp macro="">
      <xdr:nvCxnSpPr>
        <xdr:cNvPr id="133" name="直線コネクタ 132">
          <a:extLst>
            <a:ext uri="{FF2B5EF4-FFF2-40B4-BE49-F238E27FC236}">
              <a16:creationId xmlns:a16="http://schemas.microsoft.com/office/drawing/2014/main" id="{92F1CFE8-74DF-4BFB-B6EA-3D8887B8921F}"/>
            </a:ext>
          </a:extLst>
        </xdr:cNvPr>
        <xdr:cNvCxnSpPr/>
      </xdr:nvCxnSpPr>
      <xdr:spPr>
        <a:xfrm flipV="1">
          <a:off x="8496300" y="6829006"/>
          <a:ext cx="7239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79540</xdr:rowOff>
    </xdr:from>
    <xdr:to>
      <xdr:col>46</xdr:col>
      <xdr:colOff>38100</xdr:colOff>
      <xdr:row>41</xdr:row>
      <xdr:rowOff>9690</xdr:rowOff>
    </xdr:to>
    <xdr:sp macro="" textlink="">
      <xdr:nvSpPr>
        <xdr:cNvPr id="134" name="楕円 133">
          <a:extLst>
            <a:ext uri="{FF2B5EF4-FFF2-40B4-BE49-F238E27FC236}">
              <a16:creationId xmlns:a16="http://schemas.microsoft.com/office/drawing/2014/main" id="{2B9DF2D0-AF21-48A0-806C-D2E428071D13}"/>
            </a:ext>
          </a:extLst>
        </xdr:cNvPr>
        <xdr:cNvSpPr/>
      </xdr:nvSpPr>
      <xdr:spPr>
        <a:xfrm>
          <a:off x="7670800" y="6785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127559</xdr:rowOff>
    </xdr:from>
    <xdr:to>
      <xdr:col>50</xdr:col>
      <xdr:colOff>114300</xdr:colOff>
      <xdr:row>40</xdr:row>
      <xdr:rowOff>130340</xdr:rowOff>
    </xdr:to>
    <xdr:cxnSp macro="">
      <xdr:nvCxnSpPr>
        <xdr:cNvPr id="135" name="直線コネクタ 134">
          <a:extLst>
            <a:ext uri="{FF2B5EF4-FFF2-40B4-BE49-F238E27FC236}">
              <a16:creationId xmlns:a16="http://schemas.microsoft.com/office/drawing/2014/main" id="{5183E005-8485-4273-A8D4-4B24BF5B2EC1}"/>
            </a:ext>
          </a:extLst>
        </xdr:cNvPr>
        <xdr:cNvCxnSpPr/>
      </xdr:nvCxnSpPr>
      <xdr:spPr>
        <a:xfrm flipV="1">
          <a:off x="7713980" y="6833159"/>
          <a:ext cx="78232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86475</xdr:rowOff>
    </xdr:from>
    <xdr:to>
      <xdr:col>41</xdr:col>
      <xdr:colOff>101600</xdr:colOff>
      <xdr:row>41</xdr:row>
      <xdr:rowOff>16625</xdr:rowOff>
    </xdr:to>
    <xdr:sp macro="" textlink="">
      <xdr:nvSpPr>
        <xdr:cNvPr id="136" name="楕円 135">
          <a:extLst>
            <a:ext uri="{FF2B5EF4-FFF2-40B4-BE49-F238E27FC236}">
              <a16:creationId xmlns:a16="http://schemas.microsoft.com/office/drawing/2014/main" id="{A19D15C2-40B2-417B-A685-64111381A475}"/>
            </a:ext>
          </a:extLst>
        </xdr:cNvPr>
        <xdr:cNvSpPr/>
      </xdr:nvSpPr>
      <xdr:spPr>
        <a:xfrm>
          <a:off x="6873240" y="6792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130340</xdr:rowOff>
    </xdr:from>
    <xdr:to>
      <xdr:col>45</xdr:col>
      <xdr:colOff>177800</xdr:colOff>
      <xdr:row>40</xdr:row>
      <xdr:rowOff>137275</xdr:rowOff>
    </xdr:to>
    <xdr:cxnSp macro="">
      <xdr:nvCxnSpPr>
        <xdr:cNvPr id="137" name="直線コネクタ 136">
          <a:extLst>
            <a:ext uri="{FF2B5EF4-FFF2-40B4-BE49-F238E27FC236}">
              <a16:creationId xmlns:a16="http://schemas.microsoft.com/office/drawing/2014/main" id="{43CB0A9C-C1DF-4AF8-9AA1-2617CC3ACD71}"/>
            </a:ext>
          </a:extLst>
        </xdr:cNvPr>
        <xdr:cNvCxnSpPr/>
      </xdr:nvCxnSpPr>
      <xdr:spPr>
        <a:xfrm flipV="1">
          <a:off x="6924040" y="6835940"/>
          <a:ext cx="78994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89751</xdr:rowOff>
    </xdr:from>
    <xdr:to>
      <xdr:col>36</xdr:col>
      <xdr:colOff>165100</xdr:colOff>
      <xdr:row>41</xdr:row>
      <xdr:rowOff>19901</xdr:rowOff>
    </xdr:to>
    <xdr:sp macro="" textlink="">
      <xdr:nvSpPr>
        <xdr:cNvPr id="138" name="楕円 137">
          <a:extLst>
            <a:ext uri="{FF2B5EF4-FFF2-40B4-BE49-F238E27FC236}">
              <a16:creationId xmlns:a16="http://schemas.microsoft.com/office/drawing/2014/main" id="{7CF8E4D5-9141-4AC1-8174-3B67A78C39EB}"/>
            </a:ext>
          </a:extLst>
        </xdr:cNvPr>
        <xdr:cNvSpPr/>
      </xdr:nvSpPr>
      <xdr:spPr>
        <a:xfrm>
          <a:off x="6098540" y="6795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137275</xdr:rowOff>
    </xdr:from>
    <xdr:to>
      <xdr:col>41</xdr:col>
      <xdr:colOff>50800</xdr:colOff>
      <xdr:row>40</xdr:row>
      <xdr:rowOff>140551</xdr:rowOff>
    </xdr:to>
    <xdr:cxnSp macro="">
      <xdr:nvCxnSpPr>
        <xdr:cNvPr id="139" name="直線コネクタ 138">
          <a:extLst>
            <a:ext uri="{FF2B5EF4-FFF2-40B4-BE49-F238E27FC236}">
              <a16:creationId xmlns:a16="http://schemas.microsoft.com/office/drawing/2014/main" id="{3EEC15F5-6303-42AA-8053-DE717724BB17}"/>
            </a:ext>
          </a:extLst>
        </xdr:cNvPr>
        <xdr:cNvCxnSpPr/>
      </xdr:nvCxnSpPr>
      <xdr:spPr>
        <a:xfrm flipV="1">
          <a:off x="6149340" y="6842875"/>
          <a:ext cx="7747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5A9DC0F3-B514-4F45-B88D-25A5FFC63A77}"/>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2A7BAEB3-978B-475C-B74D-2CA3BF98EC36}"/>
            </a:ext>
          </a:extLst>
        </xdr:cNvPr>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A9CD9631-0541-41E6-B3B8-BCA560652543}"/>
            </a:ext>
          </a:extLst>
        </xdr:cNvPr>
        <xdr:cNvSpPr txBox="1"/>
      </xdr:nvSpPr>
      <xdr:spPr>
        <a:xfrm>
          <a:off x="6712027" y="65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1EDD83B0-60E6-4F64-9EE5-4342486C8AC3}"/>
            </a:ext>
          </a:extLst>
        </xdr:cNvPr>
        <xdr:cNvSpPr txBox="1"/>
      </xdr:nvSpPr>
      <xdr:spPr>
        <a:xfrm>
          <a:off x="59373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169486</xdr:rowOff>
    </xdr:from>
    <xdr:ext cx="469744" cy="259045"/>
    <xdr:sp macro="" textlink="">
      <xdr:nvSpPr>
        <xdr:cNvPr id="144" name="n_1mainValue【道路】&#10;一人当たり延長">
          <a:extLst>
            <a:ext uri="{FF2B5EF4-FFF2-40B4-BE49-F238E27FC236}">
              <a16:creationId xmlns:a16="http://schemas.microsoft.com/office/drawing/2014/main" id="{0BB09F5C-0E7D-44FC-B0A3-8F58F3673882}"/>
            </a:ext>
          </a:extLst>
        </xdr:cNvPr>
        <xdr:cNvSpPr txBox="1"/>
      </xdr:nvSpPr>
      <xdr:spPr>
        <a:xfrm>
          <a:off x="8271587" y="687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817</xdr:rowOff>
    </xdr:from>
    <xdr:ext cx="469744" cy="259045"/>
    <xdr:sp macro="" textlink="">
      <xdr:nvSpPr>
        <xdr:cNvPr id="145" name="n_2mainValue【道路】&#10;一人当たり延長">
          <a:extLst>
            <a:ext uri="{FF2B5EF4-FFF2-40B4-BE49-F238E27FC236}">
              <a16:creationId xmlns:a16="http://schemas.microsoft.com/office/drawing/2014/main" id="{897A8353-9D65-44A5-8879-96A21F716F18}"/>
            </a:ext>
          </a:extLst>
        </xdr:cNvPr>
        <xdr:cNvSpPr txBox="1"/>
      </xdr:nvSpPr>
      <xdr:spPr>
        <a:xfrm>
          <a:off x="7509587" y="687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7752</xdr:rowOff>
    </xdr:from>
    <xdr:ext cx="469744" cy="259045"/>
    <xdr:sp macro="" textlink="">
      <xdr:nvSpPr>
        <xdr:cNvPr id="146" name="n_3mainValue【道路】&#10;一人当たり延長">
          <a:extLst>
            <a:ext uri="{FF2B5EF4-FFF2-40B4-BE49-F238E27FC236}">
              <a16:creationId xmlns:a16="http://schemas.microsoft.com/office/drawing/2014/main" id="{DF45BE62-A2F1-4A3A-83BF-D26553ED55F5}"/>
            </a:ext>
          </a:extLst>
        </xdr:cNvPr>
        <xdr:cNvSpPr txBox="1"/>
      </xdr:nvSpPr>
      <xdr:spPr>
        <a:xfrm>
          <a:off x="6712027" y="68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11028</xdr:rowOff>
    </xdr:from>
    <xdr:ext cx="469744" cy="259045"/>
    <xdr:sp macro="" textlink="">
      <xdr:nvSpPr>
        <xdr:cNvPr id="147" name="n_4mainValue【道路】&#10;一人当たり延長">
          <a:extLst>
            <a:ext uri="{FF2B5EF4-FFF2-40B4-BE49-F238E27FC236}">
              <a16:creationId xmlns:a16="http://schemas.microsoft.com/office/drawing/2014/main" id="{2345EC6A-3E49-4113-A997-5A4C4BA5624E}"/>
            </a:ext>
          </a:extLst>
        </xdr:cNvPr>
        <xdr:cNvSpPr txBox="1"/>
      </xdr:nvSpPr>
      <xdr:spPr>
        <a:xfrm>
          <a:off x="5937327" y="688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6B8A1BC-59F1-4B2A-B47F-907F4EB304E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2E21EF7-75A5-459A-B8B7-CD57B4471CB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3C9CAAC-0099-423B-B466-2C55CE7723B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7EB0FAC-707E-4D8D-86EF-98D87EBAB65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A733679-D41F-4461-9D47-F715008D67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2D6E959-EA9E-42B3-9EC3-97DAC72EDA8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76548E0-68F5-4AC4-B77B-551587FC26C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68B4397-CEDB-473E-AD80-84049350F0B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4256415-737D-4E1B-BB77-C20B8805B9A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99CABEB-59FA-4B83-A282-F093E245CEE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8A653F4-42C0-4120-AA67-9EE6A5F3911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5BB772D-522F-4CB1-A445-58524B21E00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5A6EEA9-D89B-4864-9F43-51916659AC8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5712469-1EBB-4430-B9E6-455EB4FDBC7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9F2AD5B-A323-48D1-A9DA-6CBCDFFB2B3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15AF396-2EFD-478A-AEC8-42A311FFD6A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2C3E817-3C1D-46A4-8C89-048A8414F4E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94A49BE-25C6-43B9-B588-57429C57068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45B6804-AAC0-420F-9B86-88052515468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352A73D-C799-4804-8A4D-FDE20DEC277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241C157-0C69-41DC-8B97-BF12B12895F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FDB4A71-1858-4178-9709-578BD260694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3300A5E-2BED-44E9-BAA6-A7DAA0D6500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A0BD4C3-E56F-4852-808C-6CE1344F0B7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4D8DDE9-A0C1-45F6-A56D-29F2846ACF1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DE1C4B48-B8D9-432C-BBE4-32577BE84E33}"/>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E163584-FCBA-4AD7-8A45-CF42A2802457}"/>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DC013BAA-C2B6-4A47-A462-1EA179A88592}"/>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AD1779A-183A-4A51-A278-2335DA527441}"/>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D26F2E7E-C17C-4AF5-AF6C-1527A08AA636}"/>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2D841E7-349F-4814-AB9E-6C1A0BCBFC79}"/>
            </a:ext>
          </a:extLst>
        </xdr:cNvPr>
        <xdr:cNvSpPr txBox="1"/>
      </xdr:nvSpPr>
      <xdr:spPr>
        <a:xfrm>
          <a:off x="4124960" y="1006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F0B6DA1-EE0B-474B-B5C1-B3063C48ED55}"/>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B1782CCC-20EA-4298-9B41-77F59BA68AF0}"/>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8E5FA38B-A4B6-4465-81C1-A8A75DB42AEB}"/>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ABCDE383-FDFC-4FA7-9F2F-89D41C5DF490}"/>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82E19121-599B-4FF3-A48E-6D2DF67B79C0}"/>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12CAA58-D0BE-4AF9-B6D2-DF0726D6510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52EE52-AA7B-47A0-9EA6-DE4D0126C15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22F5BD-7E7B-44AF-BA3C-198BAC08842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8778C45-05CA-4750-8A59-1EF56F45CFC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78FFBF-41DA-4F52-80B3-A206D09E248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89" name="楕円 188">
          <a:extLst>
            <a:ext uri="{FF2B5EF4-FFF2-40B4-BE49-F238E27FC236}">
              <a16:creationId xmlns:a16="http://schemas.microsoft.com/office/drawing/2014/main" id="{D5777595-78DC-4D85-8BDB-D9D9CA234122}"/>
            </a:ext>
          </a:extLst>
        </xdr:cNvPr>
        <xdr:cNvSpPr/>
      </xdr:nvSpPr>
      <xdr:spPr>
        <a:xfrm>
          <a:off x="4036060" y="10382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E71CBA6-245D-423D-ABC9-D287AD044108}"/>
            </a:ext>
          </a:extLst>
        </xdr:cNvPr>
        <xdr:cNvSpPr txBox="1"/>
      </xdr:nvSpPr>
      <xdr:spPr>
        <a:xfrm>
          <a:off x="4124960"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136978</xdr:rowOff>
    </xdr:from>
    <xdr:to>
      <xdr:col>20</xdr:col>
      <xdr:colOff>38100</xdr:colOff>
      <xdr:row>62</xdr:row>
      <xdr:rowOff>67128</xdr:rowOff>
    </xdr:to>
    <xdr:sp macro="" textlink="">
      <xdr:nvSpPr>
        <xdr:cNvPr id="191" name="楕円 190">
          <a:extLst>
            <a:ext uri="{FF2B5EF4-FFF2-40B4-BE49-F238E27FC236}">
              <a16:creationId xmlns:a16="http://schemas.microsoft.com/office/drawing/2014/main" id="{58BCA6D1-7BC2-439A-B3C6-A234C06024D9}"/>
            </a:ext>
          </a:extLst>
        </xdr:cNvPr>
        <xdr:cNvSpPr/>
      </xdr:nvSpPr>
      <xdr:spPr>
        <a:xfrm>
          <a:off x="3312160" y="10363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xdr:rowOff>
    </xdr:from>
    <xdr:to>
      <xdr:col>24</xdr:col>
      <xdr:colOff>63500</xdr:colOff>
      <xdr:row>62</xdr:row>
      <xdr:rowOff>35923</xdr:rowOff>
    </xdr:to>
    <xdr:cxnSp macro="">
      <xdr:nvCxnSpPr>
        <xdr:cNvPr id="192" name="直線コネクタ 191">
          <a:extLst>
            <a:ext uri="{FF2B5EF4-FFF2-40B4-BE49-F238E27FC236}">
              <a16:creationId xmlns:a16="http://schemas.microsoft.com/office/drawing/2014/main" id="{5F8C59AE-052F-4CD9-8B4F-8927687A7937}"/>
            </a:ext>
          </a:extLst>
        </xdr:cNvPr>
        <xdr:cNvCxnSpPr/>
      </xdr:nvCxnSpPr>
      <xdr:spPr>
        <a:xfrm>
          <a:off x="3355340" y="10410008"/>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93" name="楕円 192">
          <a:extLst>
            <a:ext uri="{FF2B5EF4-FFF2-40B4-BE49-F238E27FC236}">
              <a16:creationId xmlns:a16="http://schemas.microsoft.com/office/drawing/2014/main" id="{484CCC28-24E1-427D-9B54-7E04471E5D40}"/>
            </a:ext>
          </a:extLst>
        </xdr:cNvPr>
        <xdr:cNvSpPr/>
      </xdr:nvSpPr>
      <xdr:spPr>
        <a:xfrm>
          <a:off x="251460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16328</xdr:rowOff>
    </xdr:to>
    <xdr:cxnSp macro="">
      <xdr:nvCxnSpPr>
        <xdr:cNvPr id="194" name="直線コネクタ 193">
          <a:extLst>
            <a:ext uri="{FF2B5EF4-FFF2-40B4-BE49-F238E27FC236}">
              <a16:creationId xmlns:a16="http://schemas.microsoft.com/office/drawing/2014/main" id="{D77126A5-5494-4409-A61B-CE3A090D4547}"/>
            </a:ext>
          </a:extLst>
        </xdr:cNvPr>
        <xdr:cNvCxnSpPr/>
      </xdr:nvCxnSpPr>
      <xdr:spPr>
        <a:xfrm>
          <a:off x="2565400" y="10381162"/>
          <a:ext cx="78994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122283</xdr:rowOff>
    </xdr:from>
    <xdr:to>
      <xdr:col>10</xdr:col>
      <xdr:colOff>165100</xdr:colOff>
      <xdr:row>60</xdr:row>
      <xdr:rowOff>52433</xdr:rowOff>
    </xdr:to>
    <xdr:sp macro="" textlink="">
      <xdr:nvSpPr>
        <xdr:cNvPr id="195" name="楕円 194">
          <a:extLst>
            <a:ext uri="{FF2B5EF4-FFF2-40B4-BE49-F238E27FC236}">
              <a16:creationId xmlns:a16="http://schemas.microsoft.com/office/drawing/2014/main" id="{ACDFC41D-1ABF-4819-8EE0-3AFE7509CE34}"/>
            </a:ext>
          </a:extLst>
        </xdr:cNvPr>
        <xdr:cNvSpPr/>
      </xdr:nvSpPr>
      <xdr:spPr>
        <a:xfrm>
          <a:off x="1739900" y="10013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1633</xdr:rowOff>
    </xdr:from>
    <xdr:to>
      <xdr:col>15</xdr:col>
      <xdr:colOff>50800</xdr:colOff>
      <xdr:row>61</xdr:row>
      <xdr:rowOff>155122</xdr:rowOff>
    </xdr:to>
    <xdr:cxnSp macro="">
      <xdr:nvCxnSpPr>
        <xdr:cNvPr id="196" name="直線コネクタ 195">
          <a:extLst>
            <a:ext uri="{FF2B5EF4-FFF2-40B4-BE49-F238E27FC236}">
              <a16:creationId xmlns:a16="http://schemas.microsoft.com/office/drawing/2014/main" id="{493870A7-5511-4EDD-8B7B-A59E4232AA9D}"/>
            </a:ext>
          </a:extLst>
        </xdr:cNvPr>
        <xdr:cNvCxnSpPr/>
      </xdr:nvCxnSpPr>
      <xdr:spPr>
        <a:xfrm>
          <a:off x="1790700" y="10060033"/>
          <a:ext cx="7747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7" name="楕円 196">
          <a:extLst>
            <a:ext uri="{FF2B5EF4-FFF2-40B4-BE49-F238E27FC236}">
              <a16:creationId xmlns:a16="http://schemas.microsoft.com/office/drawing/2014/main" id="{B32B9773-0B04-46E2-BCA3-383EDD7D0F77}"/>
            </a:ext>
          </a:extLst>
        </xdr:cNvPr>
        <xdr:cNvSpPr/>
      </xdr:nvSpPr>
      <xdr:spPr>
        <a:xfrm>
          <a:off x="96520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1633</xdr:rowOff>
    </xdr:to>
    <xdr:cxnSp macro="">
      <xdr:nvCxnSpPr>
        <xdr:cNvPr id="198" name="直線コネクタ 197">
          <a:extLst>
            <a:ext uri="{FF2B5EF4-FFF2-40B4-BE49-F238E27FC236}">
              <a16:creationId xmlns:a16="http://schemas.microsoft.com/office/drawing/2014/main" id="{2A8E4CF0-9A8C-4DD1-A465-2F2DBB34C007}"/>
            </a:ext>
          </a:extLst>
        </xdr:cNvPr>
        <xdr:cNvCxnSpPr/>
      </xdr:nvCxnSpPr>
      <xdr:spPr>
        <a:xfrm>
          <a:off x="1008380" y="1005840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445514E-C8D5-4D49-A506-131273AE5748}"/>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FE88D8A-81FD-4A23-8998-69A95CD08468}"/>
            </a:ext>
          </a:extLst>
        </xdr:cNvPr>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CDE4511-3290-405F-A056-8E26071A1C90}"/>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9025991-104E-4C17-98F0-04DAABA128D4}"/>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58255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DF1AC75-1086-4DED-BB97-34ED33DCCBD4}"/>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9A71E5E-B21C-456D-A455-87F92202AEB4}"/>
            </a:ext>
          </a:extLst>
        </xdr:cNvPr>
        <xdr:cNvSpPr txBox="1"/>
      </xdr:nvSpPr>
      <xdr:spPr>
        <a:xfrm>
          <a:off x="238570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68960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45F7197-F3B3-4587-B21B-B9AEA7551921}"/>
            </a:ext>
          </a:extLst>
        </xdr:cNvPr>
        <xdr:cNvSpPr txBox="1"/>
      </xdr:nvSpPr>
      <xdr:spPr>
        <a:xfrm>
          <a:off x="1611004" y="979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FD7C946-78D9-4E82-AC74-CE6734E04B83}"/>
            </a:ext>
          </a:extLst>
        </xdr:cNvPr>
        <xdr:cNvSpPr txBox="1"/>
      </xdr:nvSpPr>
      <xdr:spPr>
        <a:xfrm>
          <a:off x="8363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2CB1935-E247-4C8C-B9C4-BE6DA99BAB4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DE55294-0940-41F2-8F34-E7D2949C709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5F5F4B8-8FA8-451D-AD29-7A13C4FD867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226B1F5-A729-4EB9-9E35-0AD2B53DD0D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42D5CD5-F2E1-47B3-B8F2-91DDF519236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6F7FD23-2468-4A31-A65E-0EABA36ED54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9F98D85-0C30-45E2-AA35-B18DB052BCA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67C1858-052C-42A1-A701-8CD6C181AC3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7ED9858-7C0B-4885-80B6-75AA987B50B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54F70F9-99AD-4F51-B57B-DBE2AB16842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2D729AF-99F3-49DD-B06D-B281B366446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4B15987-427E-477D-966F-C4FD69C0528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0AAFCBB-C857-4F8D-AE76-AECEA1D2F4F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8FFAC37-55BD-40EA-98A3-EE7D31CB300B}"/>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AB8531B-9FFE-41F5-A4DB-5550A25E0BB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28545BD-7266-423C-B809-F7D64ED3F29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EF0C7F0-52DF-462F-9134-9001BFAFAF4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113825-63C5-42E7-9D4D-7F1DB38BBE1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B533556-AAED-4A97-9D66-3AEAC97A7D1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D4DA520-94E0-4B62-AFDE-EE087AED4B61}"/>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B99C35F-FA66-48B5-9A20-3C33F6A1916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BA5EE72-5EF9-4B5E-BE6B-88F2C3D7713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6012D0E-9367-4E58-A1F1-7AEA86E5C44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5DD7A144-7A86-4372-A18D-CA9E6E0AD933}"/>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EC0BBA0-111F-417B-A59D-3FD06F466CBF}"/>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9EB5BFFB-47E5-4ED2-829E-29D022BE8137}"/>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6F599B3-D0EF-4C69-91A4-7ABA44B8C099}"/>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D5AE17D1-5BFB-4D64-A0AE-C850419FBABB}"/>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9BF5AA1-890C-428B-8F33-AD51A71899F8}"/>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2ACE0475-BAEE-478D-AE60-15D14822FEEA}"/>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B757A4EE-BA0F-410C-A0DA-BA1599B90AF6}"/>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C3CA5659-7F6D-4538-BFC6-C58F9060EE70}"/>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E7BB9D7E-F29D-408F-AE63-9035B1F03B13}"/>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BF208D81-DE2E-46F9-9D9B-7B81A793A431}"/>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34A2A4C-7894-4319-A75E-E10D32725E3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4557F05-34D0-4018-B267-E87AB916763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07257D-D78A-4789-BCD9-953FCECFD60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292BFA8-5B9C-4851-BFAA-BAA5687A65A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510D751-EB8E-4F2F-8D1E-99C7A291CD3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146802</xdr:rowOff>
    </xdr:from>
    <xdr:to>
      <xdr:col>55</xdr:col>
      <xdr:colOff>50800</xdr:colOff>
      <xdr:row>64</xdr:row>
      <xdr:rowOff>76952</xdr:rowOff>
    </xdr:to>
    <xdr:sp macro="" textlink="">
      <xdr:nvSpPr>
        <xdr:cNvPr id="246" name="楕円 245">
          <a:extLst>
            <a:ext uri="{FF2B5EF4-FFF2-40B4-BE49-F238E27FC236}">
              <a16:creationId xmlns:a16="http://schemas.microsoft.com/office/drawing/2014/main" id="{F87A40CC-AA62-4DD2-8AC1-C05333C64F59}"/>
            </a:ext>
          </a:extLst>
        </xdr:cNvPr>
        <xdr:cNvSpPr/>
      </xdr:nvSpPr>
      <xdr:spPr>
        <a:xfrm>
          <a:off x="9192260" y="107081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61729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2A3629CF-2EBA-42F3-BF12-54156023D087}"/>
            </a:ext>
          </a:extLst>
        </xdr:cNvPr>
        <xdr:cNvSpPr txBox="1"/>
      </xdr:nvSpPr>
      <xdr:spPr>
        <a:xfrm>
          <a:off x="9258300" y="106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147899</xdr:rowOff>
    </xdr:from>
    <xdr:to>
      <xdr:col>50</xdr:col>
      <xdr:colOff>165100</xdr:colOff>
      <xdr:row>64</xdr:row>
      <xdr:rowOff>78049</xdr:rowOff>
    </xdr:to>
    <xdr:sp macro="" textlink="">
      <xdr:nvSpPr>
        <xdr:cNvPr id="248" name="楕円 247">
          <a:extLst>
            <a:ext uri="{FF2B5EF4-FFF2-40B4-BE49-F238E27FC236}">
              <a16:creationId xmlns:a16="http://schemas.microsoft.com/office/drawing/2014/main" id="{94657485-FB76-458F-9DA8-C0403CC414EF}"/>
            </a:ext>
          </a:extLst>
        </xdr:cNvPr>
        <xdr:cNvSpPr/>
      </xdr:nvSpPr>
      <xdr:spPr>
        <a:xfrm>
          <a:off x="8445500" y="10709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26152</xdr:rowOff>
    </xdr:from>
    <xdr:to>
      <xdr:col>55</xdr:col>
      <xdr:colOff>0</xdr:colOff>
      <xdr:row>64</xdr:row>
      <xdr:rowOff>27249</xdr:rowOff>
    </xdr:to>
    <xdr:cxnSp macro="">
      <xdr:nvCxnSpPr>
        <xdr:cNvPr id="249" name="直線コネクタ 248">
          <a:extLst>
            <a:ext uri="{FF2B5EF4-FFF2-40B4-BE49-F238E27FC236}">
              <a16:creationId xmlns:a16="http://schemas.microsoft.com/office/drawing/2014/main" id="{63014E45-CA09-4508-A4FF-9EC661F2BD2C}"/>
            </a:ext>
          </a:extLst>
        </xdr:cNvPr>
        <xdr:cNvCxnSpPr/>
      </xdr:nvCxnSpPr>
      <xdr:spPr>
        <a:xfrm flipV="1">
          <a:off x="8496300" y="10755112"/>
          <a:ext cx="7239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148437</xdr:rowOff>
    </xdr:from>
    <xdr:to>
      <xdr:col>46</xdr:col>
      <xdr:colOff>38100</xdr:colOff>
      <xdr:row>64</xdr:row>
      <xdr:rowOff>78587</xdr:rowOff>
    </xdr:to>
    <xdr:sp macro="" textlink="">
      <xdr:nvSpPr>
        <xdr:cNvPr id="250" name="楕円 249">
          <a:extLst>
            <a:ext uri="{FF2B5EF4-FFF2-40B4-BE49-F238E27FC236}">
              <a16:creationId xmlns:a16="http://schemas.microsoft.com/office/drawing/2014/main" id="{62AD8830-CC79-4041-92E5-FE4B36CD2DDB}"/>
            </a:ext>
          </a:extLst>
        </xdr:cNvPr>
        <xdr:cNvSpPr/>
      </xdr:nvSpPr>
      <xdr:spPr>
        <a:xfrm>
          <a:off x="7670800" y="10709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27249</xdr:rowOff>
    </xdr:from>
    <xdr:to>
      <xdr:col>50</xdr:col>
      <xdr:colOff>114300</xdr:colOff>
      <xdr:row>64</xdr:row>
      <xdr:rowOff>27787</xdr:rowOff>
    </xdr:to>
    <xdr:cxnSp macro="">
      <xdr:nvCxnSpPr>
        <xdr:cNvPr id="251" name="直線コネクタ 250">
          <a:extLst>
            <a:ext uri="{FF2B5EF4-FFF2-40B4-BE49-F238E27FC236}">
              <a16:creationId xmlns:a16="http://schemas.microsoft.com/office/drawing/2014/main" id="{98558978-4460-475A-94CE-229B6BE80322}"/>
            </a:ext>
          </a:extLst>
        </xdr:cNvPr>
        <xdr:cNvCxnSpPr/>
      </xdr:nvCxnSpPr>
      <xdr:spPr>
        <a:xfrm flipV="1">
          <a:off x="7713980" y="10756209"/>
          <a:ext cx="78232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149066</xdr:rowOff>
    </xdr:from>
    <xdr:to>
      <xdr:col>41</xdr:col>
      <xdr:colOff>101600</xdr:colOff>
      <xdr:row>64</xdr:row>
      <xdr:rowOff>79216</xdr:rowOff>
    </xdr:to>
    <xdr:sp macro="" textlink="">
      <xdr:nvSpPr>
        <xdr:cNvPr id="252" name="楕円 251">
          <a:extLst>
            <a:ext uri="{FF2B5EF4-FFF2-40B4-BE49-F238E27FC236}">
              <a16:creationId xmlns:a16="http://schemas.microsoft.com/office/drawing/2014/main" id="{46699E3B-1BA2-4F7C-A208-26D557FFFB97}"/>
            </a:ext>
          </a:extLst>
        </xdr:cNvPr>
        <xdr:cNvSpPr/>
      </xdr:nvSpPr>
      <xdr:spPr>
        <a:xfrm>
          <a:off x="6873240" y="10710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27787</xdr:rowOff>
    </xdr:from>
    <xdr:to>
      <xdr:col>45</xdr:col>
      <xdr:colOff>177800</xdr:colOff>
      <xdr:row>64</xdr:row>
      <xdr:rowOff>28416</xdr:rowOff>
    </xdr:to>
    <xdr:cxnSp macro="">
      <xdr:nvCxnSpPr>
        <xdr:cNvPr id="253" name="直線コネクタ 252">
          <a:extLst>
            <a:ext uri="{FF2B5EF4-FFF2-40B4-BE49-F238E27FC236}">
              <a16:creationId xmlns:a16="http://schemas.microsoft.com/office/drawing/2014/main" id="{864710FE-33F1-4FA2-ABC6-7720451D0327}"/>
            </a:ext>
          </a:extLst>
        </xdr:cNvPr>
        <xdr:cNvCxnSpPr/>
      </xdr:nvCxnSpPr>
      <xdr:spPr>
        <a:xfrm flipV="1">
          <a:off x="6924040" y="10756747"/>
          <a:ext cx="78994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149838</xdr:rowOff>
    </xdr:from>
    <xdr:to>
      <xdr:col>36</xdr:col>
      <xdr:colOff>165100</xdr:colOff>
      <xdr:row>64</xdr:row>
      <xdr:rowOff>79988</xdr:rowOff>
    </xdr:to>
    <xdr:sp macro="" textlink="">
      <xdr:nvSpPr>
        <xdr:cNvPr id="254" name="楕円 253">
          <a:extLst>
            <a:ext uri="{FF2B5EF4-FFF2-40B4-BE49-F238E27FC236}">
              <a16:creationId xmlns:a16="http://schemas.microsoft.com/office/drawing/2014/main" id="{897F9F0C-D987-4573-B2BF-72D09E685848}"/>
            </a:ext>
          </a:extLst>
        </xdr:cNvPr>
        <xdr:cNvSpPr/>
      </xdr:nvSpPr>
      <xdr:spPr>
        <a:xfrm>
          <a:off x="6098540" y="10711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28416</xdr:rowOff>
    </xdr:from>
    <xdr:to>
      <xdr:col>41</xdr:col>
      <xdr:colOff>50800</xdr:colOff>
      <xdr:row>64</xdr:row>
      <xdr:rowOff>29188</xdr:rowOff>
    </xdr:to>
    <xdr:cxnSp macro="">
      <xdr:nvCxnSpPr>
        <xdr:cNvPr id="255" name="直線コネクタ 254">
          <a:extLst>
            <a:ext uri="{FF2B5EF4-FFF2-40B4-BE49-F238E27FC236}">
              <a16:creationId xmlns:a16="http://schemas.microsoft.com/office/drawing/2014/main" id="{58DCA3FE-C54B-4322-8244-169AC4535D19}"/>
            </a:ext>
          </a:extLst>
        </xdr:cNvPr>
        <xdr:cNvCxnSpPr/>
      </xdr:nvCxnSpPr>
      <xdr:spPr>
        <a:xfrm flipV="1">
          <a:off x="6149340" y="10757376"/>
          <a:ext cx="7747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08B999C-9901-447B-8920-A51891A39859}"/>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0F047DC-A09D-4307-A07C-B3E06996026A}"/>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DE70B23-0342-4ED2-904E-110DBC06B451}"/>
            </a:ext>
          </a:extLst>
        </xdr:cNvPr>
        <xdr:cNvSpPr txBox="1"/>
      </xdr:nvSpPr>
      <xdr:spPr>
        <a:xfrm>
          <a:off x="6670255" y="103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62B19B4-4BAD-43D0-848D-ACC6CADBFB57}"/>
            </a:ext>
          </a:extLst>
        </xdr:cNvPr>
        <xdr:cNvSpPr txBox="1"/>
      </xdr:nvSpPr>
      <xdr:spPr>
        <a:xfrm>
          <a:off x="587269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69176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829A9BB3-C9D0-4F6B-B960-363E355078B3}"/>
            </a:ext>
          </a:extLst>
        </xdr:cNvPr>
        <xdr:cNvSpPr txBox="1"/>
      </xdr:nvSpPr>
      <xdr:spPr>
        <a:xfrm>
          <a:off x="8239271" y="107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69714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66665946-71A5-48DA-B858-ACB0E7466FED}"/>
            </a:ext>
          </a:extLst>
        </xdr:cNvPr>
        <xdr:cNvSpPr txBox="1"/>
      </xdr:nvSpPr>
      <xdr:spPr>
        <a:xfrm>
          <a:off x="7477271" y="1079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70343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9B8F637-6A4F-49D5-A677-CB8E96326AD3}"/>
            </a:ext>
          </a:extLst>
        </xdr:cNvPr>
        <xdr:cNvSpPr txBox="1"/>
      </xdr:nvSpPr>
      <xdr:spPr>
        <a:xfrm>
          <a:off x="6702571" y="10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71115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5530726B-690B-4782-9581-7E7E3FE7AD9A}"/>
            </a:ext>
          </a:extLst>
        </xdr:cNvPr>
        <xdr:cNvSpPr txBox="1"/>
      </xdr:nvSpPr>
      <xdr:spPr>
        <a:xfrm>
          <a:off x="5905011" y="108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F81211D-083F-466D-8260-88FA0F2415E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C4D531B-A1A3-4A3E-8BD7-1964C892293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07930C5-E89E-4877-B9FA-083B605B402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2C83958-ADDF-4025-96F7-737D65E14EE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D56489F-1F2E-4E1D-885F-66A0F696E52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A0FDA5D-4887-4270-8F7D-1EDAA2D5263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D43D15C-3AE6-4C78-9408-B3AD9A19805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32C34ED-DB74-4DA1-9ADF-2C105F90DB8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D89DA16-10FC-45EA-83DB-80EB5DB6248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66B73C1-A4FD-4872-A503-D230B8B91F8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CB9FB11-1741-456A-8BC9-6A12C3B2FE3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FD8895C-0310-4999-ADCE-451F1CC1615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5E876AE-BDED-4EF2-BCAA-6B4A5691BB5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429C0D0-970E-41D2-8AB6-87398E3A535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681A006-AF17-4901-A4BC-0C1D5071E4D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5A5A0F1-C37C-4A24-B3EA-FB8AA0FBBB0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FEFFB50-242C-4E57-94AC-FACC1E30C3D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904364E-1F0D-4B5F-9BC6-D54445E7562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1170065-A0EB-4259-8A14-F099B6CB656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3F1BF6B-BEED-47AB-8897-5E623AB9F01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23E6CBB-8443-45C9-9566-5756589C4CF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EADBCAD-BBCC-47AC-ACF8-7E2B6BB90FB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14982B5-9ECC-4C6E-BC26-78311C8D095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4DC48F6-B4BD-4433-A40A-31EC4887CA5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A7532AF-98E3-4C2F-9C1E-CA6E72A96160}"/>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DCEC81D-BD98-4D66-8AB4-477C1BA9A78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82AEB49-3C80-4C02-ADB6-2C4089EFAD0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1D999D9-B62D-49DD-9FF5-B112A6C8F941}"/>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73DB6E45-A2DC-4039-A536-BD3F6C0B230F}"/>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2D8710B-7649-46B2-8C4B-58BC7CE63A0F}"/>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B1D35338-DF41-447A-AC83-C2CA5BE528F6}"/>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F43A7DAA-CDA7-48BF-8D43-7D99CE144A4E}"/>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7148025A-7697-4F38-AB6D-A82370E67843}"/>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962ACEA9-04EA-4A91-87D9-D044706ABC62}"/>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228BF45B-6C21-4E50-8546-A68FACA9EFCD}"/>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176B1E-1A78-45D2-A671-E73180D574C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952B41-6D2C-475F-96B0-A8A9FBF9A24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F01283-CFE0-4DC9-B52E-87D41576BF7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291FA24-FDDB-42E8-AC5A-EE6ADFFE868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8F2BC66-3A09-45BD-A1E2-36263D93C8D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4" name="楕円 303">
          <a:extLst>
            <a:ext uri="{FF2B5EF4-FFF2-40B4-BE49-F238E27FC236}">
              <a16:creationId xmlns:a16="http://schemas.microsoft.com/office/drawing/2014/main" id="{0047A4D8-0494-4B83-9DAA-DE3E8EACAD20}"/>
            </a:ext>
          </a:extLst>
        </xdr:cNvPr>
        <xdr:cNvSpPr/>
      </xdr:nvSpPr>
      <xdr:spPr>
        <a:xfrm>
          <a:off x="403606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1A9F25F-11EC-4ADC-A16C-805D43CB3347}"/>
            </a:ext>
          </a:extLst>
        </xdr:cNvPr>
        <xdr:cNvSpPr txBox="1"/>
      </xdr:nvSpPr>
      <xdr:spPr>
        <a:xfrm>
          <a:off x="4124960"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xdr:rowOff>
    </xdr:from>
    <xdr:to>
      <xdr:col>20</xdr:col>
      <xdr:colOff>38100</xdr:colOff>
      <xdr:row>84</xdr:row>
      <xdr:rowOff>106045</xdr:rowOff>
    </xdr:to>
    <xdr:sp macro="" textlink="">
      <xdr:nvSpPr>
        <xdr:cNvPr id="306" name="楕円 305">
          <a:extLst>
            <a:ext uri="{FF2B5EF4-FFF2-40B4-BE49-F238E27FC236}">
              <a16:creationId xmlns:a16="http://schemas.microsoft.com/office/drawing/2014/main" id="{27F3D6EB-391A-4DD9-83FD-67DBA687E992}"/>
            </a:ext>
          </a:extLst>
        </xdr:cNvPr>
        <xdr:cNvSpPr/>
      </xdr:nvSpPr>
      <xdr:spPr>
        <a:xfrm>
          <a:off x="3312160" y="14086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72389</xdr:rowOff>
    </xdr:to>
    <xdr:cxnSp macro="">
      <xdr:nvCxnSpPr>
        <xdr:cNvPr id="307" name="直線コネクタ 306">
          <a:extLst>
            <a:ext uri="{FF2B5EF4-FFF2-40B4-BE49-F238E27FC236}">
              <a16:creationId xmlns:a16="http://schemas.microsoft.com/office/drawing/2014/main" id="{0494B1DC-5767-4EF5-B24B-4234B71402CA}"/>
            </a:ext>
          </a:extLst>
        </xdr:cNvPr>
        <xdr:cNvCxnSpPr/>
      </xdr:nvCxnSpPr>
      <xdr:spPr>
        <a:xfrm>
          <a:off x="3355340" y="14137005"/>
          <a:ext cx="7315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xdr:rowOff>
    </xdr:from>
    <xdr:to>
      <xdr:col>15</xdr:col>
      <xdr:colOff>101600</xdr:colOff>
      <xdr:row>84</xdr:row>
      <xdr:rowOff>106045</xdr:rowOff>
    </xdr:to>
    <xdr:sp macro="" textlink="">
      <xdr:nvSpPr>
        <xdr:cNvPr id="308" name="楕円 307">
          <a:extLst>
            <a:ext uri="{FF2B5EF4-FFF2-40B4-BE49-F238E27FC236}">
              <a16:creationId xmlns:a16="http://schemas.microsoft.com/office/drawing/2014/main" id="{C2ACF907-93A5-4364-8F30-E9CF2A4EB42B}"/>
            </a:ext>
          </a:extLst>
        </xdr:cNvPr>
        <xdr:cNvSpPr/>
      </xdr:nvSpPr>
      <xdr:spPr>
        <a:xfrm>
          <a:off x="25146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55245</xdr:rowOff>
    </xdr:from>
    <xdr:to>
      <xdr:col>19</xdr:col>
      <xdr:colOff>177800</xdr:colOff>
      <xdr:row>84</xdr:row>
      <xdr:rowOff>55245</xdr:rowOff>
    </xdr:to>
    <xdr:cxnSp macro="">
      <xdr:nvCxnSpPr>
        <xdr:cNvPr id="309" name="直線コネクタ 308">
          <a:extLst>
            <a:ext uri="{FF2B5EF4-FFF2-40B4-BE49-F238E27FC236}">
              <a16:creationId xmlns:a16="http://schemas.microsoft.com/office/drawing/2014/main" id="{FFEF566D-97C9-4054-B625-57095B3E3EC5}"/>
            </a:ext>
          </a:extLst>
        </xdr:cNvPr>
        <xdr:cNvCxnSpPr/>
      </xdr:nvCxnSpPr>
      <xdr:spPr>
        <a:xfrm>
          <a:off x="2565400" y="141370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10" name="楕円 309">
          <a:extLst>
            <a:ext uri="{FF2B5EF4-FFF2-40B4-BE49-F238E27FC236}">
              <a16:creationId xmlns:a16="http://schemas.microsoft.com/office/drawing/2014/main" id="{0FDD7A44-1A6B-4DEA-9173-5A40D985E203}"/>
            </a:ext>
          </a:extLst>
        </xdr:cNvPr>
        <xdr:cNvSpPr/>
      </xdr:nvSpPr>
      <xdr:spPr>
        <a:xfrm>
          <a:off x="17399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84</xdr:row>
      <xdr:rowOff>55245</xdr:rowOff>
    </xdr:to>
    <xdr:cxnSp macro="">
      <xdr:nvCxnSpPr>
        <xdr:cNvPr id="311" name="直線コネクタ 310">
          <a:extLst>
            <a:ext uri="{FF2B5EF4-FFF2-40B4-BE49-F238E27FC236}">
              <a16:creationId xmlns:a16="http://schemas.microsoft.com/office/drawing/2014/main" id="{ECB0BC53-1CF5-47F5-91EF-C9CBE9161D8A}"/>
            </a:ext>
          </a:extLst>
        </xdr:cNvPr>
        <xdr:cNvCxnSpPr/>
      </xdr:nvCxnSpPr>
      <xdr:spPr>
        <a:xfrm>
          <a:off x="1790700" y="14030325"/>
          <a:ext cx="7747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312" name="楕円 311">
          <a:extLst>
            <a:ext uri="{FF2B5EF4-FFF2-40B4-BE49-F238E27FC236}">
              <a16:creationId xmlns:a16="http://schemas.microsoft.com/office/drawing/2014/main" id="{3FF8A8D7-887D-4C5F-A2FE-89627EF949D1}"/>
            </a:ext>
          </a:extLst>
        </xdr:cNvPr>
        <xdr:cNvSpPr/>
      </xdr:nvSpPr>
      <xdr:spPr>
        <a:xfrm>
          <a:off x="96520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83</xdr:row>
      <xdr:rowOff>116205</xdr:rowOff>
    </xdr:to>
    <xdr:cxnSp macro="">
      <xdr:nvCxnSpPr>
        <xdr:cNvPr id="313" name="直線コネクタ 312">
          <a:extLst>
            <a:ext uri="{FF2B5EF4-FFF2-40B4-BE49-F238E27FC236}">
              <a16:creationId xmlns:a16="http://schemas.microsoft.com/office/drawing/2014/main" id="{9F52B694-D3E0-4660-9975-CF42AEFCDA58}"/>
            </a:ext>
          </a:extLst>
        </xdr:cNvPr>
        <xdr:cNvCxnSpPr/>
      </xdr:nvCxnSpPr>
      <xdr:spPr>
        <a:xfrm>
          <a:off x="1008380" y="13841730"/>
          <a:ext cx="78232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1DBA1EA1-3D3F-4828-8AA2-075FC196E26F}"/>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7FFBC091-7FBD-4E4A-8DF6-9597CE683C70}"/>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91EDCBA9-7C13-4A17-B83B-CB99539E437F}"/>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E8DA6608-7B47-42D1-B7C1-25C0534E6C90}"/>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97172</xdr:rowOff>
    </xdr:from>
    <xdr:ext cx="405111" cy="259045"/>
    <xdr:sp macro="" textlink="">
      <xdr:nvSpPr>
        <xdr:cNvPr id="318" name="n_1mainValue【公営住宅】&#10;有形固定資産減価償却率">
          <a:extLst>
            <a:ext uri="{FF2B5EF4-FFF2-40B4-BE49-F238E27FC236}">
              <a16:creationId xmlns:a16="http://schemas.microsoft.com/office/drawing/2014/main" id="{F744FB4F-5435-45CC-95B9-6565566FC8BF}"/>
            </a:ext>
          </a:extLst>
        </xdr:cNvPr>
        <xdr:cNvSpPr txBox="1"/>
      </xdr:nvSpPr>
      <xdr:spPr>
        <a:xfrm>
          <a:off x="317056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97172</xdr:rowOff>
    </xdr:from>
    <xdr:ext cx="405111" cy="259045"/>
    <xdr:sp macro="" textlink="">
      <xdr:nvSpPr>
        <xdr:cNvPr id="319" name="n_2mainValue【公営住宅】&#10;有形固定資産減価償却率">
          <a:extLst>
            <a:ext uri="{FF2B5EF4-FFF2-40B4-BE49-F238E27FC236}">
              <a16:creationId xmlns:a16="http://schemas.microsoft.com/office/drawing/2014/main" id="{4E07348F-EB45-4772-8477-A7BE9B7CA999}"/>
            </a:ext>
          </a:extLst>
        </xdr:cNvPr>
        <xdr:cNvSpPr txBox="1"/>
      </xdr:nvSpPr>
      <xdr:spPr>
        <a:xfrm>
          <a:off x="238570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20" name="n_3mainValue【公営住宅】&#10;有形固定資産減価償却率">
          <a:extLst>
            <a:ext uri="{FF2B5EF4-FFF2-40B4-BE49-F238E27FC236}">
              <a16:creationId xmlns:a16="http://schemas.microsoft.com/office/drawing/2014/main" id="{35A9BA49-716B-40C2-8AE8-9828B802BED0}"/>
            </a:ext>
          </a:extLst>
        </xdr:cNvPr>
        <xdr:cNvSpPr txBox="1"/>
      </xdr:nvSpPr>
      <xdr:spPr>
        <a:xfrm>
          <a:off x="16110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21" name="n_4mainValue【公営住宅】&#10;有形固定資産減価償却率">
          <a:extLst>
            <a:ext uri="{FF2B5EF4-FFF2-40B4-BE49-F238E27FC236}">
              <a16:creationId xmlns:a16="http://schemas.microsoft.com/office/drawing/2014/main" id="{97EC659D-B503-47F4-B3E9-3DD92135956E}"/>
            </a:ext>
          </a:extLst>
        </xdr:cNvPr>
        <xdr:cNvSpPr txBox="1"/>
      </xdr:nvSpPr>
      <xdr:spPr>
        <a:xfrm>
          <a:off x="83630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939C54A-B0E0-4E93-8D63-B4371F44F04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F943DB9-1F74-4712-9EBB-59D1AB62240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BA92977-E2A4-4D96-9886-548FCE66B3B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516766B-F551-4735-B9DD-A4196C88D81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C91415B-6CAB-414D-A680-525D5D07FA7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9118D70-2B3E-4F53-BA11-533FFE6AEF3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95B6769-079A-41E3-B603-2D6D0D68DF1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C258E03-02BA-4961-9598-3472EA92D1A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B6DC32D-C735-4411-BB74-446B14E9167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EC5A52E-9AF4-4C24-AC97-868ECA4D808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15BF9D0-2CD7-467E-AA39-88A9F04B694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B52D628-B723-46F5-8D8C-64B99D89665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639B1E7-1A1C-4871-8A16-4AC348FEDD2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E21C3BE-085A-47AE-ADED-B32DE1CEC9D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5F3F9E1-1451-497E-AAA8-3777A515303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F258BD4-3764-43C3-AA28-22BDA0363E3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D549B85-CD27-4B27-BDDD-6D8F21DFDA7A}"/>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3DC0B26-46F3-47D2-99EC-D6523812D5F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4D77371-C95B-41D7-96B3-F86401E4864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B67E33A-8603-4360-B4A9-54FCABB6F6C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AC02DA3-DCFD-4D93-AB9A-9B540FD20F5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210C0B74-B081-4356-8E78-B898D65394F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AA40728-DD99-4D39-97F6-63A675DF864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63C5FECA-7DF1-4135-8D8D-4DFD2F60E3F8}"/>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6B5F77B7-4FDA-49BD-B180-90901AC2E6AE}"/>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7DF1541C-8317-4E36-B24C-5095AFF71E8A}"/>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8CBFCA0-5BD6-47AF-B695-DDB7BA403FA2}"/>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1887C10E-E43C-457B-A6D1-95236F0AD101}"/>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8C96E53D-822A-4164-8C68-B84E5DE3683D}"/>
            </a:ext>
          </a:extLst>
        </xdr:cNvPr>
        <xdr:cNvSpPr txBox="1"/>
      </xdr:nvSpPr>
      <xdr:spPr>
        <a:xfrm>
          <a:off x="9258300" y="1427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93821B61-D034-4EE2-B713-913DE0193D62}"/>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9E353F89-5095-40B7-9EFE-3E021EC69402}"/>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A41B9F10-C59B-434F-BC21-5E606268CE28}"/>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6DDF83AE-B900-4E07-A3B6-7F872F28A300}"/>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A71CFBCB-8F77-49B6-8E1A-1E3BE8DAE4F7}"/>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A450B91-9CD3-4F93-A463-59B66C37718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565034D-809E-4FA2-9D54-820137ADC83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15C94BB-0D26-4AE1-A74A-89F50E0E8E1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BA9CC0-661B-45E9-8F14-0A6F4DB2A0E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F34A653-814C-4C0D-BA76-BEA576B1257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69596</xdr:rowOff>
    </xdr:from>
    <xdr:to>
      <xdr:col>55</xdr:col>
      <xdr:colOff>50800</xdr:colOff>
      <xdr:row>82</xdr:row>
      <xdr:rowOff>171196</xdr:rowOff>
    </xdr:to>
    <xdr:sp macro="" textlink="">
      <xdr:nvSpPr>
        <xdr:cNvPr id="361" name="楕円 360">
          <a:extLst>
            <a:ext uri="{FF2B5EF4-FFF2-40B4-BE49-F238E27FC236}">
              <a16:creationId xmlns:a16="http://schemas.microsoft.com/office/drawing/2014/main" id="{D817C729-8F7A-4A85-871E-0DC4F604A07D}"/>
            </a:ext>
          </a:extLst>
        </xdr:cNvPr>
        <xdr:cNvSpPr/>
      </xdr:nvSpPr>
      <xdr:spPr>
        <a:xfrm>
          <a:off x="9192260" y="138160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92473</xdr:rowOff>
    </xdr:from>
    <xdr:ext cx="469744" cy="259045"/>
    <xdr:sp macro="" textlink="">
      <xdr:nvSpPr>
        <xdr:cNvPr id="362" name="【公営住宅】&#10;一人当たり面積該当値テキスト">
          <a:extLst>
            <a:ext uri="{FF2B5EF4-FFF2-40B4-BE49-F238E27FC236}">
              <a16:creationId xmlns:a16="http://schemas.microsoft.com/office/drawing/2014/main" id="{59E770A4-D5BC-4689-9656-D6951B8D00B9}"/>
            </a:ext>
          </a:extLst>
        </xdr:cNvPr>
        <xdr:cNvSpPr txBox="1"/>
      </xdr:nvSpPr>
      <xdr:spPr>
        <a:xfrm>
          <a:off x="9258300" y="1367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79883</xdr:rowOff>
    </xdr:from>
    <xdr:to>
      <xdr:col>50</xdr:col>
      <xdr:colOff>165100</xdr:colOff>
      <xdr:row>83</xdr:row>
      <xdr:rowOff>10033</xdr:rowOff>
    </xdr:to>
    <xdr:sp macro="" textlink="">
      <xdr:nvSpPr>
        <xdr:cNvPr id="363" name="楕円 362">
          <a:extLst>
            <a:ext uri="{FF2B5EF4-FFF2-40B4-BE49-F238E27FC236}">
              <a16:creationId xmlns:a16="http://schemas.microsoft.com/office/drawing/2014/main" id="{8EB91203-B166-47C3-9BBF-5B75FF94BAF3}"/>
            </a:ext>
          </a:extLst>
        </xdr:cNvPr>
        <xdr:cNvSpPr/>
      </xdr:nvSpPr>
      <xdr:spPr>
        <a:xfrm>
          <a:off x="8445500" y="13826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120396</xdr:rowOff>
    </xdr:from>
    <xdr:to>
      <xdr:col>55</xdr:col>
      <xdr:colOff>0</xdr:colOff>
      <xdr:row>82</xdr:row>
      <xdr:rowOff>130683</xdr:rowOff>
    </xdr:to>
    <xdr:cxnSp macro="">
      <xdr:nvCxnSpPr>
        <xdr:cNvPr id="364" name="直線コネクタ 363">
          <a:extLst>
            <a:ext uri="{FF2B5EF4-FFF2-40B4-BE49-F238E27FC236}">
              <a16:creationId xmlns:a16="http://schemas.microsoft.com/office/drawing/2014/main" id="{A7FD78AE-FEE1-4B5B-9D7D-C18C512E9EBB}"/>
            </a:ext>
          </a:extLst>
        </xdr:cNvPr>
        <xdr:cNvCxnSpPr/>
      </xdr:nvCxnSpPr>
      <xdr:spPr>
        <a:xfrm flipV="1">
          <a:off x="8496300" y="13866876"/>
          <a:ext cx="7239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87503</xdr:rowOff>
    </xdr:from>
    <xdr:to>
      <xdr:col>46</xdr:col>
      <xdr:colOff>38100</xdr:colOff>
      <xdr:row>83</xdr:row>
      <xdr:rowOff>17653</xdr:rowOff>
    </xdr:to>
    <xdr:sp macro="" textlink="">
      <xdr:nvSpPr>
        <xdr:cNvPr id="365" name="楕円 364">
          <a:extLst>
            <a:ext uri="{FF2B5EF4-FFF2-40B4-BE49-F238E27FC236}">
              <a16:creationId xmlns:a16="http://schemas.microsoft.com/office/drawing/2014/main" id="{928D0A06-D97C-4FAD-A116-F4B4BC894A35}"/>
            </a:ext>
          </a:extLst>
        </xdr:cNvPr>
        <xdr:cNvSpPr/>
      </xdr:nvSpPr>
      <xdr:spPr>
        <a:xfrm>
          <a:off x="7670800" y="13833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130683</xdr:rowOff>
    </xdr:from>
    <xdr:to>
      <xdr:col>50</xdr:col>
      <xdr:colOff>114300</xdr:colOff>
      <xdr:row>82</xdr:row>
      <xdr:rowOff>138303</xdr:rowOff>
    </xdr:to>
    <xdr:cxnSp macro="">
      <xdr:nvCxnSpPr>
        <xdr:cNvPr id="366" name="直線コネクタ 365">
          <a:extLst>
            <a:ext uri="{FF2B5EF4-FFF2-40B4-BE49-F238E27FC236}">
              <a16:creationId xmlns:a16="http://schemas.microsoft.com/office/drawing/2014/main" id="{4EAD312F-A389-440E-A8A5-FFEAB2ED4582}"/>
            </a:ext>
          </a:extLst>
        </xdr:cNvPr>
        <xdr:cNvCxnSpPr/>
      </xdr:nvCxnSpPr>
      <xdr:spPr>
        <a:xfrm flipV="1">
          <a:off x="7713980" y="13877163"/>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95886</xdr:rowOff>
    </xdr:from>
    <xdr:to>
      <xdr:col>41</xdr:col>
      <xdr:colOff>101600</xdr:colOff>
      <xdr:row>83</xdr:row>
      <xdr:rowOff>26036</xdr:rowOff>
    </xdr:to>
    <xdr:sp macro="" textlink="">
      <xdr:nvSpPr>
        <xdr:cNvPr id="367" name="楕円 366">
          <a:extLst>
            <a:ext uri="{FF2B5EF4-FFF2-40B4-BE49-F238E27FC236}">
              <a16:creationId xmlns:a16="http://schemas.microsoft.com/office/drawing/2014/main" id="{FA65F02C-3B63-47EC-AAB7-E86CC3037B3E}"/>
            </a:ext>
          </a:extLst>
        </xdr:cNvPr>
        <xdr:cNvSpPr/>
      </xdr:nvSpPr>
      <xdr:spPr>
        <a:xfrm>
          <a:off x="6873240" y="13842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138303</xdr:rowOff>
    </xdr:from>
    <xdr:to>
      <xdr:col>45</xdr:col>
      <xdr:colOff>177800</xdr:colOff>
      <xdr:row>82</xdr:row>
      <xdr:rowOff>146686</xdr:rowOff>
    </xdr:to>
    <xdr:cxnSp macro="">
      <xdr:nvCxnSpPr>
        <xdr:cNvPr id="368" name="直線コネクタ 367">
          <a:extLst>
            <a:ext uri="{FF2B5EF4-FFF2-40B4-BE49-F238E27FC236}">
              <a16:creationId xmlns:a16="http://schemas.microsoft.com/office/drawing/2014/main" id="{2B601085-524A-4ABD-B02F-1E84B97349C6}"/>
            </a:ext>
          </a:extLst>
        </xdr:cNvPr>
        <xdr:cNvCxnSpPr/>
      </xdr:nvCxnSpPr>
      <xdr:spPr>
        <a:xfrm flipV="1">
          <a:off x="6924040" y="13884783"/>
          <a:ext cx="78994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114936</xdr:rowOff>
    </xdr:from>
    <xdr:to>
      <xdr:col>36</xdr:col>
      <xdr:colOff>165100</xdr:colOff>
      <xdr:row>83</xdr:row>
      <xdr:rowOff>45086</xdr:rowOff>
    </xdr:to>
    <xdr:sp macro="" textlink="">
      <xdr:nvSpPr>
        <xdr:cNvPr id="369" name="楕円 368">
          <a:extLst>
            <a:ext uri="{FF2B5EF4-FFF2-40B4-BE49-F238E27FC236}">
              <a16:creationId xmlns:a16="http://schemas.microsoft.com/office/drawing/2014/main" id="{FC580149-5E8B-4F96-91F3-F0823145CB29}"/>
            </a:ext>
          </a:extLst>
        </xdr:cNvPr>
        <xdr:cNvSpPr/>
      </xdr:nvSpPr>
      <xdr:spPr>
        <a:xfrm>
          <a:off x="6098540" y="1386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146686</xdr:rowOff>
    </xdr:from>
    <xdr:to>
      <xdr:col>41</xdr:col>
      <xdr:colOff>50800</xdr:colOff>
      <xdr:row>82</xdr:row>
      <xdr:rowOff>165736</xdr:rowOff>
    </xdr:to>
    <xdr:cxnSp macro="">
      <xdr:nvCxnSpPr>
        <xdr:cNvPr id="370" name="直線コネクタ 369">
          <a:extLst>
            <a:ext uri="{FF2B5EF4-FFF2-40B4-BE49-F238E27FC236}">
              <a16:creationId xmlns:a16="http://schemas.microsoft.com/office/drawing/2014/main" id="{E241223F-07DE-4863-B522-30143F36EF31}"/>
            </a:ext>
          </a:extLst>
        </xdr:cNvPr>
        <xdr:cNvCxnSpPr/>
      </xdr:nvCxnSpPr>
      <xdr:spPr>
        <a:xfrm flipV="1">
          <a:off x="6149340" y="13893166"/>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D460DA8E-FC3C-4B06-B08E-C676DC874F16}"/>
            </a:ext>
          </a:extLst>
        </xdr:cNvPr>
        <xdr:cNvSpPr txBox="1"/>
      </xdr:nvSpPr>
      <xdr:spPr>
        <a:xfrm>
          <a:off x="8271587" y="1438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6F152495-990D-4202-8BB6-D5B04765428C}"/>
            </a:ext>
          </a:extLst>
        </xdr:cNvPr>
        <xdr:cNvSpPr txBox="1"/>
      </xdr:nvSpPr>
      <xdr:spPr>
        <a:xfrm>
          <a:off x="750958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EC2DB6FB-3461-489D-8EAA-13124325B394}"/>
            </a:ext>
          </a:extLst>
        </xdr:cNvPr>
        <xdr:cNvSpPr txBox="1"/>
      </xdr:nvSpPr>
      <xdr:spPr>
        <a:xfrm>
          <a:off x="6712027" y="143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BD3150B6-8599-4508-9F03-46C8619C623C}"/>
            </a:ext>
          </a:extLst>
        </xdr:cNvPr>
        <xdr:cNvSpPr txBox="1"/>
      </xdr:nvSpPr>
      <xdr:spPr>
        <a:xfrm>
          <a:off x="5937327" y="1438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26560</xdr:rowOff>
    </xdr:from>
    <xdr:ext cx="469744" cy="259045"/>
    <xdr:sp macro="" textlink="">
      <xdr:nvSpPr>
        <xdr:cNvPr id="375" name="n_1mainValue【公営住宅】&#10;一人当たり面積">
          <a:extLst>
            <a:ext uri="{FF2B5EF4-FFF2-40B4-BE49-F238E27FC236}">
              <a16:creationId xmlns:a16="http://schemas.microsoft.com/office/drawing/2014/main" id="{D74A4991-3F23-4847-B200-8F7712C2F275}"/>
            </a:ext>
          </a:extLst>
        </xdr:cNvPr>
        <xdr:cNvSpPr txBox="1"/>
      </xdr:nvSpPr>
      <xdr:spPr>
        <a:xfrm>
          <a:off x="8271587"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34180</xdr:rowOff>
    </xdr:from>
    <xdr:ext cx="469744" cy="259045"/>
    <xdr:sp macro="" textlink="">
      <xdr:nvSpPr>
        <xdr:cNvPr id="376" name="n_2mainValue【公営住宅】&#10;一人当たり面積">
          <a:extLst>
            <a:ext uri="{FF2B5EF4-FFF2-40B4-BE49-F238E27FC236}">
              <a16:creationId xmlns:a16="http://schemas.microsoft.com/office/drawing/2014/main" id="{81435D0A-33C1-45EE-927B-F42361B42B5C}"/>
            </a:ext>
          </a:extLst>
        </xdr:cNvPr>
        <xdr:cNvSpPr txBox="1"/>
      </xdr:nvSpPr>
      <xdr:spPr>
        <a:xfrm>
          <a:off x="7509587" y="1361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42563</xdr:rowOff>
    </xdr:from>
    <xdr:ext cx="469744" cy="259045"/>
    <xdr:sp macro="" textlink="">
      <xdr:nvSpPr>
        <xdr:cNvPr id="377" name="n_3mainValue【公営住宅】&#10;一人当たり面積">
          <a:extLst>
            <a:ext uri="{FF2B5EF4-FFF2-40B4-BE49-F238E27FC236}">
              <a16:creationId xmlns:a16="http://schemas.microsoft.com/office/drawing/2014/main" id="{00F250D2-9C3D-4C29-900F-BB3A3097893C}"/>
            </a:ext>
          </a:extLst>
        </xdr:cNvPr>
        <xdr:cNvSpPr txBox="1"/>
      </xdr:nvSpPr>
      <xdr:spPr>
        <a:xfrm>
          <a:off x="6712027" y="136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61613</xdr:rowOff>
    </xdr:from>
    <xdr:ext cx="469744" cy="259045"/>
    <xdr:sp macro="" textlink="">
      <xdr:nvSpPr>
        <xdr:cNvPr id="378" name="n_4mainValue【公営住宅】&#10;一人当たり面積">
          <a:extLst>
            <a:ext uri="{FF2B5EF4-FFF2-40B4-BE49-F238E27FC236}">
              <a16:creationId xmlns:a16="http://schemas.microsoft.com/office/drawing/2014/main" id="{CC3D7B88-985B-433F-A808-3B90B45AD539}"/>
            </a:ext>
          </a:extLst>
        </xdr:cNvPr>
        <xdr:cNvSpPr txBox="1"/>
      </xdr:nvSpPr>
      <xdr:spPr>
        <a:xfrm>
          <a:off x="5937327" y="136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B06F1F0-1AE5-4FBC-8D01-2C8517DC8C5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C4BC997-C1C9-4F19-BD26-2232B69D1F3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6AC5A6E-0B76-43FE-9414-425E31A5ED8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3F25204-EFB3-43C9-80CC-67D22AEAA6C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2C74014-89CF-425F-9966-3A9DAA01114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C6B59CA-256E-4D9F-96B0-686E3FD4E65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C19BD83-1774-45FE-9E67-22CA705BB1C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8518E6E-A722-4BB3-AFDE-48966C5EA13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42D167D-1F81-41F8-9EAE-169297E9697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0F848F8-4F6A-48EA-80F8-5106469BD53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4920C9C-4DFB-4AB4-BECC-8B7184DA486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D2AABCFE-8BF3-4B98-B6F2-352265E1A06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51E924B5-F78B-49D8-B9A1-DD5CB45BB392}"/>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7C996550-4A6E-4BD0-9E55-A5C1DA39CD0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523DED42-F60A-4954-B511-6A43B46E264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1DD310A2-C35B-43E9-AA74-2E7D43D34D13}"/>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F0799840-FC21-4F4F-95EA-B1CE3421AC3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AD77612F-F16E-48EB-84A8-ECC907B90A6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E8C831F4-47E6-451F-B5EC-E51C2C75074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549CBA34-5C6A-4E32-949C-FE2336F0DEF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2089ED79-4CEF-4BCF-AFF9-C8200815A0DB}"/>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6219478-2914-49EB-BE73-873714D0395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6AF9F893-4892-47BF-851D-176E826072D6}"/>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E1D5F346-0B50-48D5-A28E-22BCB7322C0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DE9975A8-6190-432D-8DA4-B024608ACAA1}"/>
            </a:ext>
          </a:extLst>
        </xdr:cNvPr>
        <xdr:cNvCxnSpPr/>
      </xdr:nvCxnSpPr>
      <xdr:spPr>
        <a:xfrm flipV="1">
          <a:off x="4086225" y="1700022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7723CB8C-F5C5-4D06-A245-5A8ADBF5F5C3}"/>
            </a:ext>
          </a:extLst>
        </xdr:cNvPr>
        <xdr:cNvSpPr txBox="1"/>
      </xdr:nvSpPr>
      <xdr:spPr>
        <a:xfrm>
          <a:off x="4124960" y="181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280131BC-547E-4E2D-916F-3C74DC6AC651}"/>
            </a:ext>
          </a:extLst>
        </xdr:cNvPr>
        <xdr:cNvCxnSpPr/>
      </xdr:nvCxnSpPr>
      <xdr:spPr>
        <a:xfrm>
          <a:off x="4020820" y="18160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A0133F5A-BF24-4FED-A667-5F160F422F3C}"/>
            </a:ext>
          </a:extLst>
        </xdr:cNvPr>
        <xdr:cNvSpPr txBox="1"/>
      </xdr:nvSpPr>
      <xdr:spPr>
        <a:xfrm>
          <a:off x="4124960" y="1677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9BDBC658-C525-4EDE-A443-E98CCCE96FC5}"/>
            </a:ext>
          </a:extLst>
        </xdr:cNvPr>
        <xdr:cNvCxnSpPr/>
      </xdr:nvCxnSpPr>
      <xdr:spPr>
        <a:xfrm>
          <a:off x="4020820" y="1700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CA1E4D4C-15B0-47E8-8AA7-B29624CFAA82}"/>
            </a:ext>
          </a:extLst>
        </xdr:cNvPr>
        <xdr:cNvSpPr txBox="1"/>
      </xdr:nvSpPr>
      <xdr:spPr>
        <a:xfrm>
          <a:off x="4124960" y="1750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134BF5AE-45D5-48E2-890A-BD7A245E3140}"/>
            </a:ext>
          </a:extLst>
        </xdr:cNvPr>
        <xdr:cNvSpPr/>
      </xdr:nvSpPr>
      <xdr:spPr>
        <a:xfrm>
          <a:off x="403606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79DC7391-CFE4-467A-8E39-27E61448F043}"/>
            </a:ext>
          </a:extLst>
        </xdr:cNvPr>
        <xdr:cNvSpPr/>
      </xdr:nvSpPr>
      <xdr:spPr>
        <a:xfrm>
          <a:off x="3312160" y="1749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E8B7A642-79DA-43C9-8B10-88DCD4306EFA}"/>
            </a:ext>
          </a:extLst>
        </xdr:cNvPr>
        <xdr:cNvSpPr/>
      </xdr:nvSpPr>
      <xdr:spPr>
        <a:xfrm>
          <a:off x="251460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B92FDA9C-F6C8-4F7A-8301-B4B742E7714C}"/>
            </a:ext>
          </a:extLst>
        </xdr:cNvPr>
        <xdr:cNvSpPr/>
      </xdr:nvSpPr>
      <xdr:spPr>
        <a:xfrm>
          <a:off x="1739900" y="1748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4E180163-9AB7-4796-97C8-387F61576BE0}"/>
            </a:ext>
          </a:extLst>
        </xdr:cNvPr>
        <xdr:cNvSpPr/>
      </xdr:nvSpPr>
      <xdr:spPr>
        <a:xfrm>
          <a:off x="965200" y="1745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C9D7620-93CA-4E5D-B58F-2F7C4CFF11C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A591823-C60F-40FB-928D-E23B16D05BE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F8EC6EB-850A-4527-B33B-D5F7599F3CF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F0F0011-AC9B-409D-83C8-E86F09B06BD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463A80B-E72F-4147-B6AD-475C05BBDCE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17780</xdr:rowOff>
    </xdr:from>
    <xdr:to>
      <xdr:col>24</xdr:col>
      <xdr:colOff>114300</xdr:colOff>
      <xdr:row>101</xdr:row>
      <xdr:rowOff>119380</xdr:rowOff>
    </xdr:to>
    <xdr:sp macro="" textlink="">
      <xdr:nvSpPr>
        <xdr:cNvPr id="419" name="楕円 418">
          <a:extLst>
            <a:ext uri="{FF2B5EF4-FFF2-40B4-BE49-F238E27FC236}">
              <a16:creationId xmlns:a16="http://schemas.microsoft.com/office/drawing/2014/main" id="{04C1A423-F835-4440-8722-F0816C0A4A61}"/>
            </a:ext>
          </a:extLst>
        </xdr:cNvPr>
        <xdr:cNvSpPr/>
      </xdr:nvSpPr>
      <xdr:spPr>
        <a:xfrm>
          <a:off x="403606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142257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4C13905F-9F69-4E2C-9718-8B9903F92C25}"/>
            </a:ext>
          </a:extLst>
        </xdr:cNvPr>
        <xdr:cNvSpPr txBox="1"/>
      </xdr:nvSpPr>
      <xdr:spPr>
        <a:xfrm>
          <a:off x="4124960" y="1690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23495</xdr:rowOff>
    </xdr:from>
    <xdr:to>
      <xdr:col>20</xdr:col>
      <xdr:colOff>38100</xdr:colOff>
      <xdr:row>101</xdr:row>
      <xdr:rowOff>125095</xdr:rowOff>
    </xdr:to>
    <xdr:sp macro="" textlink="">
      <xdr:nvSpPr>
        <xdr:cNvPr id="421" name="楕円 420">
          <a:extLst>
            <a:ext uri="{FF2B5EF4-FFF2-40B4-BE49-F238E27FC236}">
              <a16:creationId xmlns:a16="http://schemas.microsoft.com/office/drawing/2014/main" id="{596CF3D4-588F-4C5A-8D3B-345554438A67}"/>
            </a:ext>
          </a:extLst>
        </xdr:cNvPr>
        <xdr:cNvSpPr/>
      </xdr:nvSpPr>
      <xdr:spPr>
        <a:xfrm>
          <a:off x="3312160" y="16955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68580</xdr:rowOff>
    </xdr:from>
    <xdr:to>
      <xdr:col>24</xdr:col>
      <xdr:colOff>63500</xdr:colOff>
      <xdr:row>101</xdr:row>
      <xdr:rowOff>74295</xdr:rowOff>
    </xdr:to>
    <xdr:cxnSp macro="">
      <xdr:nvCxnSpPr>
        <xdr:cNvPr id="422" name="直線コネクタ 421">
          <a:extLst>
            <a:ext uri="{FF2B5EF4-FFF2-40B4-BE49-F238E27FC236}">
              <a16:creationId xmlns:a16="http://schemas.microsoft.com/office/drawing/2014/main" id="{3CE4F936-F85A-44CD-A630-379920F63E4E}"/>
            </a:ext>
          </a:extLst>
        </xdr:cNvPr>
        <xdr:cNvCxnSpPr/>
      </xdr:nvCxnSpPr>
      <xdr:spPr>
        <a:xfrm flipV="1">
          <a:off x="3355340" y="17000220"/>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33020</xdr:rowOff>
    </xdr:from>
    <xdr:to>
      <xdr:col>15</xdr:col>
      <xdr:colOff>101600</xdr:colOff>
      <xdr:row>101</xdr:row>
      <xdr:rowOff>134620</xdr:rowOff>
    </xdr:to>
    <xdr:sp macro="" textlink="">
      <xdr:nvSpPr>
        <xdr:cNvPr id="423" name="楕円 422">
          <a:extLst>
            <a:ext uri="{FF2B5EF4-FFF2-40B4-BE49-F238E27FC236}">
              <a16:creationId xmlns:a16="http://schemas.microsoft.com/office/drawing/2014/main" id="{C9F19D51-8FC5-46FB-9CB5-765C5D207C0B}"/>
            </a:ext>
          </a:extLst>
        </xdr:cNvPr>
        <xdr:cNvSpPr/>
      </xdr:nvSpPr>
      <xdr:spPr>
        <a:xfrm>
          <a:off x="2514600" y="169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74295</xdr:rowOff>
    </xdr:from>
    <xdr:to>
      <xdr:col>19</xdr:col>
      <xdr:colOff>177800</xdr:colOff>
      <xdr:row>101</xdr:row>
      <xdr:rowOff>83820</xdr:rowOff>
    </xdr:to>
    <xdr:cxnSp macro="">
      <xdr:nvCxnSpPr>
        <xdr:cNvPr id="424" name="直線コネクタ 423">
          <a:extLst>
            <a:ext uri="{FF2B5EF4-FFF2-40B4-BE49-F238E27FC236}">
              <a16:creationId xmlns:a16="http://schemas.microsoft.com/office/drawing/2014/main" id="{268D0537-E805-44F1-AB48-395A93340529}"/>
            </a:ext>
          </a:extLst>
        </xdr:cNvPr>
        <xdr:cNvCxnSpPr/>
      </xdr:nvCxnSpPr>
      <xdr:spPr>
        <a:xfrm flipV="1">
          <a:off x="2565400" y="1700593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80645</xdr:rowOff>
    </xdr:from>
    <xdr:to>
      <xdr:col>10</xdr:col>
      <xdr:colOff>165100</xdr:colOff>
      <xdr:row>102</xdr:row>
      <xdr:rowOff>10795</xdr:rowOff>
    </xdr:to>
    <xdr:sp macro="" textlink="">
      <xdr:nvSpPr>
        <xdr:cNvPr id="425" name="楕円 424">
          <a:extLst>
            <a:ext uri="{FF2B5EF4-FFF2-40B4-BE49-F238E27FC236}">
              <a16:creationId xmlns:a16="http://schemas.microsoft.com/office/drawing/2014/main" id="{894CE130-FB68-43DF-9F6A-C108533DC94C}"/>
            </a:ext>
          </a:extLst>
        </xdr:cNvPr>
        <xdr:cNvSpPr/>
      </xdr:nvSpPr>
      <xdr:spPr>
        <a:xfrm>
          <a:off x="1739900" y="17012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83820</xdr:rowOff>
    </xdr:from>
    <xdr:to>
      <xdr:col>15</xdr:col>
      <xdr:colOff>50800</xdr:colOff>
      <xdr:row>101</xdr:row>
      <xdr:rowOff>131445</xdr:rowOff>
    </xdr:to>
    <xdr:cxnSp macro="">
      <xdr:nvCxnSpPr>
        <xdr:cNvPr id="426" name="直線コネクタ 425">
          <a:extLst>
            <a:ext uri="{FF2B5EF4-FFF2-40B4-BE49-F238E27FC236}">
              <a16:creationId xmlns:a16="http://schemas.microsoft.com/office/drawing/2014/main" id="{2BF74F91-0E0E-453D-9ED6-DD8A4DFDC822}"/>
            </a:ext>
          </a:extLst>
        </xdr:cNvPr>
        <xdr:cNvCxnSpPr/>
      </xdr:nvCxnSpPr>
      <xdr:spPr>
        <a:xfrm flipV="1">
          <a:off x="1790700" y="1701546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164464</xdr:rowOff>
    </xdr:from>
    <xdr:to>
      <xdr:col>6</xdr:col>
      <xdr:colOff>38100</xdr:colOff>
      <xdr:row>102</xdr:row>
      <xdr:rowOff>94614</xdr:rowOff>
    </xdr:to>
    <xdr:sp macro="" textlink="">
      <xdr:nvSpPr>
        <xdr:cNvPr id="427" name="楕円 426">
          <a:extLst>
            <a:ext uri="{FF2B5EF4-FFF2-40B4-BE49-F238E27FC236}">
              <a16:creationId xmlns:a16="http://schemas.microsoft.com/office/drawing/2014/main" id="{B0A026D9-D749-4217-97A6-3DF919A0EC95}"/>
            </a:ext>
          </a:extLst>
        </xdr:cNvPr>
        <xdr:cNvSpPr/>
      </xdr:nvSpPr>
      <xdr:spPr>
        <a:xfrm>
          <a:off x="965200" y="17096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131445</xdr:rowOff>
    </xdr:from>
    <xdr:to>
      <xdr:col>10</xdr:col>
      <xdr:colOff>114300</xdr:colOff>
      <xdr:row>102</xdr:row>
      <xdr:rowOff>43814</xdr:rowOff>
    </xdr:to>
    <xdr:cxnSp macro="">
      <xdr:nvCxnSpPr>
        <xdr:cNvPr id="428" name="直線コネクタ 427">
          <a:extLst>
            <a:ext uri="{FF2B5EF4-FFF2-40B4-BE49-F238E27FC236}">
              <a16:creationId xmlns:a16="http://schemas.microsoft.com/office/drawing/2014/main" id="{70B6194D-C29C-4D57-86FA-9E891EE9F218}"/>
            </a:ext>
          </a:extLst>
        </xdr:cNvPr>
        <xdr:cNvCxnSpPr/>
      </xdr:nvCxnSpPr>
      <xdr:spPr>
        <a:xfrm flipV="1">
          <a:off x="1008380" y="17063085"/>
          <a:ext cx="78232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a:extLst>
            <a:ext uri="{FF2B5EF4-FFF2-40B4-BE49-F238E27FC236}">
              <a16:creationId xmlns:a16="http://schemas.microsoft.com/office/drawing/2014/main" id="{38B784DD-2FA1-4BF8-9FE6-74403A37B7A5}"/>
            </a:ext>
          </a:extLst>
        </xdr:cNvPr>
        <xdr:cNvSpPr txBox="1"/>
      </xdr:nvSpPr>
      <xdr:spPr>
        <a:xfrm>
          <a:off x="3170564" y="1759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a:extLst>
            <a:ext uri="{FF2B5EF4-FFF2-40B4-BE49-F238E27FC236}">
              <a16:creationId xmlns:a16="http://schemas.microsoft.com/office/drawing/2014/main" id="{F8EF2BCF-D211-49B4-99A8-0B116AB6BEFB}"/>
            </a:ext>
          </a:extLst>
        </xdr:cNvPr>
        <xdr:cNvSpPr txBox="1"/>
      </xdr:nvSpPr>
      <xdr:spPr>
        <a:xfrm>
          <a:off x="238570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a:extLst>
            <a:ext uri="{FF2B5EF4-FFF2-40B4-BE49-F238E27FC236}">
              <a16:creationId xmlns:a16="http://schemas.microsoft.com/office/drawing/2014/main" id="{008092C4-0553-4D92-B746-601B0298A8C7}"/>
            </a:ext>
          </a:extLst>
        </xdr:cNvPr>
        <xdr:cNvSpPr txBox="1"/>
      </xdr:nvSpPr>
      <xdr:spPr>
        <a:xfrm>
          <a:off x="1611004" y="1757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a:extLst>
            <a:ext uri="{FF2B5EF4-FFF2-40B4-BE49-F238E27FC236}">
              <a16:creationId xmlns:a16="http://schemas.microsoft.com/office/drawing/2014/main" id="{E67EA4A5-8694-4B56-9865-A100B1FD0DB5}"/>
            </a:ext>
          </a:extLst>
        </xdr:cNvPr>
        <xdr:cNvSpPr txBox="1"/>
      </xdr:nvSpPr>
      <xdr:spPr>
        <a:xfrm>
          <a:off x="836304" y="175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141622</xdr:rowOff>
    </xdr:from>
    <xdr:ext cx="405111" cy="259045"/>
    <xdr:sp macro="" textlink="">
      <xdr:nvSpPr>
        <xdr:cNvPr id="433" name="n_1mainValue【港湾・漁港】&#10;有形固定資産減価償却率">
          <a:extLst>
            <a:ext uri="{FF2B5EF4-FFF2-40B4-BE49-F238E27FC236}">
              <a16:creationId xmlns:a16="http://schemas.microsoft.com/office/drawing/2014/main" id="{5EB1BBA4-D9AD-474D-ADA9-6B3B3F416693}"/>
            </a:ext>
          </a:extLst>
        </xdr:cNvPr>
        <xdr:cNvSpPr txBox="1"/>
      </xdr:nvSpPr>
      <xdr:spPr>
        <a:xfrm>
          <a:off x="3170564" y="1673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151147</xdr:rowOff>
    </xdr:from>
    <xdr:ext cx="405111" cy="259045"/>
    <xdr:sp macro="" textlink="">
      <xdr:nvSpPr>
        <xdr:cNvPr id="434" name="n_2mainValue【港湾・漁港】&#10;有形固定資産減価償却率">
          <a:extLst>
            <a:ext uri="{FF2B5EF4-FFF2-40B4-BE49-F238E27FC236}">
              <a16:creationId xmlns:a16="http://schemas.microsoft.com/office/drawing/2014/main" id="{68527B19-5653-4859-A7F3-53620AB95411}"/>
            </a:ext>
          </a:extLst>
        </xdr:cNvPr>
        <xdr:cNvSpPr txBox="1"/>
      </xdr:nvSpPr>
      <xdr:spPr>
        <a:xfrm>
          <a:off x="2385704" y="1674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27322</xdr:rowOff>
    </xdr:from>
    <xdr:ext cx="405111" cy="259045"/>
    <xdr:sp macro="" textlink="">
      <xdr:nvSpPr>
        <xdr:cNvPr id="435" name="n_3mainValue【港湾・漁港】&#10;有形固定資産減価償却率">
          <a:extLst>
            <a:ext uri="{FF2B5EF4-FFF2-40B4-BE49-F238E27FC236}">
              <a16:creationId xmlns:a16="http://schemas.microsoft.com/office/drawing/2014/main" id="{BA345CB9-60B3-4430-9922-FF4A3CA1BB1D}"/>
            </a:ext>
          </a:extLst>
        </xdr:cNvPr>
        <xdr:cNvSpPr txBox="1"/>
      </xdr:nvSpPr>
      <xdr:spPr>
        <a:xfrm>
          <a:off x="161100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111141</xdr:rowOff>
    </xdr:from>
    <xdr:ext cx="405111" cy="259045"/>
    <xdr:sp macro="" textlink="">
      <xdr:nvSpPr>
        <xdr:cNvPr id="436" name="n_4mainValue【港湾・漁港】&#10;有形固定資産減価償却率">
          <a:extLst>
            <a:ext uri="{FF2B5EF4-FFF2-40B4-BE49-F238E27FC236}">
              <a16:creationId xmlns:a16="http://schemas.microsoft.com/office/drawing/2014/main" id="{821FFAF7-7755-49E2-AEEF-AFCE75BF88CD}"/>
            </a:ext>
          </a:extLst>
        </xdr:cNvPr>
        <xdr:cNvSpPr txBox="1"/>
      </xdr:nvSpPr>
      <xdr:spPr>
        <a:xfrm>
          <a:off x="836304" y="1687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76C0E106-BE89-4959-B250-AA40A26F295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A0153D2-C5AB-44E7-B4F6-34EE79464D2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E2748E1C-0398-43EA-B2F3-56D3DA51DEE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3DD64529-5BAA-4E30-88F2-CE995EE22B0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A1D8442-6FA6-42EA-BB62-765A31FC013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E5B08F82-BB4B-4B32-B376-F39E9EA6D93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42F7A94-08A2-4751-AECE-6955E312D9A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6E5C7A4C-3259-4AF2-B856-B90A8833ABF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F934A79-2BC2-44C5-80E5-29D7A0373F3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801D4DBE-09C3-4476-B9A1-9E80F23F9A8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2E88932C-699B-4B08-8AD7-7F2A55DB7877}"/>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FEC0561E-764D-4C78-BAC2-A85FB51CA388}"/>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14EE2326-6FB7-4A9B-98B2-AE7095E99D81}"/>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3A3A7DD8-91D0-42E0-B772-2147454E643A}"/>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D6A32163-6675-4DC5-9F83-CA99A5EAB0C6}"/>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30548622-6123-4A7A-8250-82ADA450057A}"/>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9FC05A95-CCB1-4367-8965-9A41EC9BE7CA}"/>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1CC7E6-88C9-4077-99E3-CFEA1870FE40}"/>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755F06E0-6FE4-4E7C-9935-32FBE5BB35A7}"/>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9C324FA9-CD6E-409A-8E4B-B0BA3D3F6C40}"/>
            </a:ext>
          </a:extLst>
        </xdr:cNvPr>
        <xdr:cNvSpPr txBox="1"/>
      </xdr:nvSpPr>
      <xdr:spPr>
        <a:xfrm>
          <a:off x="5209768" y="1689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60B33583-4A7E-4D82-A016-9E74F69B29FB}"/>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499C43F1-BA2C-4D00-AF24-9FC193A8B06E}"/>
            </a:ext>
          </a:extLst>
        </xdr:cNvPr>
        <xdr:cNvSpPr txBox="1"/>
      </xdr:nvSpPr>
      <xdr:spPr>
        <a:xfrm>
          <a:off x="5209768" y="16574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DE42EAE8-AD09-4B04-A123-D18A5A2E4F4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8CFDFC64-438B-4F2D-8F2D-8D271DE66A4E}"/>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84A6BC31-EE9A-43B7-A648-07D75B97B9F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692F5548-3F3C-4050-8308-82EB7B6A44EE}"/>
            </a:ext>
          </a:extLst>
        </xdr:cNvPr>
        <xdr:cNvCxnSpPr/>
      </xdr:nvCxnSpPr>
      <xdr:spPr>
        <a:xfrm flipV="1">
          <a:off x="9219565" y="16873262"/>
          <a:ext cx="0" cy="142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F1719D3D-F0E4-4034-BBD8-09843F69A95F}"/>
            </a:ext>
          </a:extLst>
        </xdr:cNvPr>
        <xdr:cNvSpPr txBox="1"/>
      </xdr:nvSpPr>
      <xdr:spPr>
        <a:xfrm>
          <a:off x="9258300" y="1830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FF9A5E8C-5A47-40D6-BEA0-1C08914A07F1}"/>
            </a:ext>
          </a:extLst>
        </xdr:cNvPr>
        <xdr:cNvCxnSpPr/>
      </xdr:nvCxnSpPr>
      <xdr:spPr>
        <a:xfrm>
          <a:off x="9154160" y="18300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7BB339B-44E2-4AF3-849E-DFF8640078D0}"/>
            </a:ext>
          </a:extLst>
        </xdr:cNvPr>
        <xdr:cNvSpPr txBox="1"/>
      </xdr:nvSpPr>
      <xdr:spPr>
        <a:xfrm>
          <a:off x="9258300" y="166522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44763260-48E4-493B-9DF4-17CB74D00A42}"/>
            </a:ext>
          </a:extLst>
        </xdr:cNvPr>
        <xdr:cNvCxnSpPr/>
      </xdr:nvCxnSpPr>
      <xdr:spPr>
        <a:xfrm>
          <a:off x="9154160" y="16873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5A69D8F-47D0-4E07-8260-345429F04E37}"/>
            </a:ext>
          </a:extLst>
        </xdr:cNvPr>
        <xdr:cNvSpPr txBox="1"/>
      </xdr:nvSpPr>
      <xdr:spPr>
        <a:xfrm>
          <a:off x="9258300" y="17885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ED08F56D-0ED8-4CBB-9DC1-97B152E712AD}"/>
            </a:ext>
          </a:extLst>
        </xdr:cNvPr>
        <xdr:cNvSpPr/>
      </xdr:nvSpPr>
      <xdr:spPr>
        <a:xfrm>
          <a:off x="9192260" y="18029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7C1B0517-5AA6-4BD0-8C23-3A738FDD251B}"/>
            </a:ext>
          </a:extLst>
        </xdr:cNvPr>
        <xdr:cNvSpPr/>
      </xdr:nvSpPr>
      <xdr:spPr>
        <a:xfrm>
          <a:off x="8445500" y="18058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6B33C0BF-657B-40A5-868E-221BE5F04E90}"/>
            </a:ext>
          </a:extLst>
        </xdr:cNvPr>
        <xdr:cNvSpPr/>
      </xdr:nvSpPr>
      <xdr:spPr>
        <a:xfrm>
          <a:off x="7670800" y="180622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849AB974-D7CD-43DC-A389-AEB6AD1F0C4D}"/>
            </a:ext>
          </a:extLst>
        </xdr:cNvPr>
        <xdr:cNvSpPr/>
      </xdr:nvSpPr>
      <xdr:spPr>
        <a:xfrm>
          <a:off x="6873240" y="181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35700CA5-B51E-4823-87C8-4D6D9E34660C}"/>
            </a:ext>
          </a:extLst>
        </xdr:cNvPr>
        <xdr:cNvSpPr/>
      </xdr:nvSpPr>
      <xdr:spPr>
        <a:xfrm>
          <a:off x="6098540" y="1814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BE0296B-E864-48B6-9653-029292BA8E0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01B2EA0-8F98-4CF2-83C7-C92EAE8F1FE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767EDE6-7210-4F63-9422-A7BA7E005EC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6788D4A-2F60-4331-93A3-C3C8C741B06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45EECDC-18AE-43BC-9371-74FBB3EDCDF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92359</xdr:rowOff>
    </xdr:from>
    <xdr:to>
      <xdr:col>55</xdr:col>
      <xdr:colOff>50800</xdr:colOff>
      <xdr:row>109</xdr:row>
      <xdr:rowOff>22509</xdr:rowOff>
    </xdr:to>
    <xdr:sp macro="" textlink="">
      <xdr:nvSpPr>
        <xdr:cNvPr id="478" name="楕円 477">
          <a:extLst>
            <a:ext uri="{FF2B5EF4-FFF2-40B4-BE49-F238E27FC236}">
              <a16:creationId xmlns:a16="http://schemas.microsoft.com/office/drawing/2014/main" id="{0635EAC1-E6CD-4C3F-9DA0-5EA0C1480AE7}"/>
            </a:ext>
          </a:extLst>
        </xdr:cNvPr>
        <xdr:cNvSpPr/>
      </xdr:nvSpPr>
      <xdr:spPr>
        <a:xfrm>
          <a:off x="9192260" y="18197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7286</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E689CEBA-0798-4117-BBEC-137DB3B24E93}"/>
            </a:ext>
          </a:extLst>
        </xdr:cNvPr>
        <xdr:cNvSpPr txBox="1"/>
      </xdr:nvSpPr>
      <xdr:spPr>
        <a:xfrm>
          <a:off x="9258300" y="1811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97411</xdr:rowOff>
    </xdr:from>
    <xdr:to>
      <xdr:col>50</xdr:col>
      <xdr:colOff>165100</xdr:colOff>
      <xdr:row>109</xdr:row>
      <xdr:rowOff>27561</xdr:rowOff>
    </xdr:to>
    <xdr:sp macro="" textlink="">
      <xdr:nvSpPr>
        <xdr:cNvPr id="480" name="楕円 479">
          <a:extLst>
            <a:ext uri="{FF2B5EF4-FFF2-40B4-BE49-F238E27FC236}">
              <a16:creationId xmlns:a16="http://schemas.microsoft.com/office/drawing/2014/main" id="{D7D7DB4F-EA93-4604-97F8-22DF32030EDD}"/>
            </a:ext>
          </a:extLst>
        </xdr:cNvPr>
        <xdr:cNvSpPr/>
      </xdr:nvSpPr>
      <xdr:spPr>
        <a:xfrm>
          <a:off x="8445500" y="18202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143159</xdr:rowOff>
    </xdr:from>
    <xdr:to>
      <xdr:col>55</xdr:col>
      <xdr:colOff>0</xdr:colOff>
      <xdr:row>108</xdr:row>
      <xdr:rowOff>148211</xdr:rowOff>
    </xdr:to>
    <xdr:cxnSp macro="">
      <xdr:nvCxnSpPr>
        <xdr:cNvPr id="481" name="直線コネクタ 480">
          <a:extLst>
            <a:ext uri="{FF2B5EF4-FFF2-40B4-BE49-F238E27FC236}">
              <a16:creationId xmlns:a16="http://schemas.microsoft.com/office/drawing/2014/main" id="{423A0E23-9EDC-4D58-A09D-C9892102877D}"/>
            </a:ext>
          </a:extLst>
        </xdr:cNvPr>
        <xdr:cNvCxnSpPr/>
      </xdr:nvCxnSpPr>
      <xdr:spPr>
        <a:xfrm flipV="1">
          <a:off x="8496300" y="18248279"/>
          <a:ext cx="7239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102150</xdr:rowOff>
    </xdr:from>
    <xdr:to>
      <xdr:col>46</xdr:col>
      <xdr:colOff>38100</xdr:colOff>
      <xdr:row>109</xdr:row>
      <xdr:rowOff>32300</xdr:rowOff>
    </xdr:to>
    <xdr:sp macro="" textlink="">
      <xdr:nvSpPr>
        <xdr:cNvPr id="482" name="楕円 481">
          <a:extLst>
            <a:ext uri="{FF2B5EF4-FFF2-40B4-BE49-F238E27FC236}">
              <a16:creationId xmlns:a16="http://schemas.microsoft.com/office/drawing/2014/main" id="{71777D83-22E4-40BE-B9D5-6DF53A89A098}"/>
            </a:ext>
          </a:extLst>
        </xdr:cNvPr>
        <xdr:cNvSpPr/>
      </xdr:nvSpPr>
      <xdr:spPr>
        <a:xfrm>
          <a:off x="7670800" y="18207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148211</xdr:rowOff>
    </xdr:from>
    <xdr:to>
      <xdr:col>50</xdr:col>
      <xdr:colOff>114300</xdr:colOff>
      <xdr:row>108</xdr:row>
      <xdr:rowOff>152950</xdr:rowOff>
    </xdr:to>
    <xdr:cxnSp macro="">
      <xdr:nvCxnSpPr>
        <xdr:cNvPr id="483" name="直線コネクタ 482">
          <a:extLst>
            <a:ext uri="{FF2B5EF4-FFF2-40B4-BE49-F238E27FC236}">
              <a16:creationId xmlns:a16="http://schemas.microsoft.com/office/drawing/2014/main" id="{3BC599C0-A94D-4854-B6AE-8ADBAD63B79B}"/>
            </a:ext>
          </a:extLst>
        </xdr:cNvPr>
        <xdr:cNvCxnSpPr/>
      </xdr:nvCxnSpPr>
      <xdr:spPr>
        <a:xfrm flipV="1">
          <a:off x="7713980" y="18253331"/>
          <a:ext cx="78232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109156</xdr:rowOff>
    </xdr:from>
    <xdr:to>
      <xdr:col>41</xdr:col>
      <xdr:colOff>101600</xdr:colOff>
      <xdr:row>109</xdr:row>
      <xdr:rowOff>39306</xdr:rowOff>
    </xdr:to>
    <xdr:sp macro="" textlink="">
      <xdr:nvSpPr>
        <xdr:cNvPr id="484" name="楕円 483">
          <a:extLst>
            <a:ext uri="{FF2B5EF4-FFF2-40B4-BE49-F238E27FC236}">
              <a16:creationId xmlns:a16="http://schemas.microsoft.com/office/drawing/2014/main" id="{94C8AEEE-AE0F-4065-AF5B-199592934486}"/>
            </a:ext>
          </a:extLst>
        </xdr:cNvPr>
        <xdr:cNvSpPr/>
      </xdr:nvSpPr>
      <xdr:spPr>
        <a:xfrm>
          <a:off x="6873240" y="18214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152950</xdr:rowOff>
    </xdr:from>
    <xdr:to>
      <xdr:col>45</xdr:col>
      <xdr:colOff>177800</xdr:colOff>
      <xdr:row>108</xdr:row>
      <xdr:rowOff>159956</xdr:rowOff>
    </xdr:to>
    <xdr:cxnSp macro="">
      <xdr:nvCxnSpPr>
        <xdr:cNvPr id="485" name="直線コネクタ 484">
          <a:extLst>
            <a:ext uri="{FF2B5EF4-FFF2-40B4-BE49-F238E27FC236}">
              <a16:creationId xmlns:a16="http://schemas.microsoft.com/office/drawing/2014/main" id="{5CB1A904-E8BA-4920-970C-87C394465525}"/>
            </a:ext>
          </a:extLst>
        </xdr:cNvPr>
        <xdr:cNvCxnSpPr/>
      </xdr:nvCxnSpPr>
      <xdr:spPr>
        <a:xfrm flipV="1">
          <a:off x="6924040" y="18258070"/>
          <a:ext cx="78994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114131</xdr:rowOff>
    </xdr:from>
    <xdr:to>
      <xdr:col>36</xdr:col>
      <xdr:colOff>165100</xdr:colOff>
      <xdr:row>109</xdr:row>
      <xdr:rowOff>44281</xdr:rowOff>
    </xdr:to>
    <xdr:sp macro="" textlink="">
      <xdr:nvSpPr>
        <xdr:cNvPr id="486" name="楕円 485">
          <a:extLst>
            <a:ext uri="{FF2B5EF4-FFF2-40B4-BE49-F238E27FC236}">
              <a16:creationId xmlns:a16="http://schemas.microsoft.com/office/drawing/2014/main" id="{E9DD2DA5-ECE9-459A-A02B-A42CF3047F84}"/>
            </a:ext>
          </a:extLst>
        </xdr:cNvPr>
        <xdr:cNvSpPr/>
      </xdr:nvSpPr>
      <xdr:spPr>
        <a:xfrm>
          <a:off x="6098540" y="18219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159956</xdr:rowOff>
    </xdr:from>
    <xdr:to>
      <xdr:col>41</xdr:col>
      <xdr:colOff>50800</xdr:colOff>
      <xdr:row>108</xdr:row>
      <xdr:rowOff>164931</xdr:rowOff>
    </xdr:to>
    <xdr:cxnSp macro="">
      <xdr:nvCxnSpPr>
        <xdr:cNvPr id="487" name="直線コネクタ 486">
          <a:extLst>
            <a:ext uri="{FF2B5EF4-FFF2-40B4-BE49-F238E27FC236}">
              <a16:creationId xmlns:a16="http://schemas.microsoft.com/office/drawing/2014/main" id="{95351C7A-FDDE-4991-9647-A9E4563B7B4F}"/>
            </a:ext>
          </a:extLst>
        </xdr:cNvPr>
        <xdr:cNvCxnSpPr/>
      </xdr:nvCxnSpPr>
      <xdr:spPr>
        <a:xfrm flipV="1">
          <a:off x="6149340" y="18265076"/>
          <a:ext cx="7747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17705096-9B9E-4BFD-BF38-52E012A992B5}"/>
            </a:ext>
          </a:extLst>
        </xdr:cNvPr>
        <xdr:cNvSpPr txBox="1"/>
      </xdr:nvSpPr>
      <xdr:spPr>
        <a:xfrm>
          <a:off x="8214575" y="1783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338F78A3-3595-4F3F-B9AF-88793D836B7C}"/>
            </a:ext>
          </a:extLst>
        </xdr:cNvPr>
        <xdr:cNvSpPr txBox="1"/>
      </xdr:nvSpPr>
      <xdr:spPr>
        <a:xfrm>
          <a:off x="7444955" y="1784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165744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BA8F2EF8-FFEB-42CB-B137-4B4DE3C2DB73}"/>
            </a:ext>
          </a:extLst>
        </xdr:cNvPr>
        <xdr:cNvSpPr txBox="1"/>
      </xdr:nvSpPr>
      <xdr:spPr>
        <a:xfrm>
          <a:off x="6702571" y="179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157128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F11FC8D0-ED91-4D0D-A920-00EF7EF9FB9E}"/>
            </a:ext>
          </a:extLst>
        </xdr:cNvPr>
        <xdr:cNvSpPr txBox="1"/>
      </xdr:nvSpPr>
      <xdr:spPr>
        <a:xfrm>
          <a:off x="5872695" y="1792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18688</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4E8B2D2C-21F9-463F-890E-7E3C69F55965}"/>
            </a:ext>
          </a:extLst>
        </xdr:cNvPr>
        <xdr:cNvSpPr txBox="1"/>
      </xdr:nvSpPr>
      <xdr:spPr>
        <a:xfrm>
          <a:off x="8239271" y="1829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23427</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D986D101-E7C6-4B49-86E6-7B2AB86B3D50}"/>
            </a:ext>
          </a:extLst>
        </xdr:cNvPr>
        <xdr:cNvSpPr txBox="1"/>
      </xdr:nvSpPr>
      <xdr:spPr>
        <a:xfrm>
          <a:off x="7477271" y="182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30433</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0AE41212-7DF9-448E-98ED-EB10BAA24A12}"/>
            </a:ext>
          </a:extLst>
        </xdr:cNvPr>
        <xdr:cNvSpPr txBox="1"/>
      </xdr:nvSpPr>
      <xdr:spPr>
        <a:xfrm>
          <a:off x="6702571" y="183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35408</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475A0008-D3A8-417A-9BD6-EE4A2853243C}"/>
            </a:ext>
          </a:extLst>
        </xdr:cNvPr>
        <xdr:cNvSpPr txBox="1"/>
      </xdr:nvSpPr>
      <xdr:spPr>
        <a:xfrm>
          <a:off x="5905011" y="1830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CB55A771-EB6D-40AB-B1A4-6DA963D159E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2729FD5C-55B7-495B-8B5B-849F8DF90C4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21E00A45-CA3C-42F0-AB08-C27E25FA5BA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CE9FD885-64D4-405C-94A0-1232A196C0F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DAC825C-EDFC-4CF9-82A7-16061C5EB84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6FDC5D1C-CD8E-4378-9A08-A212F2BB1F4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A4C35B96-40DE-4101-9D56-B7ABFBE5059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A77606F4-7B9C-43EB-A233-C83843B6B56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70B28CE9-2B99-4F17-963F-B98ADD5C62D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AB00565-AD75-4AF1-8D4A-1FACAF158DD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2019BB3-5224-4D8A-9E2F-E2E8428FE76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62D8BAC4-DDF3-488C-8DBB-70FF90748CD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85D6E2A6-62AA-4D29-9EA9-7FFAEEA383A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66C00AB-ED04-41F9-927F-823DC0A5A87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D6563C0F-B7D4-434B-9234-04D802E2B01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B79E6750-C56B-4D52-83F1-440205A699D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C573935F-EDF0-4312-9415-B619D88B974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B88FF593-7644-4C5B-BE6E-2752A790652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FC455C73-5524-44A0-A65F-5E0D3C59109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28901B29-A9B6-4893-9C87-4D03231EF25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B3D82E74-915C-4E33-BE33-951759F43E4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3E66439A-0711-4B00-BA9E-B490F464C9F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51470B92-D0C3-481C-AA2A-1B2D1595CC2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36696CB0-8023-4B20-B86D-019A581826A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DB01AEF0-4EAE-49A5-8067-42C1BDD9C34F}"/>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10AAFBFA-BC99-4B89-B013-DDF761BA64EC}"/>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2C10F718-1F37-464B-943F-7DDDA8E56959}"/>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8EE9EC63-0445-485A-941B-8D233BB85C37}"/>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00C26CB0-98B2-41B5-A9EE-7D761E5E0B0F}"/>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220CF63E-068C-4664-BF8D-1C29F292B7B6}"/>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CAE9640D-BF1F-4127-86A3-84B0797FE691}"/>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C8DDACAF-E078-4365-B320-D310D9BD03E0}"/>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90D17368-14FC-4CBC-B6C0-38C3E271FC86}"/>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13BE0BF6-4BF8-4E63-88BC-E190763B18DA}"/>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DE837242-AE7E-4E4F-9656-7D640B0639F2}"/>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274C20C-439D-42B4-8D07-968EFE978C6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B4A02EE-6D37-42EE-ACE7-B114F5DE21D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1045845-FBD2-45DC-8C95-CCD35A6E837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0AFAA69-EC29-48E5-9D38-B96B1805267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827A780-964A-4F98-B8C6-C227F59C79B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536" name="楕円 535">
          <a:extLst>
            <a:ext uri="{FF2B5EF4-FFF2-40B4-BE49-F238E27FC236}">
              <a16:creationId xmlns:a16="http://schemas.microsoft.com/office/drawing/2014/main" id="{BD25F55C-5441-4407-B00C-37FF322CF8B5}"/>
            </a:ext>
          </a:extLst>
        </xdr:cNvPr>
        <xdr:cNvSpPr/>
      </xdr:nvSpPr>
      <xdr:spPr>
        <a:xfrm>
          <a:off x="14325600" y="65347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142892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399F28B6-F188-4E09-A58F-F386A086FCAB}"/>
            </a:ext>
          </a:extLst>
        </xdr:cNvPr>
        <xdr:cNvSpPr txBox="1"/>
      </xdr:nvSpPr>
      <xdr:spPr>
        <a:xfrm>
          <a:off x="14414500"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158750</xdr:rowOff>
    </xdr:from>
    <xdr:to>
      <xdr:col>81</xdr:col>
      <xdr:colOff>101600</xdr:colOff>
      <xdr:row>40</xdr:row>
      <xdr:rowOff>88900</xdr:rowOff>
    </xdr:to>
    <xdr:sp macro="" textlink="">
      <xdr:nvSpPr>
        <xdr:cNvPr id="538" name="楕円 537">
          <a:extLst>
            <a:ext uri="{FF2B5EF4-FFF2-40B4-BE49-F238E27FC236}">
              <a16:creationId xmlns:a16="http://schemas.microsoft.com/office/drawing/2014/main" id="{19945B6E-2B74-46DC-8291-721650B62D24}"/>
            </a:ext>
          </a:extLst>
        </xdr:cNvPr>
        <xdr:cNvSpPr/>
      </xdr:nvSpPr>
      <xdr:spPr>
        <a:xfrm>
          <a:off x="1357884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40</xdr:row>
      <xdr:rowOff>38100</xdr:rowOff>
    </xdr:to>
    <xdr:cxnSp macro="">
      <xdr:nvCxnSpPr>
        <xdr:cNvPr id="539" name="直線コネクタ 538">
          <a:extLst>
            <a:ext uri="{FF2B5EF4-FFF2-40B4-BE49-F238E27FC236}">
              <a16:creationId xmlns:a16="http://schemas.microsoft.com/office/drawing/2014/main" id="{4EDB5923-2934-430E-B020-E00137B0AB94}"/>
            </a:ext>
          </a:extLst>
        </xdr:cNvPr>
        <xdr:cNvCxnSpPr/>
      </xdr:nvCxnSpPr>
      <xdr:spPr>
        <a:xfrm flipV="1">
          <a:off x="13629640" y="6581775"/>
          <a:ext cx="74676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xdr:rowOff>
    </xdr:from>
    <xdr:to>
      <xdr:col>76</xdr:col>
      <xdr:colOff>165100</xdr:colOff>
      <xdr:row>41</xdr:row>
      <xdr:rowOff>109855</xdr:rowOff>
    </xdr:to>
    <xdr:sp macro="" textlink="">
      <xdr:nvSpPr>
        <xdr:cNvPr id="540" name="楕円 539">
          <a:extLst>
            <a:ext uri="{FF2B5EF4-FFF2-40B4-BE49-F238E27FC236}">
              <a16:creationId xmlns:a16="http://schemas.microsoft.com/office/drawing/2014/main" id="{C5CECE65-D3B4-4C95-8378-2BB78669B61F}"/>
            </a:ext>
          </a:extLst>
        </xdr:cNvPr>
        <xdr:cNvSpPr/>
      </xdr:nvSpPr>
      <xdr:spPr>
        <a:xfrm>
          <a:off x="1280414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38100</xdr:rowOff>
    </xdr:from>
    <xdr:to>
      <xdr:col>81</xdr:col>
      <xdr:colOff>50800</xdr:colOff>
      <xdr:row>41</xdr:row>
      <xdr:rowOff>59055</xdr:rowOff>
    </xdr:to>
    <xdr:cxnSp macro="">
      <xdr:nvCxnSpPr>
        <xdr:cNvPr id="541" name="直線コネクタ 540">
          <a:extLst>
            <a:ext uri="{FF2B5EF4-FFF2-40B4-BE49-F238E27FC236}">
              <a16:creationId xmlns:a16="http://schemas.microsoft.com/office/drawing/2014/main" id="{94BE9484-1DD9-4FB5-8E61-41EE33180BB2}"/>
            </a:ext>
          </a:extLst>
        </xdr:cNvPr>
        <xdr:cNvCxnSpPr/>
      </xdr:nvCxnSpPr>
      <xdr:spPr>
        <a:xfrm flipV="1">
          <a:off x="12854940" y="6743700"/>
          <a:ext cx="7747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42545</xdr:rowOff>
    </xdr:from>
    <xdr:to>
      <xdr:col>72</xdr:col>
      <xdr:colOff>38100</xdr:colOff>
      <xdr:row>41</xdr:row>
      <xdr:rowOff>144145</xdr:rowOff>
    </xdr:to>
    <xdr:sp macro="" textlink="">
      <xdr:nvSpPr>
        <xdr:cNvPr id="542" name="楕円 541">
          <a:extLst>
            <a:ext uri="{FF2B5EF4-FFF2-40B4-BE49-F238E27FC236}">
              <a16:creationId xmlns:a16="http://schemas.microsoft.com/office/drawing/2014/main" id="{570814BE-A39B-4277-9062-6760E6E62D21}"/>
            </a:ext>
          </a:extLst>
        </xdr:cNvPr>
        <xdr:cNvSpPr/>
      </xdr:nvSpPr>
      <xdr:spPr>
        <a:xfrm>
          <a:off x="12029440" y="6915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59055</xdr:rowOff>
    </xdr:from>
    <xdr:to>
      <xdr:col>76</xdr:col>
      <xdr:colOff>114300</xdr:colOff>
      <xdr:row>41</xdr:row>
      <xdr:rowOff>93345</xdr:rowOff>
    </xdr:to>
    <xdr:cxnSp macro="">
      <xdr:nvCxnSpPr>
        <xdr:cNvPr id="543" name="直線コネクタ 542">
          <a:extLst>
            <a:ext uri="{FF2B5EF4-FFF2-40B4-BE49-F238E27FC236}">
              <a16:creationId xmlns:a16="http://schemas.microsoft.com/office/drawing/2014/main" id="{491636FA-C59D-499B-BA5A-C9DCF662C5AC}"/>
            </a:ext>
          </a:extLst>
        </xdr:cNvPr>
        <xdr:cNvCxnSpPr/>
      </xdr:nvCxnSpPr>
      <xdr:spPr>
        <a:xfrm flipV="1">
          <a:off x="12072620" y="693229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170180</xdr:rowOff>
    </xdr:from>
    <xdr:to>
      <xdr:col>67</xdr:col>
      <xdr:colOff>101600</xdr:colOff>
      <xdr:row>41</xdr:row>
      <xdr:rowOff>100330</xdr:rowOff>
    </xdr:to>
    <xdr:sp macro="" textlink="">
      <xdr:nvSpPr>
        <xdr:cNvPr id="544" name="楕円 543">
          <a:extLst>
            <a:ext uri="{FF2B5EF4-FFF2-40B4-BE49-F238E27FC236}">
              <a16:creationId xmlns:a16="http://schemas.microsoft.com/office/drawing/2014/main" id="{3C04CA24-667B-4728-ABE8-08CFF2AE3148}"/>
            </a:ext>
          </a:extLst>
        </xdr:cNvPr>
        <xdr:cNvSpPr/>
      </xdr:nvSpPr>
      <xdr:spPr>
        <a:xfrm>
          <a:off x="11231880" y="687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49530</xdr:rowOff>
    </xdr:from>
    <xdr:to>
      <xdr:col>71</xdr:col>
      <xdr:colOff>177800</xdr:colOff>
      <xdr:row>41</xdr:row>
      <xdr:rowOff>93345</xdr:rowOff>
    </xdr:to>
    <xdr:cxnSp macro="">
      <xdr:nvCxnSpPr>
        <xdr:cNvPr id="545" name="直線コネクタ 544">
          <a:extLst>
            <a:ext uri="{FF2B5EF4-FFF2-40B4-BE49-F238E27FC236}">
              <a16:creationId xmlns:a16="http://schemas.microsoft.com/office/drawing/2014/main" id="{8BBD8274-99BE-4738-A9E7-D6E704C14F60}"/>
            </a:ext>
          </a:extLst>
        </xdr:cNvPr>
        <xdr:cNvCxnSpPr/>
      </xdr:nvCxnSpPr>
      <xdr:spPr>
        <a:xfrm>
          <a:off x="11282680" y="692277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93A4F5E3-ADA4-4592-959A-7621D3A8980A}"/>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A05FE780-469F-41CA-B6F8-57C18595A70A}"/>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EF733E4A-BA8B-46B9-AF87-1F2B4AABD524}"/>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C813C56D-69E6-4FC2-BC4E-5CF010C8E0A9}"/>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80027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C8CB2880-59E3-42C2-9F72-497E7952A999}"/>
            </a:ext>
          </a:extLst>
        </xdr:cNvPr>
        <xdr:cNvSpPr txBox="1"/>
      </xdr:nvSpPr>
      <xdr:spPr>
        <a:xfrm>
          <a:off x="134372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100982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B758434F-5F2A-4795-8A11-4A89A131B529}"/>
            </a:ext>
          </a:extLst>
        </xdr:cNvPr>
        <xdr:cNvSpPr txBox="1"/>
      </xdr:nvSpPr>
      <xdr:spPr>
        <a:xfrm>
          <a:off x="126752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135272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C888A07A-969A-4FF4-9317-F3C93E4582E5}"/>
            </a:ext>
          </a:extLst>
        </xdr:cNvPr>
        <xdr:cNvSpPr txBox="1"/>
      </xdr:nvSpPr>
      <xdr:spPr>
        <a:xfrm>
          <a:off x="119005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91457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A474074B-4D26-414D-B8F4-6FD83C7F4DBD}"/>
            </a:ext>
          </a:extLst>
        </xdr:cNvPr>
        <xdr:cNvSpPr txBox="1"/>
      </xdr:nvSpPr>
      <xdr:spPr>
        <a:xfrm>
          <a:off x="1110298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B1BE30F-40A9-4ADF-A94D-80617C87899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289EA4E-443C-4FCD-8506-A44F1A6C7F9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87A3FB4C-9A9A-438E-B6DE-A448FE1A5B3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798D6895-5798-40C1-AD9E-CA1C3B45074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5C8CCE9-C3F9-4D12-B96F-BB100D3E346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83EE5780-98B3-48A7-9741-3A7CB91A665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3194BBA2-1CD5-45AC-9ED0-A6228BD8D5D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BD20C015-37AB-4A5E-86B9-3209A89E6DD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7FA5F1F-B727-4C0A-A1B7-4F8A2A85776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F73A9F1-7176-4D63-81A4-C03E939EEBA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6618DDFE-6EBC-4203-B53A-4DEE3D8E24D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DABCF46E-8904-495D-BE22-91C5D5FC5C4A}"/>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712EAEB5-5612-45D7-9A1E-C368A546FCD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A1CAE33A-FE6C-44CE-850D-D1EAACE5AF7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56CC7F66-B2FA-4E3F-A699-7B442249D14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DF4D5B4A-16AC-41C1-8280-19C7C77A48D7}"/>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D4DC077A-638B-4CE6-ABB6-EFE05E8C40D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6D4DDE7D-C691-4903-8E4C-80D122A32FE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4EC6A338-3874-44E2-BF98-B29168323D2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A3F4B012-DF07-4E6D-8AFA-34F8C5B6F18D}"/>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13C056BE-B3F5-4AC2-A7D6-2BC52B70464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AAC11F4E-0DBE-4BC9-B976-1A89DDCC321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C2EBDD90-268B-45E2-BE52-42C91F3F053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4E7640CC-B7AE-43CC-A93C-D016578AAE4F}"/>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52F7F990-FC9D-4FE5-8A48-0734D93C6302}"/>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E52FD40F-0691-4AA6-9B11-3A510F48E8AB}"/>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F28174A6-6002-4342-97FB-F1C2D0C537F1}"/>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A4C787CD-1F5D-44D5-81C0-D689234B1167}"/>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A3098461-4589-43FE-96F2-61CA23C5FE7E}"/>
            </a:ext>
          </a:extLst>
        </xdr:cNvPr>
        <xdr:cNvSpPr txBox="1"/>
      </xdr:nvSpPr>
      <xdr:spPr>
        <a:xfrm>
          <a:off x="19547840" y="656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4AEF888C-3386-4DA9-9199-1791F64A78F3}"/>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376F4463-07DC-404D-9D02-BDD4C301A501}"/>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293BAC71-D53C-486A-8F9E-EC5A34A5726F}"/>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FF74F9A0-C5CA-425B-BF5E-FBF26C3654FD}"/>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739503C0-4E0C-4716-8429-A22B3FA1ABBE}"/>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4C9F528-B268-469C-81BB-0824DA96982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789A7D7-6CCC-4EAA-8A90-FC0E1A9B8EA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7FFA40B-D356-4166-9CDA-28183E521F3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BE6B457-59A5-468B-ADB1-67843F6F012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A9B63CC-6BEF-4934-A08E-17847C8B1DD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593" name="楕円 592">
          <a:extLst>
            <a:ext uri="{FF2B5EF4-FFF2-40B4-BE49-F238E27FC236}">
              <a16:creationId xmlns:a16="http://schemas.microsoft.com/office/drawing/2014/main" id="{5C831849-D96E-4377-86F4-BD4D6FE8BB0B}"/>
            </a:ext>
          </a:extLst>
        </xdr:cNvPr>
        <xdr:cNvSpPr/>
      </xdr:nvSpPr>
      <xdr:spPr>
        <a:xfrm>
          <a:off x="19458940" y="6993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4CA1F021-5897-49B2-8DBA-7AFE9CA410A8}"/>
            </a:ext>
          </a:extLst>
        </xdr:cNvPr>
        <xdr:cNvSpPr txBox="1"/>
      </xdr:nvSpPr>
      <xdr:spPr>
        <a:xfrm>
          <a:off x="19547840" y="69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120650</xdr:rowOff>
    </xdr:from>
    <xdr:to>
      <xdr:col>112</xdr:col>
      <xdr:colOff>38100</xdr:colOff>
      <xdr:row>42</xdr:row>
      <xdr:rowOff>50800</xdr:rowOff>
    </xdr:to>
    <xdr:sp macro="" textlink="">
      <xdr:nvSpPr>
        <xdr:cNvPr id="595" name="楕円 594">
          <a:extLst>
            <a:ext uri="{FF2B5EF4-FFF2-40B4-BE49-F238E27FC236}">
              <a16:creationId xmlns:a16="http://schemas.microsoft.com/office/drawing/2014/main" id="{A8F16C23-5F1B-4C27-A2D9-BA55CC6FC85C}"/>
            </a:ext>
          </a:extLst>
        </xdr:cNvPr>
        <xdr:cNvSpPr/>
      </xdr:nvSpPr>
      <xdr:spPr>
        <a:xfrm>
          <a:off x="18735040" y="6993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0</xdr:rowOff>
    </xdr:to>
    <xdr:cxnSp macro="">
      <xdr:nvCxnSpPr>
        <xdr:cNvPr id="596" name="直線コネクタ 595">
          <a:extLst>
            <a:ext uri="{FF2B5EF4-FFF2-40B4-BE49-F238E27FC236}">
              <a16:creationId xmlns:a16="http://schemas.microsoft.com/office/drawing/2014/main" id="{194BC04B-F17C-4F2B-8A9A-0F6813A46A6D}"/>
            </a:ext>
          </a:extLst>
        </xdr:cNvPr>
        <xdr:cNvCxnSpPr/>
      </xdr:nvCxnSpPr>
      <xdr:spPr>
        <a:xfrm>
          <a:off x="18778220" y="70408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124460</xdr:rowOff>
    </xdr:from>
    <xdr:to>
      <xdr:col>107</xdr:col>
      <xdr:colOff>101600</xdr:colOff>
      <xdr:row>42</xdr:row>
      <xdr:rowOff>54610</xdr:rowOff>
    </xdr:to>
    <xdr:sp macro="" textlink="">
      <xdr:nvSpPr>
        <xdr:cNvPr id="597" name="楕円 596">
          <a:extLst>
            <a:ext uri="{FF2B5EF4-FFF2-40B4-BE49-F238E27FC236}">
              <a16:creationId xmlns:a16="http://schemas.microsoft.com/office/drawing/2014/main" id="{3A012AB5-03A8-4181-9995-5C40E9F23CD4}"/>
            </a:ext>
          </a:extLst>
        </xdr:cNvPr>
        <xdr:cNvSpPr/>
      </xdr:nvSpPr>
      <xdr:spPr>
        <a:xfrm>
          <a:off x="1793748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0</xdr:rowOff>
    </xdr:from>
    <xdr:to>
      <xdr:col>111</xdr:col>
      <xdr:colOff>177800</xdr:colOff>
      <xdr:row>42</xdr:row>
      <xdr:rowOff>3810</xdr:rowOff>
    </xdr:to>
    <xdr:cxnSp macro="">
      <xdr:nvCxnSpPr>
        <xdr:cNvPr id="598" name="直線コネクタ 597">
          <a:extLst>
            <a:ext uri="{FF2B5EF4-FFF2-40B4-BE49-F238E27FC236}">
              <a16:creationId xmlns:a16="http://schemas.microsoft.com/office/drawing/2014/main" id="{862C6113-C303-4BFD-9275-E0C689EC0422}"/>
            </a:ext>
          </a:extLst>
        </xdr:cNvPr>
        <xdr:cNvCxnSpPr/>
      </xdr:nvCxnSpPr>
      <xdr:spPr>
        <a:xfrm flipV="1">
          <a:off x="17988280" y="70408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124460</xdr:rowOff>
    </xdr:from>
    <xdr:to>
      <xdr:col>102</xdr:col>
      <xdr:colOff>165100</xdr:colOff>
      <xdr:row>42</xdr:row>
      <xdr:rowOff>54610</xdr:rowOff>
    </xdr:to>
    <xdr:sp macro="" textlink="">
      <xdr:nvSpPr>
        <xdr:cNvPr id="599" name="楕円 598">
          <a:extLst>
            <a:ext uri="{FF2B5EF4-FFF2-40B4-BE49-F238E27FC236}">
              <a16:creationId xmlns:a16="http://schemas.microsoft.com/office/drawing/2014/main" id="{26E82727-DE07-4DE0-ACFC-8EDE2CA43DD8}"/>
            </a:ext>
          </a:extLst>
        </xdr:cNvPr>
        <xdr:cNvSpPr/>
      </xdr:nvSpPr>
      <xdr:spPr>
        <a:xfrm>
          <a:off x="1716278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3810</xdr:rowOff>
    </xdr:from>
    <xdr:to>
      <xdr:col>107</xdr:col>
      <xdr:colOff>50800</xdr:colOff>
      <xdr:row>42</xdr:row>
      <xdr:rowOff>3810</xdr:rowOff>
    </xdr:to>
    <xdr:cxnSp macro="">
      <xdr:nvCxnSpPr>
        <xdr:cNvPr id="600" name="直線コネクタ 599">
          <a:extLst>
            <a:ext uri="{FF2B5EF4-FFF2-40B4-BE49-F238E27FC236}">
              <a16:creationId xmlns:a16="http://schemas.microsoft.com/office/drawing/2014/main" id="{54981A94-0CC7-4616-B9A2-3D15A9412F02}"/>
            </a:ext>
          </a:extLst>
        </xdr:cNvPr>
        <xdr:cNvCxnSpPr/>
      </xdr:nvCxnSpPr>
      <xdr:spPr>
        <a:xfrm>
          <a:off x="17213580" y="70446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124460</xdr:rowOff>
    </xdr:from>
    <xdr:to>
      <xdr:col>98</xdr:col>
      <xdr:colOff>38100</xdr:colOff>
      <xdr:row>42</xdr:row>
      <xdr:rowOff>54610</xdr:rowOff>
    </xdr:to>
    <xdr:sp macro="" textlink="">
      <xdr:nvSpPr>
        <xdr:cNvPr id="601" name="楕円 600">
          <a:extLst>
            <a:ext uri="{FF2B5EF4-FFF2-40B4-BE49-F238E27FC236}">
              <a16:creationId xmlns:a16="http://schemas.microsoft.com/office/drawing/2014/main" id="{8A32945E-D1F4-4F30-AC83-CF18AE4AF619}"/>
            </a:ext>
          </a:extLst>
        </xdr:cNvPr>
        <xdr:cNvSpPr/>
      </xdr:nvSpPr>
      <xdr:spPr>
        <a:xfrm>
          <a:off x="16388080" y="699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3810</xdr:rowOff>
    </xdr:from>
    <xdr:to>
      <xdr:col>102</xdr:col>
      <xdr:colOff>114300</xdr:colOff>
      <xdr:row>42</xdr:row>
      <xdr:rowOff>3810</xdr:rowOff>
    </xdr:to>
    <xdr:cxnSp macro="">
      <xdr:nvCxnSpPr>
        <xdr:cNvPr id="602" name="直線コネクタ 601">
          <a:extLst>
            <a:ext uri="{FF2B5EF4-FFF2-40B4-BE49-F238E27FC236}">
              <a16:creationId xmlns:a16="http://schemas.microsoft.com/office/drawing/2014/main" id="{A3AE00E5-6F78-4CFE-A091-2E59A4A4F275}"/>
            </a:ext>
          </a:extLst>
        </xdr:cNvPr>
        <xdr:cNvCxnSpPr/>
      </xdr:nvCxnSpPr>
      <xdr:spPr>
        <a:xfrm>
          <a:off x="16431260" y="70446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A123C2E1-C59F-4F90-AC80-49B16BC03E53}"/>
            </a:ext>
          </a:extLst>
        </xdr:cNvPr>
        <xdr:cNvSpPr txBox="1"/>
      </xdr:nvSpPr>
      <xdr:spPr>
        <a:xfrm>
          <a:off x="18561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4BB0E139-013D-4F7F-9184-4DD632A60DC3}"/>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B8B6054B-700C-4C62-A8E8-74D9003B01C7}"/>
            </a:ext>
          </a:extLst>
        </xdr:cNvPr>
        <xdr:cNvSpPr txBox="1"/>
      </xdr:nvSpPr>
      <xdr:spPr>
        <a:xfrm>
          <a:off x="170015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BE53C467-2B12-4D9F-9C1D-EFE3C90C3B6B}"/>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41927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64BF232B-F21F-4172-96E0-9CAA98226C64}"/>
            </a:ext>
          </a:extLst>
        </xdr:cNvPr>
        <xdr:cNvSpPr txBox="1"/>
      </xdr:nvSpPr>
      <xdr:spPr>
        <a:xfrm>
          <a:off x="185611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45737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77812B8D-F1B1-4530-9FAF-07EE5F388845}"/>
            </a:ext>
          </a:extLst>
        </xdr:cNvPr>
        <xdr:cNvSpPr txBox="1"/>
      </xdr:nvSpPr>
      <xdr:spPr>
        <a:xfrm>
          <a:off x="1777626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45737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BC8C3940-1D34-497C-B383-8F6FFB5909CC}"/>
            </a:ext>
          </a:extLst>
        </xdr:cNvPr>
        <xdr:cNvSpPr txBox="1"/>
      </xdr:nvSpPr>
      <xdr:spPr>
        <a:xfrm>
          <a:off x="1700156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45737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7DD6AD6E-9BF4-4C59-9CE2-83C387F98899}"/>
            </a:ext>
          </a:extLst>
        </xdr:cNvPr>
        <xdr:cNvSpPr txBox="1"/>
      </xdr:nvSpPr>
      <xdr:spPr>
        <a:xfrm>
          <a:off x="1622686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5F15655C-DE6E-4A3B-9284-7733958B782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CBB1836-CB84-4EEF-AFD6-51DFABEC590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89F3F36-DB6B-4D27-8E09-EE319DE51BD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5C127F13-CBAD-4FE2-96E7-29F59FC7974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5B5A5E51-373E-4E4A-8405-2A9C940EC3C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6D78774-ECD5-4404-900D-56EF125A845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D857FF4-36EE-4A1F-A0F0-EA2C14AFE37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BA7F5106-92D1-438B-9EF0-D8198F707CF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9AA3E175-B6A5-418A-AFBA-5A66E841222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E5838601-B557-414F-AB7D-81169933C4B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8942011D-52FF-467E-872B-348B3F10A07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A44CFB0F-7868-44E9-B8E5-3F46F03B4AC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838B4ED9-02C2-4C43-8DE4-C160948D069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72E5BB09-C5FD-47F3-9654-FEC66352505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305F90A0-F9AB-455D-9BF8-C687DCE12DA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3A813732-C8AE-4680-AB25-587FFF31F1A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6C16706E-0091-4C3C-8E5A-652FD00C137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A39DFD21-F38B-41B7-9E43-0C07298F4BE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E4D08654-2AA6-482B-A858-8EC4424E537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31ED673E-F28E-4B4B-A375-22463C84FA3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51C65789-ED07-4309-B539-3C56853E7C8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B5A8250-71ED-4498-940C-5396F043EF7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4F7C2215-4359-424E-A1DF-04C0076DF80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23EC6DDF-8137-41A0-95D4-6B8566CC70F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4177BAA9-AB29-4A20-B068-15102FF2C049}"/>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68299D3B-658D-4CD6-919B-6978E7B1D407}"/>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32C59629-9E13-4389-98B1-6B8AC10C5B2A}"/>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7AFE993F-05D3-458A-AF15-98F52836994D}"/>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B6C83880-8E3E-47B2-BBD5-2E0B881A7C27}"/>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9203E944-0BAC-47D7-ACFB-7560A30E349A}"/>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C60B7C05-02FE-455B-9B85-87716A92F394}"/>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563B1136-7BB4-4FC9-8360-1CB0435B32CB}"/>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38161149-D960-43D6-A894-7839D7F4975B}"/>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81B56AC9-D5DC-4888-86D0-DE63B9868C3F}"/>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7BB64650-C147-405B-BBFE-B78248FD743A}"/>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C3A87B2-62D4-47E4-8D4B-E30DB536A9D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0C045A5-3D57-4BA3-8AB0-AA0F4A31B17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3E81FBE-76F6-4C71-BDCF-E1D6E0D8E8E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BE94F2B-95CD-4CE6-A5ED-9B08D475864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CB18FA6-923C-4655-890E-8A0AE963083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51" name="楕円 650">
          <a:extLst>
            <a:ext uri="{FF2B5EF4-FFF2-40B4-BE49-F238E27FC236}">
              <a16:creationId xmlns:a16="http://schemas.microsoft.com/office/drawing/2014/main" id="{1FD8689F-DF39-45F5-913D-30478C09D9AA}"/>
            </a:ext>
          </a:extLst>
        </xdr:cNvPr>
        <xdr:cNvSpPr/>
      </xdr:nvSpPr>
      <xdr:spPr>
        <a:xfrm>
          <a:off x="14325600" y="10213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F57EC3-8171-4229-94B6-FF7BFB1DBFB2}"/>
            </a:ext>
          </a:extLst>
        </xdr:cNvPr>
        <xdr:cNvSpPr txBox="1"/>
      </xdr:nvSpPr>
      <xdr:spPr>
        <a:xfrm>
          <a:off x="144145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653" name="楕円 652">
          <a:extLst>
            <a:ext uri="{FF2B5EF4-FFF2-40B4-BE49-F238E27FC236}">
              <a16:creationId xmlns:a16="http://schemas.microsoft.com/office/drawing/2014/main" id="{28A78DD4-7E2B-4C27-BC18-931F1EB3FDA3}"/>
            </a:ext>
          </a:extLst>
        </xdr:cNvPr>
        <xdr:cNvSpPr/>
      </xdr:nvSpPr>
      <xdr:spPr>
        <a:xfrm>
          <a:off x="13578840" y="1018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34290</xdr:rowOff>
    </xdr:to>
    <xdr:cxnSp macro="">
      <xdr:nvCxnSpPr>
        <xdr:cNvPr id="654" name="直線コネクタ 653">
          <a:extLst>
            <a:ext uri="{FF2B5EF4-FFF2-40B4-BE49-F238E27FC236}">
              <a16:creationId xmlns:a16="http://schemas.microsoft.com/office/drawing/2014/main" id="{B7FB45AE-64D8-4C56-9801-E838077FE5A6}"/>
            </a:ext>
          </a:extLst>
        </xdr:cNvPr>
        <xdr:cNvCxnSpPr/>
      </xdr:nvCxnSpPr>
      <xdr:spPr>
        <a:xfrm>
          <a:off x="13629640" y="1023175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655" name="楕円 654">
          <a:extLst>
            <a:ext uri="{FF2B5EF4-FFF2-40B4-BE49-F238E27FC236}">
              <a16:creationId xmlns:a16="http://schemas.microsoft.com/office/drawing/2014/main" id="{A4EBE981-9ADD-4954-B14B-202A710268D0}"/>
            </a:ext>
          </a:extLst>
        </xdr:cNvPr>
        <xdr:cNvSpPr/>
      </xdr:nvSpPr>
      <xdr:spPr>
        <a:xfrm>
          <a:off x="12804140" y="1018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9525</xdr:rowOff>
    </xdr:to>
    <xdr:cxnSp macro="">
      <xdr:nvCxnSpPr>
        <xdr:cNvPr id="656" name="直線コネクタ 655">
          <a:extLst>
            <a:ext uri="{FF2B5EF4-FFF2-40B4-BE49-F238E27FC236}">
              <a16:creationId xmlns:a16="http://schemas.microsoft.com/office/drawing/2014/main" id="{B8F8E6A4-5E78-4FFF-A201-6AD678C2A9DD}"/>
            </a:ext>
          </a:extLst>
        </xdr:cNvPr>
        <xdr:cNvCxnSpPr/>
      </xdr:nvCxnSpPr>
      <xdr:spPr>
        <a:xfrm flipV="1">
          <a:off x="12854940" y="1023175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84455</xdr:rowOff>
    </xdr:from>
    <xdr:to>
      <xdr:col>72</xdr:col>
      <xdr:colOff>38100</xdr:colOff>
      <xdr:row>61</xdr:row>
      <xdr:rowOff>14605</xdr:rowOff>
    </xdr:to>
    <xdr:sp macro="" textlink="">
      <xdr:nvSpPr>
        <xdr:cNvPr id="657" name="楕円 656">
          <a:extLst>
            <a:ext uri="{FF2B5EF4-FFF2-40B4-BE49-F238E27FC236}">
              <a16:creationId xmlns:a16="http://schemas.microsoft.com/office/drawing/2014/main" id="{260F70A0-B959-4BD1-BD56-503BEAB547E3}"/>
            </a:ext>
          </a:extLst>
        </xdr:cNvPr>
        <xdr:cNvSpPr/>
      </xdr:nvSpPr>
      <xdr:spPr>
        <a:xfrm>
          <a:off x="12029440" y="1014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135255</xdr:rowOff>
    </xdr:from>
    <xdr:to>
      <xdr:col>76</xdr:col>
      <xdr:colOff>114300</xdr:colOff>
      <xdr:row>61</xdr:row>
      <xdr:rowOff>9525</xdr:rowOff>
    </xdr:to>
    <xdr:cxnSp macro="">
      <xdr:nvCxnSpPr>
        <xdr:cNvPr id="658" name="直線コネクタ 657">
          <a:extLst>
            <a:ext uri="{FF2B5EF4-FFF2-40B4-BE49-F238E27FC236}">
              <a16:creationId xmlns:a16="http://schemas.microsoft.com/office/drawing/2014/main" id="{C353810D-C35B-4CD1-A350-C3E6D982D930}"/>
            </a:ext>
          </a:extLst>
        </xdr:cNvPr>
        <xdr:cNvCxnSpPr/>
      </xdr:nvCxnSpPr>
      <xdr:spPr>
        <a:xfrm>
          <a:off x="12072620" y="1019365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659" name="楕円 658">
          <a:extLst>
            <a:ext uri="{FF2B5EF4-FFF2-40B4-BE49-F238E27FC236}">
              <a16:creationId xmlns:a16="http://schemas.microsoft.com/office/drawing/2014/main" id="{27E0EE54-4AEE-435F-85ED-64C7B9D82DAD}"/>
            </a:ext>
          </a:extLst>
        </xdr:cNvPr>
        <xdr:cNvSpPr/>
      </xdr:nvSpPr>
      <xdr:spPr>
        <a:xfrm>
          <a:off x="1123188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135255</xdr:rowOff>
    </xdr:to>
    <xdr:cxnSp macro="">
      <xdr:nvCxnSpPr>
        <xdr:cNvPr id="660" name="直線コネクタ 659">
          <a:extLst>
            <a:ext uri="{FF2B5EF4-FFF2-40B4-BE49-F238E27FC236}">
              <a16:creationId xmlns:a16="http://schemas.microsoft.com/office/drawing/2014/main" id="{51332B25-E12B-453A-AC5D-AC2918A216B7}"/>
            </a:ext>
          </a:extLst>
        </xdr:cNvPr>
        <xdr:cNvCxnSpPr/>
      </xdr:nvCxnSpPr>
      <xdr:spPr>
        <a:xfrm>
          <a:off x="11282680" y="10134600"/>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09196542-0DE1-4317-BC7B-F92DCE71F4A0}"/>
            </a:ext>
          </a:extLst>
        </xdr:cNvPr>
        <xdr:cNvSpPr txBox="1"/>
      </xdr:nvSpPr>
      <xdr:spPr>
        <a:xfrm>
          <a:off x="134372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DAD0D720-C819-4430-9E7B-11CF6B67A01C}"/>
            </a:ext>
          </a:extLst>
        </xdr:cNvPr>
        <xdr:cNvSpPr txBox="1"/>
      </xdr:nvSpPr>
      <xdr:spPr>
        <a:xfrm>
          <a:off x="126752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a:extLst>
            <a:ext uri="{FF2B5EF4-FFF2-40B4-BE49-F238E27FC236}">
              <a16:creationId xmlns:a16="http://schemas.microsoft.com/office/drawing/2014/main" id="{6C3BD1FC-3005-430D-98EF-6B50EAEF6FE5}"/>
            </a:ext>
          </a:extLst>
        </xdr:cNvPr>
        <xdr:cNvSpPr txBox="1"/>
      </xdr:nvSpPr>
      <xdr:spPr>
        <a:xfrm>
          <a:off x="119005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664" name="n_4aveValue【学校施設】&#10;有形固定資産減価償却率">
          <a:extLst>
            <a:ext uri="{FF2B5EF4-FFF2-40B4-BE49-F238E27FC236}">
              <a16:creationId xmlns:a16="http://schemas.microsoft.com/office/drawing/2014/main" id="{772990AD-9BB9-4A31-BC22-FD22143ABDC9}"/>
            </a:ext>
          </a:extLst>
        </xdr:cNvPr>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665" name="n_1mainValue【学校施設】&#10;有形固定資産減価償却率">
          <a:extLst>
            <a:ext uri="{FF2B5EF4-FFF2-40B4-BE49-F238E27FC236}">
              <a16:creationId xmlns:a16="http://schemas.microsoft.com/office/drawing/2014/main" id="{1DE3E924-FA0B-4F16-89D4-990136226D38}"/>
            </a:ext>
          </a:extLst>
        </xdr:cNvPr>
        <xdr:cNvSpPr txBox="1"/>
      </xdr:nvSpPr>
      <xdr:spPr>
        <a:xfrm>
          <a:off x="134372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666" name="n_2mainValue【学校施設】&#10;有形固定資産減価償却率">
          <a:extLst>
            <a:ext uri="{FF2B5EF4-FFF2-40B4-BE49-F238E27FC236}">
              <a16:creationId xmlns:a16="http://schemas.microsoft.com/office/drawing/2014/main" id="{2307921B-27D5-44B1-9E99-7B3E7A381429}"/>
            </a:ext>
          </a:extLst>
        </xdr:cNvPr>
        <xdr:cNvSpPr txBox="1"/>
      </xdr:nvSpPr>
      <xdr:spPr>
        <a:xfrm>
          <a:off x="126752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5732</xdr:rowOff>
    </xdr:from>
    <xdr:ext cx="405111" cy="259045"/>
    <xdr:sp macro="" textlink="">
      <xdr:nvSpPr>
        <xdr:cNvPr id="667" name="n_3mainValue【学校施設】&#10;有形固定資産減価償却率">
          <a:extLst>
            <a:ext uri="{FF2B5EF4-FFF2-40B4-BE49-F238E27FC236}">
              <a16:creationId xmlns:a16="http://schemas.microsoft.com/office/drawing/2014/main" id="{8B2B9C86-4E96-4557-983B-811E231240D8}"/>
            </a:ext>
          </a:extLst>
        </xdr:cNvPr>
        <xdr:cNvSpPr txBox="1"/>
      </xdr:nvSpPr>
      <xdr:spPr>
        <a:xfrm>
          <a:off x="119005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143527</xdr:rowOff>
    </xdr:from>
    <xdr:ext cx="405111" cy="259045"/>
    <xdr:sp macro="" textlink="">
      <xdr:nvSpPr>
        <xdr:cNvPr id="668" name="n_4mainValue【学校施設】&#10;有形固定資産減価償却率">
          <a:extLst>
            <a:ext uri="{FF2B5EF4-FFF2-40B4-BE49-F238E27FC236}">
              <a16:creationId xmlns:a16="http://schemas.microsoft.com/office/drawing/2014/main" id="{E02F26B1-CA98-4239-9857-EA19D66C21CC}"/>
            </a:ext>
          </a:extLst>
        </xdr:cNvPr>
        <xdr:cNvSpPr txBox="1"/>
      </xdr:nvSpPr>
      <xdr:spPr>
        <a:xfrm>
          <a:off x="1110298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D9E4514C-ED40-42E7-BDC9-C8273DFD64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BEE7B8-5D9D-4F9B-9A5C-11B4F9ABA5F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8710C955-D317-447D-9EC1-86EFC33F7ED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4523F317-2207-4794-8622-7AEECDD4373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BB928517-8A59-4DBD-9EF8-E251457EB89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C4CECF5F-8BA0-429D-981D-13D78400D8F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20E95BD-2ABE-4B6C-AC55-A8B2F04A45B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24E83885-D67B-4E8E-8DD9-9E582BF42A7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2D1DE862-F3B6-440D-B915-193E05966C8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48716229-E1D0-4CF8-8398-8DB61234344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6ED9AC1C-D76A-4A59-89FB-BDD2A89BE94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A12FE76A-FB25-47E3-B0E4-A6BA1542921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47DC4FE2-B6AD-4762-A29E-C080752D08AA}"/>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136EF6CE-1304-4371-B6D1-4B2EF350044B}"/>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64C743F0-6A0A-4F77-ABCC-E08896B734CA}"/>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E07AA3F7-0833-4856-B887-AAD56BA148A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26768E38-6B73-46A1-A562-984417BF092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9BC2ABF1-D77D-4884-97CD-701BBCC5B49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4DE6BB10-21E2-4A83-B2CE-11C9EE76472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EAF67696-1D91-4769-AC0E-0878F1A993A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271EBCFF-0EA9-4AE6-A320-A0DA870FABF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23A0A2C3-0687-4C06-9365-BDFF6E7F2B5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A52EA2C9-2980-4583-86EC-F8F3F9C098A3}"/>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50D15E44-1D12-4DBA-B72C-DDA0E514B700}"/>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D832FE14-A419-41CA-9644-D17BAC92202D}"/>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76DE11B3-9080-453C-82EA-03F36F34F692}"/>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9FF82812-6D9D-4366-8CEC-CEF015C713DB}"/>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696" name="【学校施設】&#10;一人当たり面積平均値テキスト">
          <a:extLst>
            <a:ext uri="{FF2B5EF4-FFF2-40B4-BE49-F238E27FC236}">
              <a16:creationId xmlns:a16="http://schemas.microsoft.com/office/drawing/2014/main" id="{9BF8A672-9C76-4AC7-B549-092E9A02D116}"/>
            </a:ext>
          </a:extLst>
        </xdr:cNvPr>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E623C38B-6D09-4136-B32C-2EB2C6CB8EEA}"/>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46B0F847-1A5A-4F77-A0F9-454FC15186DF}"/>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834934CF-65EE-4197-ACDA-DA9B85627B42}"/>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8B19E538-3C07-41C2-BD99-EDF643765459}"/>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F8AE76D9-58EE-4263-BC58-21919E34D23D}"/>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21FB42E-8BEB-4A6C-804F-043537F2327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AF169E7-7D80-4FA6-938C-38ED787D59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C30F634-6920-4C6B-B265-7E96F78C3AD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C93F322-5D4F-4EA3-9F8B-5F19F83C6EC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B08B26E-E981-49CF-B3EC-EB9E436FE76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101905</xdr:rowOff>
    </xdr:from>
    <xdr:to>
      <xdr:col>116</xdr:col>
      <xdr:colOff>114300</xdr:colOff>
      <xdr:row>63</xdr:row>
      <xdr:rowOff>32055</xdr:rowOff>
    </xdr:to>
    <xdr:sp macro="" textlink="">
      <xdr:nvSpPr>
        <xdr:cNvPr id="707" name="楕円 706">
          <a:extLst>
            <a:ext uri="{FF2B5EF4-FFF2-40B4-BE49-F238E27FC236}">
              <a16:creationId xmlns:a16="http://schemas.microsoft.com/office/drawing/2014/main" id="{6FF64D92-7A87-4891-9A14-5E556AAE99F8}"/>
            </a:ext>
          </a:extLst>
        </xdr:cNvPr>
        <xdr:cNvSpPr/>
      </xdr:nvSpPr>
      <xdr:spPr>
        <a:xfrm>
          <a:off x="19458940" y="1049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80332</xdr:rowOff>
    </xdr:from>
    <xdr:ext cx="469744" cy="259045"/>
    <xdr:sp macro="" textlink="">
      <xdr:nvSpPr>
        <xdr:cNvPr id="708" name="【学校施設】&#10;一人当たり面積該当値テキスト">
          <a:extLst>
            <a:ext uri="{FF2B5EF4-FFF2-40B4-BE49-F238E27FC236}">
              <a16:creationId xmlns:a16="http://schemas.microsoft.com/office/drawing/2014/main" id="{FCEE6FC4-3B9A-4166-81F4-FA9597800787}"/>
            </a:ext>
          </a:extLst>
        </xdr:cNvPr>
        <xdr:cNvSpPr txBox="1"/>
      </xdr:nvSpPr>
      <xdr:spPr>
        <a:xfrm>
          <a:off x="19547840" y="1047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111963</xdr:rowOff>
    </xdr:from>
    <xdr:to>
      <xdr:col>112</xdr:col>
      <xdr:colOff>38100</xdr:colOff>
      <xdr:row>63</xdr:row>
      <xdr:rowOff>42113</xdr:rowOff>
    </xdr:to>
    <xdr:sp macro="" textlink="">
      <xdr:nvSpPr>
        <xdr:cNvPr id="709" name="楕円 708">
          <a:extLst>
            <a:ext uri="{FF2B5EF4-FFF2-40B4-BE49-F238E27FC236}">
              <a16:creationId xmlns:a16="http://schemas.microsoft.com/office/drawing/2014/main" id="{CF65D7E3-B7E2-4323-876B-0EBE4EB5BC7B}"/>
            </a:ext>
          </a:extLst>
        </xdr:cNvPr>
        <xdr:cNvSpPr/>
      </xdr:nvSpPr>
      <xdr:spPr>
        <a:xfrm>
          <a:off x="18735040" y="10505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152705</xdr:rowOff>
    </xdr:from>
    <xdr:to>
      <xdr:col>116</xdr:col>
      <xdr:colOff>63500</xdr:colOff>
      <xdr:row>62</xdr:row>
      <xdr:rowOff>162763</xdr:rowOff>
    </xdr:to>
    <xdr:cxnSp macro="">
      <xdr:nvCxnSpPr>
        <xdr:cNvPr id="710" name="直線コネクタ 709">
          <a:extLst>
            <a:ext uri="{FF2B5EF4-FFF2-40B4-BE49-F238E27FC236}">
              <a16:creationId xmlns:a16="http://schemas.microsoft.com/office/drawing/2014/main" id="{95FAED73-DD36-4251-B469-AE008C9F13C9}"/>
            </a:ext>
          </a:extLst>
        </xdr:cNvPr>
        <xdr:cNvCxnSpPr/>
      </xdr:nvCxnSpPr>
      <xdr:spPr>
        <a:xfrm flipV="1">
          <a:off x="18778220" y="10546385"/>
          <a:ext cx="73152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117907</xdr:rowOff>
    </xdr:from>
    <xdr:to>
      <xdr:col>107</xdr:col>
      <xdr:colOff>101600</xdr:colOff>
      <xdr:row>63</xdr:row>
      <xdr:rowOff>48057</xdr:rowOff>
    </xdr:to>
    <xdr:sp macro="" textlink="">
      <xdr:nvSpPr>
        <xdr:cNvPr id="711" name="楕円 710">
          <a:extLst>
            <a:ext uri="{FF2B5EF4-FFF2-40B4-BE49-F238E27FC236}">
              <a16:creationId xmlns:a16="http://schemas.microsoft.com/office/drawing/2014/main" id="{788CAB3B-C722-4B5E-885F-7C36E7B4910D}"/>
            </a:ext>
          </a:extLst>
        </xdr:cNvPr>
        <xdr:cNvSpPr/>
      </xdr:nvSpPr>
      <xdr:spPr>
        <a:xfrm>
          <a:off x="17937480" y="10511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162763</xdr:rowOff>
    </xdr:from>
    <xdr:to>
      <xdr:col>111</xdr:col>
      <xdr:colOff>177800</xdr:colOff>
      <xdr:row>62</xdr:row>
      <xdr:rowOff>168707</xdr:rowOff>
    </xdr:to>
    <xdr:cxnSp macro="">
      <xdr:nvCxnSpPr>
        <xdr:cNvPr id="712" name="直線コネクタ 711">
          <a:extLst>
            <a:ext uri="{FF2B5EF4-FFF2-40B4-BE49-F238E27FC236}">
              <a16:creationId xmlns:a16="http://schemas.microsoft.com/office/drawing/2014/main" id="{7FF8680D-974B-4463-B795-0EF12F85A434}"/>
            </a:ext>
          </a:extLst>
        </xdr:cNvPr>
        <xdr:cNvCxnSpPr/>
      </xdr:nvCxnSpPr>
      <xdr:spPr>
        <a:xfrm flipV="1">
          <a:off x="17988280" y="10556443"/>
          <a:ext cx="78994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126594</xdr:rowOff>
    </xdr:from>
    <xdr:to>
      <xdr:col>102</xdr:col>
      <xdr:colOff>165100</xdr:colOff>
      <xdr:row>63</xdr:row>
      <xdr:rowOff>56744</xdr:rowOff>
    </xdr:to>
    <xdr:sp macro="" textlink="">
      <xdr:nvSpPr>
        <xdr:cNvPr id="713" name="楕円 712">
          <a:extLst>
            <a:ext uri="{FF2B5EF4-FFF2-40B4-BE49-F238E27FC236}">
              <a16:creationId xmlns:a16="http://schemas.microsoft.com/office/drawing/2014/main" id="{99AAB430-BC3C-4FC2-B216-4DAD2A170052}"/>
            </a:ext>
          </a:extLst>
        </xdr:cNvPr>
        <xdr:cNvSpPr/>
      </xdr:nvSpPr>
      <xdr:spPr>
        <a:xfrm>
          <a:off x="17162780" y="10520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168707</xdr:rowOff>
    </xdr:from>
    <xdr:to>
      <xdr:col>107</xdr:col>
      <xdr:colOff>50800</xdr:colOff>
      <xdr:row>63</xdr:row>
      <xdr:rowOff>5944</xdr:rowOff>
    </xdr:to>
    <xdr:cxnSp macro="">
      <xdr:nvCxnSpPr>
        <xdr:cNvPr id="714" name="直線コネクタ 713">
          <a:extLst>
            <a:ext uri="{FF2B5EF4-FFF2-40B4-BE49-F238E27FC236}">
              <a16:creationId xmlns:a16="http://schemas.microsoft.com/office/drawing/2014/main" id="{AECF4AA6-F9E9-4302-AB35-A7AD67A8A63E}"/>
            </a:ext>
          </a:extLst>
        </xdr:cNvPr>
        <xdr:cNvCxnSpPr/>
      </xdr:nvCxnSpPr>
      <xdr:spPr>
        <a:xfrm flipV="1">
          <a:off x="17213580" y="10562387"/>
          <a:ext cx="7747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133909</xdr:rowOff>
    </xdr:from>
    <xdr:to>
      <xdr:col>98</xdr:col>
      <xdr:colOff>38100</xdr:colOff>
      <xdr:row>63</xdr:row>
      <xdr:rowOff>64059</xdr:rowOff>
    </xdr:to>
    <xdr:sp macro="" textlink="">
      <xdr:nvSpPr>
        <xdr:cNvPr id="715" name="楕円 714">
          <a:extLst>
            <a:ext uri="{FF2B5EF4-FFF2-40B4-BE49-F238E27FC236}">
              <a16:creationId xmlns:a16="http://schemas.microsoft.com/office/drawing/2014/main" id="{0AD84A25-B648-432B-A7F3-54868ACDB132}"/>
            </a:ext>
          </a:extLst>
        </xdr:cNvPr>
        <xdr:cNvSpPr/>
      </xdr:nvSpPr>
      <xdr:spPr>
        <a:xfrm>
          <a:off x="16388080" y="10527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5944</xdr:rowOff>
    </xdr:from>
    <xdr:to>
      <xdr:col>102</xdr:col>
      <xdr:colOff>114300</xdr:colOff>
      <xdr:row>63</xdr:row>
      <xdr:rowOff>13259</xdr:rowOff>
    </xdr:to>
    <xdr:cxnSp macro="">
      <xdr:nvCxnSpPr>
        <xdr:cNvPr id="716" name="直線コネクタ 715">
          <a:extLst>
            <a:ext uri="{FF2B5EF4-FFF2-40B4-BE49-F238E27FC236}">
              <a16:creationId xmlns:a16="http://schemas.microsoft.com/office/drawing/2014/main" id="{CC2B6DB4-9FBE-4CCA-8F7C-B53291C97329}"/>
            </a:ext>
          </a:extLst>
        </xdr:cNvPr>
        <xdr:cNvCxnSpPr/>
      </xdr:nvCxnSpPr>
      <xdr:spPr>
        <a:xfrm flipV="1">
          <a:off x="16431260" y="10567264"/>
          <a:ext cx="78232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717" name="n_1aveValue【学校施設】&#10;一人当たり面積">
          <a:extLst>
            <a:ext uri="{FF2B5EF4-FFF2-40B4-BE49-F238E27FC236}">
              <a16:creationId xmlns:a16="http://schemas.microsoft.com/office/drawing/2014/main" id="{CDF620E6-E1A7-49D7-8136-7A517BB6AC2E}"/>
            </a:ext>
          </a:extLst>
        </xdr:cNvPr>
        <xdr:cNvSpPr txBox="1"/>
      </xdr:nvSpPr>
      <xdr:spPr>
        <a:xfrm>
          <a:off x="18561127"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718" name="n_2aveValue【学校施設】&#10;一人当たり面積">
          <a:extLst>
            <a:ext uri="{FF2B5EF4-FFF2-40B4-BE49-F238E27FC236}">
              <a16:creationId xmlns:a16="http://schemas.microsoft.com/office/drawing/2014/main" id="{4EDCB772-876E-4DCA-ACDA-6E634ED902BC}"/>
            </a:ext>
          </a:extLst>
        </xdr:cNvPr>
        <xdr:cNvSpPr txBox="1"/>
      </xdr:nvSpPr>
      <xdr:spPr>
        <a:xfrm>
          <a:off x="1777626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719" name="n_3aveValue【学校施設】&#10;一人当たり面積">
          <a:extLst>
            <a:ext uri="{FF2B5EF4-FFF2-40B4-BE49-F238E27FC236}">
              <a16:creationId xmlns:a16="http://schemas.microsoft.com/office/drawing/2014/main" id="{719D3E71-5D94-4C25-895E-C8EE9ECD5957}"/>
            </a:ext>
          </a:extLst>
        </xdr:cNvPr>
        <xdr:cNvSpPr txBox="1"/>
      </xdr:nvSpPr>
      <xdr:spPr>
        <a:xfrm>
          <a:off x="17001567" y="102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720" name="n_4aveValue【学校施設】&#10;一人当たり面積">
          <a:extLst>
            <a:ext uri="{FF2B5EF4-FFF2-40B4-BE49-F238E27FC236}">
              <a16:creationId xmlns:a16="http://schemas.microsoft.com/office/drawing/2014/main" id="{46044CBE-0F65-4F88-A275-A805A249E139}"/>
            </a:ext>
          </a:extLst>
        </xdr:cNvPr>
        <xdr:cNvSpPr txBox="1"/>
      </xdr:nvSpPr>
      <xdr:spPr>
        <a:xfrm>
          <a:off x="16226867"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33240</xdr:rowOff>
    </xdr:from>
    <xdr:ext cx="469744" cy="259045"/>
    <xdr:sp macro="" textlink="">
      <xdr:nvSpPr>
        <xdr:cNvPr id="721" name="n_1mainValue【学校施設】&#10;一人当たり面積">
          <a:extLst>
            <a:ext uri="{FF2B5EF4-FFF2-40B4-BE49-F238E27FC236}">
              <a16:creationId xmlns:a16="http://schemas.microsoft.com/office/drawing/2014/main" id="{52D12E3B-08B9-4E7D-8622-10FE9142920C}"/>
            </a:ext>
          </a:extLst>
        </xdr:cNvPr>
        <xdr:cNvSpPr txBox="1"/>
      </xdr:nvSpPr>
      <xdr:spPr>
        <a:xfrm>
          <a:off x="18561127" y="105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39184</xdr:rowOff>
    </xdr:from>
    <xdr:ext cx="469744" cy="259045"/>
    <xdr:sp macro="" textlink="">
      <xdr:nvSpPr>
        <xdr:cNvPr id="722" name="n_2mainValue【学校施設】&#10;一人当たり面積">
          <a:extLst>
            <a:ext uri="{FF2B5EF4-FFF2-40B4-BE49-F238E27FC236}">
              <a16:creationId xmlns:a16="http://schemas.microsoft.com/office/drawing/2014/main" id="{30E4F254-CB20-48F9-A0C6-423B43CA7B10}"/>
            </a:ext>
          </a:extLst>
        </xdr:cNvPr>
        <xdr:cNvSpPr txBox="1"/>
      </xdr:nvSpPr>
      <xdr:spPr>
        <a:xfrm>
          <a:off x="17776267" y="1060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47871</xdr:rowOff>
    </xdr:from>
    <xdr:ext cx="469744" cy="259045"/>
    <xdr:sp macro="" textlink="">
      <xdr:nvSpPr>
        <xdr:cNvPr id="723" name="n_3mainValue【学校施設】&#10;一人当たり面積">
          <a:extLst>
            <a:ext uri="{FF2B5EF4-FFF2-40B4-BE49-F238E27FC236}">
              <a16:creationId xmlns:a16="http://schemas.microsoft.com/office/drawing/2014/main" id="{756F9B65-F9B5-4AC8-8435-323F00E42FC2}"/>
            </a:ext>
          </a:extLst>
        </xdr:cNvPr>
        <xdr:cNvSpPr txBox="1"/>
      </xdr:nvSpPr>
      <xdr:spPr>
        <a:xfrm>
          <a:off x="17001567" y="106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55186</xdr:rowOff>
    </xdr:from>
    <xdr:ext cx="469744" cy="259045"/>
    <xdr:sp macro="" textlink="">
      <xdr:nvSpPr>
        <xdr:cNvPr id="724" name="n_4mainValue【学校施設】&#10;一人当たり面積">
          <a:extLst>
            <a:ext uri="{FF2B5EF4-FFF2-40B4-BE49-F238E27FC236}">
              <a16:creationId xmlns:a16="http://schemas.microsoft.com/office/drawing/2014/main" id="{94AC7EDC-96B1-490E-96EA-258BFF6F2593}"/>
            </a:ext>
          </a:extLst>
        </xdr:cNvPr>
        <xdr:cNvSpPr txBox="1"/>
      </xdr:nvSpPr>
      <xdr:spPr>
        <a:xfrm>
          <a:off x="16226867" y="1061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4A361AC0-6198-447C-BB95-C6ADAEC60B3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C28E2835-25F1-434D-B06D-5898587C5E8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EF0FD7D8-FDAB-4B64-A0BD-4692353EECE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615FA1EB-790F-4913-85ED-C7FB982F777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BDC9AED-C9D9-48FF-AA4A-ABF39FAD2D1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12B752C1-AF3C-4E42-9B68-6F0A4FEAEED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CD06060-FD50-4AA3-8EAC-B4E61C6ACCE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9065843-054A-41D5-AE24-ABDE42D189B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0FDE03E-F51F-48CB-97A6-952BFF5DFF7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32982018-9F3A-4650-AB34-99BC3F24C38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E2914F37-F106-412B-88DC-8803490907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CFD71BD1-9F41-480E-9734-56E148AA16F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218CB331-D502-40F9-B0D1-3268DAC7C41C}"/>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80EEBB58-8639-47DC-9CAC-4362BE5EAB7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EA6C754C-2C4A-4FC0-8CA7-8AE5F000079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BBE4BCEF-3C95-49C3-9378-55EBD045081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FEAB18CF-36DE-4BAB-97A5-4E89B48022B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1824D734-6233-4B39-93A7-1950DF1C32B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E78E36CE-64FE-4446-B877-7A6E2E9A558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BC8308E5-D2A5-4C93-BB9A-4042C9F019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7439CE90-6793-418E-B169-035C746D3062}"/>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8F36E0A8-031B-491B-92FB-F7C0E37E758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D060278E-C40A-4C3E-A42C-7047AE89EDD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195CD6D9-D1A6-4194-A1D5-E9E3A6AFE4A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D79E61F1-05D2-44E1-B05E-4EB8E00512E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1E7E31B7-6D45-4792-B76F-5A7C0852041A}"/>
            </a:ext>
          </a:extLst>
        </xdr:cNvPr>
        <xdr:cNvCxnSpPr/>
      </xdr:nvCxnSpPr>
      <xdr:spPr>
        <a:xfrm flipV="1">
          <a:off x="14375764"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2179DB46-CCB0-45B8-9549-613334BABC1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BB504837-86CF-4A89-BCED-912A2A3331E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B3D60C8A-D6D7-49C1-9E67-D2BE37CFD59F}"/>
            </a:ext>
          </a:extLst>
        </xdr:cNvPr>
        <xdr:cNvSpPr txBox="1"/>
      </xdr:nvSpPr>
      <xdr:spPr>
        <a:xfrm>
          <a:off x="1441450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1662F4E5-E8EC-4FD2-B40C-0D394B7EEB74}"/>
            </a:ext>
          </a:extLst>
        </xdr:cNvPr>
        <xdr:cNvCxnSpPr/>
      </xdr:nvCxnSpPr>
      <xdr:spPr>
        <a:xfrm>
          <a:off x="1428750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a:extLst>
            <a:ext uri="{FF2B5EF4-FFF2-40B4-BE49-F238E27FC236}">
              <a16:creationId xmlns:a16="http://schemas.microsoft.com/office/drawing/2014/main" id="{BB58832C-836F-4E62-8698-62625AE15DF5}"/>
            </a:ext>
          </a:extLst>
        </xdr:cNvPr>
        <xdr:cNvSpPr txBox="1"/>
      </xdr:nvSpPr>
      <xdr:spPr>
        <a:xfrm>
          <a:off x="14414500" y="13759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9B1F60F0-5D81-46CC-B70D-51B34B2CAEE0}"/>
            </a:ext>
          </a:extLst>
        </xdr:cNvPr>
        <xdr:cNvSpPr/>
      </xdr:nvSpPr>
      <xdr:spPr>
        <a:xfrm>
          <a:off x="14325600" y="137811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62C1552B-DB99-4452-BCEE-65234D456D08}"/>
            </a:ext>
          </a:extLst>
        </xdr:cNvPr>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A4DC41B6-5840-45D4-9508-AF48EF835429}"/>
            </a:ext>
          </a:extLst>
        </xdr:cNvPr>
        <xdr:cNvSpPr/>
      </xdr:nvSpPr>
      <xdr:spPr>
        <a:xfrm>
          <a:off x="128041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050CB5F9-F9E2-4836-B3B7-7B672B3067E8}"/>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EC9499E6-C20F-4F7C-90C3-1C1FF01DB8E5}"/>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437291D-7C89-4AAC-B400-961032903D7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F1B20D4-9390-4F78-B896-1BECC8527C4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4D46944-59FE-457C-AD8B-E539BB9D986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398D377-D30F-46F1-ACE8-5800B1C1346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E155BD1-89BB-45CE-B04C-F5E9D5C01F7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166914</xdr:rowOff>
    </xdr:from>
    <xdr:to>
      <xdr:col>85</xdr:col>
      <xdr:colOff>177800</xdr:colOff>
      <xdr:row>78</xdr:row>
      <xdr:rowOff>97064</xdr:rowOff>
    </xdr:to>
    <xdr:sp macro="" textlink="">
      <xdr:nvSpPr>
        <xdr:cNvPr id="766" name="楕円 765">
          <a:extLst>
            <a:ext uri="{FF2B5EF4-FFF2-40B4-BE49-F238E27FC236}">
              <a16:creationId xmlns:a16="http://schemas.microsoft.com/office/drawing/2014/main" id="{DD992230-E673-45E1-BD91-49457CEF12E7}"/>
            </a:ext>
          </a:extLst>
        </xdr:cNvPr>
        <xdr:cNvSpPr/>
      </xdr:nvSpPr>
      <xdr:spPr>
        <a:xfrm>
          <a:off x="14325600" y="130751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81841</xdr:rowOff>
    </xdr:from>
    <xdr:ext cx="340478" cy="259045"/>
    <xdr:sp macro="" textlink="">
      <xdr:nvSpPr>
        <xdr:cNvPr id="767" name="【児童館】&#10;有形固定資産減価償却率該当値テキスト">
          <a:extLst>
            <a:ext uri="{FF2B5EF4-FFF2-40B4-BE49-F238E27FC236}">
              <a16:creationId xmlns:a16="http://schemas.microsoft.com/office/drawing/2014/main" id="{E10E54EF-7BBA-4BE0-8D51-CCC4C6B00861}"/>
            </a:ext>
          </a:extLst>
        </xdr:cNvPr>
        <xdr:cNvSpPr txBox="1"/>
      </xdr:nvSpPr>
      <xdr:spPr>
        <a:xfrm>
          <a:off x="14414500" y="129901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64044</xdr:rowOff>
    </xdr:from>
    <xdr:to>
      <xdr:col>81</xdr:col>
      <xdr:colOff>101600</xdr:colOff>
      <xdr:row>77</xdr:row>
      <xdr:rowOff>165644</xdr:rowOff>
    </xdr:to>
    <xdr:sp macro="" textlink="">
      <xdr:nvSpPr>
        <xdr:cNvPr id="768" name="楕円 767">
          <a:extLst>
            <a:ext uri="{FF2B5EF4-FFF2-40B4-BE49-F238E27FC236}">
              <a16:creationId xmlns:a16="http://schemas.microsoft.com/office/drawing/2014/main" id="{C74C784C-EB60-4D38-A977-E25F16BE04D7}"/>
            </a:ext>
          </a:extLst>
        </xdr:cNvPr>
        <xdr:cNvSpPr/>
      </xdr:nvSpPr>
      <xdr:spPr>
        <a:xfrm>
          <a:off x="13578840" y="129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114844</xdr:rowOff>
    </xdr:from>
    <xdr:to>
      <xdr:col>85</xdr:col>
      <xdr:colOff>127000</xdr:colOff>
      <xdr:row>78</xdr:row>
      <xdr:rowOff>46264</xdr:rowOff>
    </xdr:to>
    <xdr:cxnSp macro="">
      <xdr:nvCxnSpPr>
        <xdr:cNvPr id="769" name="直線コネクタ 768">
          <a:extLst>
            <a:ext uri="{FF2B5EF4-FFF2-40B4-BE49-F238E27FC236}">
              <a16:creationId xmlns:a16="http://schemas.microsoft.com/office/drawing/2014/main" id="{F557CC56-4433-4B2E-955A-B1B44A4D6C14}"/>
            </a:ext>
          </a:extLst>
        </xdr:cNvPr>
        <xdr:cNvCxnSpPr/>
      </xdr:nvCxnSpPr>
      <xdr:spPr>
        <a:xfrm>
          <a:off x="13629640" y="13023124"/>
          <a:ext cx="7467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72208</xdr:rowOff>
    </xdr:from>
    <xdr:to>
      <xdr:col>76</xdr:col>
      <xdr:colOff>165100</xdr:colOff>
      <xdr:row>79</xdr:row>
      <xdr:rowOff>2358</xdr:rowOff>
    </xdr:to>
    <xdr:sp macro="" textlink="">
      <xdr:nvSpPr>
        <xdr:cNvPr id="770" name="楕円 769">
          <a:extLst>
            <a:ext uri="{FF2B5EF4-FFF2-40B4-BE49-F238E27FC236}">
              <a16:creationId xmlns:a16="http://schemas.microsoft.com/office/drawing/2014/main" id="{98ACEAAE-39A0-43A4-8DFF-5EDF62509FE3}"/>
            </a:ext>
          </a:extLst>
        </xdr:cNvPr>
        <xdr:cNvSpPr/>
      </xdr:nvSpPr>
      <xdr:spPr>
        <a:xfrm>
          <a:off x="12804140" y="13148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114844</xdr:rowOff>
    </xdr:from>
    <xdr:to>
      <xdr:col>81</xdr:col>
      <xdr:colOff>50800</xdr:colOff>
      <xdr:row>78</xdr:row>
      <xdr:rowOff>123008</xdr:rowOff>
    </xdr:to>
    <xdr:cxnSp macro="">
      <xdr:nvCxnSpPr>
        <xdr:cNvPr id="771" name="直線コネクタ 770">
          <a:extLst>
            <a:ext uri="{FF2B5EF4-FFF2-40B4-BE49-F238E27FC236}">
              <a16:creationId xmlns:a16="http://schemas.microsoft.com/office/drawing/2014/main" id="{913AA05D-F4CC-4228-89F6-1D63D9E18763}"/>
            </a:ext>
          </a:extLst>
        </xdr:cNvPr>
        <xdr:cNvCxnSpPr/>
      </xdr:nvCxnSpPr>
      <xdr:spPr>
        <a:xfrm flipV="1">
          <a:off x="12854940" y="13023124"/>
          <a:ext cx="7747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36286</xdr:rowOff>
    </xdr:from>
    <xdr:to>
      <xdr:col>72</xdr:col>
      <xdr:colOff>38100</xdr:colOff>
      <xdr:row>78</xdr:row>
      <xdr:rowOff>137886</xdr:rowOff>
    </xdr:to>
    <xdr:sp macro="" textlink="">
      <xdr:nvSpPr>
        <xdr:cNvPr id="772" name="楕円 771">
          <a:extLst>
            <a:ext uri="{FF2B5EF4-FFF2-40B4-BE49-F238E27FC236}">
              <a16:creationId xmlns:a16="http://schemas.microsoft.com/office/drawing/2014/main" id="{FF229EC2-4CB3-4EC2-A3AC-17A9C685AA27}"/>
            </a:ext>
          </a:extLst>
        </xdr:cNvPr>
        <xdr:cNvSpPr/>
      </xdr:nvSpPr>
      <xdr:spPr>
        <a:xfrm>
          <a:off x="12029440" y="131122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87086</xdr:rowOff>
    </xdr:from>
    <xdr:to>
      <xdr:col>76</xdr:col>
      <xdr:colOff>114300</xdr:colOff>
      <xdr:row>78</xdr:row>
      <xdr:rowOff>123008</xdr:rowOff>
    </xdr:to>
    <xdr:cxnSp macro="">
      <xdr:nvCxnSpPr>
        <xdr:cNvPr id="773" name="直線コネクタ 772">
          <a:extLst>
            <a:ext uri="{FF2B5EF4-FFF2-40B4-BE49-F238E27FC236}">
              <a16:creationId xmlns:a16="http://schemas.microsoft.com/office/drawing/2014/main" id="{17B12B49-BD86-426C-AE4D-DB41DCC94EF9}"/>
            </a:ext>
          </a:extLst>
        </xdr:cNvPr>
        <xdr:cNvCxnSpPr/>
      </xdr:nvCxnSpPr>
      <xdr:spPr>
        <a:xfrm>
          <a:off x="12072620" y="13163006"/>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77107</xdr:rowOff>
    </xdr:from>
    <xdr:to>
      <xdr:col>67</xdr:col>
      <xdr:colOff>101600</xdr:colOff>
      <xdr:row>84</xdr:row>
      <xdr:rowOff>7257</xdr:rowOff>
    </xdr:to>
    <xdr:sp macro="" textlink="">
      <xdr:nvSpPr>
        <xdr:cNvPr id="774" name="楕円 773">
          <a:extLst>
            <a:ext uri="{FF2B5EF4-FFF2-40B4-BE49-F238E27FC236}">
              <a16:creationId xmlns:a16="http://schemas.microsoft.com/office/drawing/2014/main" id="{DE373EC7-64E9-4C15-8623-978D3A5CA682}"/>
            </a:ext>
          </a:extLst>
        </xdr:cNvPr>
        <xdr:cNvSpPr/>
      </xdr:nvSpPr>
      <xdr:spPr>
        <a:xfrm>
          <a:off x="1123188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87086</xdr:rowOff>
    </xdr:from>
    <xdr:to>
      <xdr:col>71</xdr:col>
      <xdr:colOff>177800</xdr:colOff>
      <xdr:row>83</xdr:row>
      <xdr:rowOff>127907</xdr:rowOff>
    </xdr:to>
    <xdr:cxnSp macro="">
      <xdr:nvCxnSpPr>
        <xdr:cNvPr id="775" name="直線コネクタ 774">
          <a:extLst>
            <a:ext uri="{FF2B5EF4-FFF2-40B4-BE49-F238E27FC236}">
              <a16:creationId xmlns:a16="http://schemas.microsoft.com/office/drawing/2014/main" id="{F8C4D832-9810-4362-B201-09286891C7E6}"/>
            </a:ext>
          </a:extLst>
        </xdr:cNvPr>
        <xdr:cNvCxnSpPr/>
      </xdr:nvCxnSpPr>
      <xdr:spPr>
        <a:xfrm flipV="1">
          <a:off x="11282680" y="13163006"/>
          <a:ext cx="789940" cy="87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776" name="n_1aveValue【児童館】&#10;有形固定資産減価償却率">
          <a:extLst>
            <a:ext uri="{FF2B5EF4-FFF2-40B4-BE49-F238E27FC236}">
              <a16:creationId xmlns:a16="http://schemas.microsoft.com/office/drawing/2014/main" id="{B8FE1046-B407-42A4-93C9-34FD85CDF781}"/>
            </a:ext>
          </a:extLst>
        </xdr:cNvPr>
        <xdr:cNvSpPr txBox="1"/>
      </xdr:nvSpPr>
      <xdr:spPr>
        <a:xfrm>
          <a:off x="1343724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7" name="n_2aveValue【児童館】&#10;有形固定資産減価償却率">
          <a:extLst>
            <a:ext uri="{FF2B5EF4-FFF2-40B4-BE49-F238E27FC236}">
              <a16:creationId xmlns:a16="http://schemas.microsoft.com/office/drawing/2014/main" id="{2F179964-6FEB-44F5-AB99-12C3ED8C865C}"/>
            </a:ext>
          </a:extLst>
        </xdr:cNvPr>
        <xdr:cNvSpPr txBox="1"/>
      </xdr:nvSpPr>
      <xdr:spPr>
        <a:xfrm>
          <a:off x="126752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8" name="n_3aveValue【児童館】&#10;有形固定資産減価償却率">
          <a:extLst>
            <a:ext uri="{FF2B5EF4-FFF2-40B4-BE49-F238E27FC236}">
              <a16:creationId xmlns:a16="http://schemas.microsoft.com/office/drawing/2014/main" id="{FFCC8F9A-CA28-40C9-AE72-7854FF5AFA24}"/>
            </a:ext>
          </a:extLst>
        </xdr:cNvPr>
        <xdr:cNvSpPr txBox="1"/>
      </xdr:nvSpPr>
      <xdr:spPr>
        <a:xfrm>
          <a:off x="119005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9" name="n_4aveValue【児童館】&#10;有形固定資産減価償却率">
          <a:extLst>
            <a:ext uri="{FF2B5EF4-FFF2-40B4-BE49-F238E27FC236}">
              <a16:creationId xmlns:a16="http://schemas.microsoft.com/office/drawing/2014/main" id="{B207B320-4352-4B44-895F-AAE02687CDE3}"/>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10721</xdr:rowOff>
    </xdr:from>
    <xdr:ext cx="340478" cy="259045"/>
    <xdr:sp macro="" textlink="">
      <xdr:nvSpPr>
        <xdr:cNvPr id="780" name="n_1mainValue【児童館】&#10;有形固定資産減価償却率">
          <a:extLst>
            <a:ext uri="{FF2B5EF4-FFF2-40B4-BE49-F238E27FC236}">
              <a16:creationId xmlns:a16="http://schemas.microsoft.com/office/drawing/2014/main" id="{B96FD9B4-CF63-4953-B4F1-1D0733FB2802}"/>
            </a:ext>
          </a:extLst>
        </xdr:cNvPr>
        <xdr:cNvSpPr txBox="1"/>
      </xdr:nvSpPr>
      <xdr:spPr>
        <a:xfrm>
          <a:off x="13469561" y="12751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18885</xdr:rowOff>
    </xdr:from>
    <xdr:ext cx="405111" cy="259045"/>
    <xdr:sp macro="" textlink="">
      <xdr:nvSpPr>
        <xdr:cNvPr id="781" name="n_2mainValue【児童館】&#10;有形固定資産減価償却率">
          <a:extLst>
            <a:ext uri="{FF2B5EF4-FFF2-40B4-BE49-F238E27FC236}">
              <a16:creationId xmlns:a16="http://schemas.microsoft.com/office/drawing/2014/main" id="{7AEA824E-83AF-46B0-8704-FFF26898F18E}"/>
            </a:ext>
          </a:extLst>
        </xdr:cNvPr>
        <xdr:cNvSpPr txBox="1"/>
      </xdr:nvSpPr>
      <xdr:spPr>
        <a:xfrm>
          <a:off x="12675244" y="1292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154413</xdr:rowOff>
    </xdr:from>
    <xdr:ext cx="405111" cy="259045"/>
    <xdr:sp macro="" textlink="">
      <xdr:nvSpPr>
        <xdr:cNvPr id="782" name="n_3mainValue【児童館】&#10;有形固定資産減価償却率">
          <a:extLst>
            <a:ext uri="{FF2B5EF4-FFF2-40B4-BE49-F238E27FC236}">
              <a16:creationId xmlns:a16="http://schemas.microsoft.com/office/drawing/2014/main" id="{12D0A107-A270-4CC8-B137-9EEDEDAE6C59}"/>
            </a:ext>
          </a:extLst>
        </xdr:cNvPr>
        <xdr:cNvSpPr txBox="1"/>
      </xdr:nvSpPr>
      <xdr:spPr>
        <a:xfrm>
          <a:off x="11900544" y="1289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169834</xdr:rowOff>
    </xdr:from>
    <xdr:ext cx="405111" cy="259045"/>
    <xdr:sp macro="" textlink="">
      <xdr:nvSpPr>
        <xdr:cNvPr id="783" name="n_4mainValue【児童館】&#10;有形固定資産減価償却率">
          <a:extLst>
            <a:ext uri="{FF2B5EF4-FFF2-40B4-BE49-F238E27FC236}">
              <a16:creationId xmlns:a16="http://schemas.microsoft.com/office/drawing/2014/main" id="{0D61B04A-6220-4253-98AD-491BF5534BE1}"/>
            </a:ext>
          </a:extLst>
        </xdr:cNvPr>
        <xdr:cNvSpPr txBox="1"/>
      </xdr:nvSpPr>
      <xdr:spPr>
        <a:xfrm>
          <a:off x="1110298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8E3C160C-95DA-4569-94B8-719AA4C047F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54F151A7-1B33-4E6D-ADD3-F581689A4F6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BCCEFEC-A9E3-44B2-AE49-4FD64CCD256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D2786DF8-4599-4990-AEE3-22D51BBB3E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9938B3EB-3AB1-4B3D-8876-6759D7185F6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6C053CF-D958-4FFB-95C3-CFA2B9E8586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469BF94-3C33-41A8-A1AF-80D9119A718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E5CA9D09-0D6B-46F8-914C-EABA6C5C95D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72F270CF-21A3-4C75-899D-6C0492CE8C3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16C2D727-A825-4BC6-B921-47EC3F9FDCF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DECA5BEF-A95B-4986-B73F-C906A5663C7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38E90D7F-98B9-4E13-8AF8-A6DAA8E473FE}"/>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ED495820-39E6-4304-93DB-4526EE33B52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1383A78C-E1DE-4D88-8A9E-57702268C00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CA884039-A0BF-4D27-8EAF-A38C01F05A6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B1EB6DD6-93CF-4582-B3CA-CD0803ECE91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6A66409B-6403-4453-8163-732616221F33}"/>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C0A0D8B2-A49A-4EB8-82EF-A1813C15E5B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6C75215D-0C17-48E8-A905-C99DC36986E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EF8F8B0-9D0F-4738-BCC6-0A799958C65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666DE43C-3749-4CD9-A8DD-F4D054FDBA3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463ADB1E-9AB9-4D2B-BE3C-07498ACDA8F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5B9511DE-B109-4E03-8C72-0A93C8D972C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a:extLst>
            <a:ext uri="{FF2B5EF4-FFF2-40B4-BE49-F238E27FC236}">
              <a16:creationId xmlns:a16="http://schemas.microsoft.com/office/drawing/2014/main" id="{8DDC27FA-3E0A-4DBD-8D1B-A2CADB08AE16}"/>
            </a:ext>
          </a:extLst>
        </xdr:cNvPr>
        <xdr:cNvCxnSpPr/>
      </xdr:nvCxnSpPr>
      <xdr:spPr>
        <a:xfrm flipV="1">
          <a:off x="19509104" y="131140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a:extLst>
            <a:ext uri="{FF2B5EF4-FFF2-40B4-BE49-F238E27FC236}">
              <a16:creationId xmlns:a16="http://schemas.microsoft.com/office/drawing/2014/main" id="{CC83DB69-74A4-438B-8F61-3A4284F938A8}"/>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a:extLst>
            <a:ext uri="{FF2B5EF4-FFF2-40B4-BE49-F238E27FC236}">
              <a16:creationId xmlns:a16="http://schemas.microsoft.com/office/drawing/2014/main" id="{EA1DCCEF-C91B-45B2-A13D-1E520B412F57}"/>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BB3479E5-D7B6-4A15-84A1-ED544C5929FE}"/>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0ED3740B-2853-4863-B058-D405D0AA4608}"/>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12" name="【児童館】&#10;一人当たり面積平均値テキスト">
          <a:extLst>
            <a:ext uri="{FF2B5EF4-FFF2-40B4-BE49-F238E27FC236}">
              <a16:creationId xmlns:a16="http://schemas.microsoft.com/office/drawing/2014/main" id="{2CE7F112-AEFF-408B-B01A-C5C305CEECC0}"/>
            </a:ext>
          </a:extLst>
        </xdr:cNvPr>
        <xdr:cNvSpPr txBox="1"/>
      </xdr:nvSpPr>
      <xdr:spPr>
        <a:xfrm>
          <a:off x="19547840" y="1387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a:extLst>
            <a:ext uri="{FF2B5EF4-FFF2-40B4-BE49-F238E27FC236}">
              <a16:creationId xmlns:a16="http://schemas.microsoft.com/office/drawing/2014/main" id="{8CC98C38-7EA8-4E89-84C0-A4C70FA7E15A}"/>
            </a:ext>
          </a:extLst>
        </xdr:cNvPr>
        <xdr:cNvSpPr/>
      </xdr:nvSpPr>
      <xdr:spPr>
        <a:xfrm>
          <a:off x="1945894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a:extLst>
            <a:ext uri="{FF2B5EF4-FFF2-40B4-BE49-F238E27FC236}">
              <a16:creationId xmlns:a16="http://schemas.microsoft.com/office/drawing/2014/main" id="{FE6B266F-E202-4283-A895-F5223D042204}"/>
            </a:ext>
          </a:extLst>
        </xdr:cNvPr>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2101EB8E-8951-4A60-A168-82386FA384B4}"/>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FA8F9555-7247-4457-ABA5-451FA7586301}"/>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95C5E4C2-E5F1-408C-B9E1-89C38918DD15}"/>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E2B8E58-8CE7-4A00-880D-D5099D51F42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DC99DA5-7E40-4A5D-9B77-7FA28A08668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C911655-45CB-4DE3-843A-97876EEEA7D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CDBECA3-8F57-40A7-9CEA-15E954EDE16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817AE49-22AF-4A5B-8E41-EB7AD1576CA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823" name="楕円 822">
          <a:extLst>
            <a:ext uri="{FF2B5EF4-FFF2-40B4-BE49-F238E27FC236}">
              <a16:creationId xmlns:a16="http://schemas.microsoft.com/office/drawing/2014/main" id="{5CB1D032-BE65-49F2-A73E-64D4C48AFC7A}"/>
            </a:ext>
          </a:extLst>
        </xdr:cNvPr>
        <xdr:cNvSpPr/>
      </xdr:nvSpPr>
      <xdr:spPr>
        <a:xfrm>
          <a:off x="194589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824" name="【児童館】&#10;一人当たり面積該当値テキスト">
          <a:extLst>
            <a:ext uri="{FF2B5EF4-FFF2-40B4-BE49-F238E27FC236}">
              <a16:creationId xmlns:a16="http://schemas.microsoft.com/office/drawing/2014/main" id="{902CAA20-633E-49C4-A2BC-473DF3AE75B8}"/>
            </a:ext>
          </a:extLst>
        </xdr:cNvPr>
        <xdr:cNvSpPr txBox="1"/>
      </xdr:nvSpPr>
      <xdr:spPr>
        <a:xfrm>
          <a:off x="1954784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25" name="楕円 824">
          <a:extLst>
            <a:ext uri="{FF2B5EF4-FFF2-40B4-BE49-F238E27FC236}">
              <a16:creationId xmlns:a16="http://schemas.microsoft.com/office/drawing/2014/main" id="{894C6ABE-6E6D-47CF-9DDC-242145EB90DA}"/>
            </a:ext>
          </a:extLst>
        </xdr:cNvPr>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826" name="直線コネクタ 825">
          <a:extLst>
            <a:ext uri="{FF2B5EF4-FFF2-40B4-BE49-F238E27FC236}">
              <a16:creationId xmlns:a16="http://schemas.microsoft.com/office/drawing/2014/main" id="{048331F0-3127-46AA-854B-BAC2E95FE4E2}"/>
            </a:ext>
          </a:extLst>
        </xdr:cNvPr>
        <xdr:cNvCxnSpPr/>
      </xdr:nvCxnSpPr>
      <xdr:spPr>
        <a:xfrm>
          <a:off x="18778220" y="14401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7" name="楕円 826">
          <a:extLst>
            <a:ext uri="{FF2B5EF4-FFF2-40B4-BE49-F238E27FC236}">
              <a16:creationId xmlns:a16="http://schemas.microsoft.com/office/drawing/2014/main" id="{7D404FD1-B770-41BA-83E1-9A2CE2823C3D}"/>
            </a:ext>
          </a:extLst>
        </xdr:cNvPr>
        <xdr:cNvSpPr/>
      </xdr:nvSpPr>
      <xdr:spPr>
        <a:xfrm>
          <a:off x="1793748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95250</xdr:rowOff>
    </xdr:to>
    <xdr:cxnSp macro="">
      <xdr:nvCxnSpPr>
        <xdr:cNvPr id="828" name="直線コネクタ 827">
          <a:extLst>
            <a:ext uri="{FF2B5EF4-FFF2-40B4-BE49-F238E27FC236}">
              <a16:creationId xmlns:a16="http://schemas.microsoft.com/office/drawing/2014/main" id="{B6B2FAEE-0B70-4114-9B18-AE940F598CB6}"/>
            </a:ext>
          </a:extLst>
        </xdr:cNvPr>
        <xdr:cNvCxnSpPr/>
      </xdr:nvCxnSpPr>
      <xdr:spPr>
        <a:xfrm flipV="1">
          <a:off x="17988280" y="14401800"/>
          <a:ext cx="7899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29" name="楕円 828">
          <a:extLst>
            <a:ext uri="{FF2B5EF4-FFF2-40B4-BE49-F238E27FC236}">
              <a16:creationId xmlns:a16="http://schemas.microsoft.com/office/drawing/2014/main" id="{28BA7E1A-6F70-461D-944E-E6BE06B1300E}"/>
            </a:ext>
          </a:extLst>
        </xdr:cNvPr>
        <xdr:cNvSpPr/>
      </xdr:nvSpPr>
      <xdr:spPr>
        <a:xfrm>
          <a:off x="1716278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0" name="直線コネクタ 829">
          <a:extLst>
            <a:ext uri="{FF2B5EF4-FFF2-40B4-BE49-F238E27FC236}">
              <a16:creationId xmlns:a16="http://schemas.microsoft.com/office/drawing/2014/main" id="{31D584C1-0312-44C6-A2D0-3EE30F88C29C}"/>
            </a:ext>
          </a:extLst>
        </xdr:cNvPr>
        <xdr:cNvCxnSpPr/>
      </xdr:nvCxnSpPr>
      <xdr:spPr>
        <a:xfrm>
          <a:off x="17213580" y="1451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1" name="楕円 830">
          <a:extLst>
            <a:ext uri="{FF2B5EF4-FFF2-40B4-BE49-F238E27FC236}">
              <a16:creationId xmlns:a16="http://schemas.microsoft.com/office/drawing/2014/main" id="{C280C798-41DF-49D4-820D-DF8BC8E03029}"/>
            </a:ext>
          </a:extLst>
        </xdr:cNvPr>
        <xdr:cNvSpPr/>
      </xdr:nvSpPr>
      <xdr:spPr>
        <a:xfrm>
          <a:off x="1638808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95250</xdr:rowOff>
    </xdr:to>
    <xdr:cxnSp macro="">
      <xdr:nvCxnSpPr>
        <xdr:cNvPr id="832" name="直線コネクタ 831">
          <a:extLst>
            <a:ext uri="{FF2B5EF4-FFF2-40B4-BE49-F238E27FC236}">
              <a16:creationId xmlns:a16="http://schemas.microsoft.com/office/drawing/2014/main" id="{23154119-251A-45F2-BA88-4C8BA1FBEC8B}"/>
            </a:ext>
          </a:extLst>
        </xdr:cNvPr>
        <xdr:cNvCxnSpPr/>
      </xdr:nvCxnSpPr>
      <xdr:spPr>
        <a:xfrm>
          <a:off x="16431260" y="14417040"/>
          <a:ext cx="7823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33" name="n_1aveValue【児童館】&#10;一人当たり面積">
          <a:extLst>
            <a:ext uri="{FF2B5EF4-FFF2-40B4-BE49-F238E27FC236}">
              <a16:creationId xmlns:a16="http://schemas.microsoft.com/office/drawing/2014/main" id="{BBF07F9E-0089-48C1-9903-B6C33DE5C2B4}"/>
            </a:ext>
          </a:extLst>
        </xdr:cNvPr>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児童館】&#10;一人当たり面積">
          <a:extLst>
            <a:ext uri="{FF2B5EF4-FFF2-40B4-BE49-F238E27FC236}">
              <a16:creationId xmlns:a16="http://schemas.microsoft.com/office/drawing/2014/main" id="{32C90102-B8BD-45C4-A630-4198FF8FBC84}"/>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児童館】&#10;一人当たり面積">
          <a:extLst>
            <a:ext uri="{FF2B5EF4-FFF2-40B4-BE49-F238E27FC236}">
              <a16:creationId xmlns:a16="http://schemas.microsoft.com/office/drawing/2014/main" id="{818E3C26-6958-48B5-A30C-8DE03354B9E6}"/>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児童館】&#10;一人当たり面積">
          <a:extLst>
            <a:ext uri="{FF2B5EF4-FFF2-40B4-BE49-F238E27FC236}">
              <a16:creationId xmlns:a16="http://schemas.microsoft.com/office/drawing/2014/main" id="{5A020452-0FE6-4EA6-B453-0E3FCBD8F328}"/>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37" name="n_1mainValue【児童館】&#10;一人当たり面積">
          <a:extLst>
            <a:ext uri="{FF2B5EF4-FFF2-40B4-BE49-F238E27FC236}">
              <a16:creationId xmlns:a16="http://schemas.microsoft.com/office/drawing/2014/main" id="{8109839C-D7E7-41C6-8D52-1B21C13AFBE0}"/>
            </a:ext>
          </a:extLst>
        </xdr:cNvPr>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8" name="n_2mainValue【児童館】&#10;一人当たり面積">
          <a:extLst>
            <a:ext uri="{FF2B5EF4-FFF2-40B4-BE49-F238E27FC236}">
              <a16:creationId xmlns:a16="http://schemas.microsoft.com/office/drawing/2014/main" id="{573A8E1D-4FD7-4391-BBBB-B0F4DD614021}"/>
            </a:ext>
          </a:extLst>
        </xdr:cNvPr>
        <xdr:cNvSpPr txBox="1"/>
      </xdr:nvSpPr>
      <xdr:spPr>
        <a:xfrm>
          <a:off x="177762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39" name="n_3mainValue【児童館】&#10;一人当たり面積">
          <a:extLst>
            <a:ext uri="{FF2B5EF4-FFF2-40B4-BE49-F238E27FC236}">
              <a16:creationId xmlns:a16="http://schemas.microsoft.com/office/drawing/2014/main" id="{6971EEC8-D11D-4ED5-B617-769D87C72FE0}"/>
            </a:ext>
          </a:extLst>
        </xdr:cNvPr>
        <xdr:cNvSpPr txBox="1"/>
      </xdr:nvSpPr>
      <xdr:spPr>
        <a:xfrm>
          <a:off x="170015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40" name="n_4mainValue【児童館】&#10;一人当たり面積">
          <a:extLst>
            <a:ext uri="{FF2B5EF4-FFF2-40B4-BE49-F238E27FC236}">
              <a16:creationId xmlns:a16="http://schemas.microsoft.com/office/drawing/2014/main" id="{89DABCC6-C466-4C22-BBDF-445F9281EC56}"/>
            </a:ext>
          </a:extLst>
        </xdr:cNvPr>
        <xdr:cNvSpPr txBox="1"/>
      </xdr:nvSpPr>
      <xdr:spPr>
        <a:xfrm>
          <a:off x="162268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8B75B41B-AF47-42B8-82D8-AB745202255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F799357-9C09-433F-B0CE-2096846680B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C5000813-8F3C-40C8-A824-5730E93E556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926959B1-B05A-4DED-8D1E-BA6A922D96C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350328AE-97FC-4DFB-A892-52378C3FC2D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C0600C4E-B904-417D-B46A-F6B3548685A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5CC53EFC-7372-4632-8C98-C054E6A724D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C6C97B4E-5F03-4B04-A198-142005B7FC6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65403799-85D3-403D-A1B0-4F2FA3FB474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3CB3F4F-65F9-481D-9798-E11470E3DFC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BD0F75CD-9EA6-4209-A025-4F4C236BC3A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4EF1B23D-B6E6-41B3-AC7D-FC52CCC0F9C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73C97DBE-A2AF-4D96-834E-05442895404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F37D36C-3D02-448E-AA31-8DB792D378A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2B8DD7F-FA68-4EBC-B89E-5D058C5EB47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D59592FE-3299-4768-979B-83302E5B212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FB4C4226-49A0-406C-9BBF-A8EDA401BDA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5AF96DD8-9E9B-4278-B290-0ECEEA77D64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F07BE1C7-37AA-4C26-AB4C-7E6866F4FA7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8238E548-D4FE-4F4E-BA05-0892D6714FC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FF9DF245-87EA-4C37-B616-4C5D04ABC44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A3BC5BC6-5C30-4C4C-90CB-14F42AA3630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AA5BB7DD-ECEE-476D-BE8D-6D7B1B6F0C3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E63CB491-91AC-47A5-8B3E-9BE731DDE68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B7737610-BBDF-448B-9E26-2583142F9CF7}"/>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a:extLst>
            <a:ext uri="{FF2B5EF4-FFF2-40B4-BE49-F238E27FC236}">
              <a16:creationId xmlns:a16="http://schemas.microsoft.com/office/drawing/2014/main" id="{573EA643-FB25-4B4B-9C35-6D3BCC87678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F6D3FB4C-5040-4B2C-96DB-5D80A0BA9F0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a:extLst>
            <a:ext uri="{FF2B5EF4-FFF2-40B4-BE49-F238E27FC236}">
              <a16:creationId xmlns:a16="http://schemas.microsoft.com/office/drawing/2014/main" id="{915E9A90-7237-4D43-A368-FC11DDB61CE7}"/>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a:extLst>
            <a:ext uri="{FF2B5EF4-FFF2-40B4-BE49-F238E27FC236}">
              <a16:creationId xmlns:a16="http://schemas.microsoft.com/office/drawing/2014/main" id="{DA5EEDD1-92A8-42C1-AD28-7FC2076716E2}"/>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70" name="【公民館】&#10;有形固定資産減価償却率平均値テキスト">
          <a:extLst>
            <a:ext uri="{FF2B5EF4-FFF2-40B4-BE49-F238E27FC236}">
              <a16:creationId xmlns:a16="http://schemas.microsoft.com/office/drawing/2014/main" id="{F800443C-EC76-4BE6-B89A-7EA223469C77}"/>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a:extLst>
            <a:ext uri="{FF2B5EF4-FFF2-40B4-BE49-F238E27FC236}">
              <a16:creationId xmlns:a16="http://schemas.microsoft.com/office/drawing/2014/main" id="{C5DF4304-9919-4395-AB3F-24F72053ED54}"/>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a:extLst>
            <a:ext uri="{FF2B5EF4-FFF2-40B4-BE49-F238E27FC236}">
              <a16:creationId xmlns:a16="http://schemas.microsoft.com/office/drawing/2014/main" id="{5CBF386F-5379-4E7D-A6E0-37CA7AE278F9}"/>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a:extLst>
            <a:ext uri="{FF2B5EF4-FFF2-40B4-BE49-F238E27FC236}">
              <a16:creationId xmlns:a16="http://schemas.microsoft.com/office/drawing/2014/main" id="{DD0F67E2-F1FE-48A6-A15F-7E198E3E8D94}"/>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4" name="フローチャート: 判断 873">
          <a:extLst>
            <a:ext uri="{FF2B5EF4-FFF2-40B4-BE49-F238E27FC236}">
              <a16:creationId xmlns:a16="http://schemas.microsoft.com/office/drawing/2014/main" id="{1072899F-E578-4756-95D8-4BD8128AD20E}"/>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75" name="フローチャート: 判断 874">
          <a:extLst>
            <a:ext uri="{FF2B5EF4-FFF2-40B4-BE49-F238E27FC236}">
              <a16:creationId xmlns:a16="http://schemas.microsoft.com/office/drawing/2014/main" id="{31A0A3FB-A211-4CC3-9983-472614DD6F0F}"/>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A077E14-96E2-4A05-82E9-C4C5A04F8FB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D299997-08E5-40CD-B8B3-685A2873ED0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3B263C1-4679-4AD8-BB1C-35D2C6FF7BA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94FD3E1-FE72-4D3F-A371-EB3941D55F5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D8E9C94-5B71-4DF6-8055-8B7ED381DC4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86361</xdr:rowOff>
    </xdr:from>
    <xdr:to>
      <xdr:col>85</xdr:col>
      <xdr:colOff>177800</xdr:colOff>
      <xdr:row>109</xdr:row>
      <xdr:rowOff>16511</xdr:rowOff>
    </xdr:to>
    <xdr:sp macro="" textlink="">
      <xdr:nvSpPr>
        <xdr:cNvPr id="881" name="楕円 880">
          <a:extLst>
            <a:ext uri="{FF2B5EF4-FFF2-40B4-BE49-F238E27FC236}">
              <a16:creationId xmlns:a16="http://schemas.microsoft.com/office/drawing/2014/main" id="{CEB44F54-B0F0-423D-B0B3-A5F6343EC790}"/>
            </a:ext>
          </a:extLst>
        </xdr:cNvPr>
        <xdr:cNvSpPr/>
      </xdr:nvSpPr>
      <xdr:spPr>
        <a:xfrm>
          <a:off x="14325600" y="181914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1288</xdr:rowOff>
    </xdr:from>
    <xdr:ext cx="405111" cy="259045"/>
    <xdr:sp macro="" textlink="">
      <xdr:nvSpPr>
        <xdr:cNvPr id="882" name="【公民館】&#10;有形固定資産減価償却率該当値テキスト">
          <a:extLst>
            <a:ext uri="{FF2B5EF4-FFF2-40B4-BE49-F238E27FC236}">
              <a16:creationId xmlns:a16="http://schemas.microsoft.com/office/drawing/2014/main" id="{1646AD5C-B08B-42F9-8BE6-14492B2C9733}"/>
            </a:ext>
          </a:extLst>
        </xdr:cNvPr>
        <xdr:cNvSpPr txBox="1"/>
      </xdr:nvSpPr>
      <xdr:spPr>
        <a:xfrm>
          <a:off x="14414500" y="1810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82550</xdr:rowOff>
    </xdr:from>
    <xdr:to>
      <xdr:col>81</xdr:col>
      <xdr:colOff>101600</xdr:colOff>
      <xdr:row>109</xdr:row>
      <xdr:rowOff>12700</xdr:rowOff>
    </xdr:to>
    <xdr:sp macro="" textlink="">
      <xdr:nvSpPr>
        <xdr:cNvPr id="883" name="楕円 882">
          <a:extLst>
            <a:ext uri="{FF2B5EF4-FFF2-40B4-BE49-F238E27FC236}">
              <a16:creationId xmlns:a16="http://schemas.microsoft.com/office/drawing/2014/main" id="{2A820A62-E66D-44FD-9DFA-E56C5C4D174A}"/>
            </a:ext>
          </a:extLst>
        </xdr:cNvPr>
        <xdr:cNvSpPr/>
      </xdr:nvSpPr>
      <xdr:spPr>
        <a:xfrm>
          <a:off x="13578840" y="1818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133350</xdr:rowOff>
    </xdr:from>
    <xdr:to>
      <xdr:col>85</xdr:col>
      <xdr:colOff>127000</xdr:colOff>
      <xdr:row>108</xdr:row>
      <xdr:rowOff>137161</xdr:rowOff>
    </xdr:to>
    <xdr:cxnSp macro="">
      <xdr:nvCxnSpPr>
        <xdr:cNvPr id="884" name="直線コネクタ 883">
          <a:extLst>
            <a:ext uri="{FF2B5EF4-FFF2-40B4-BE49-F238E27FC236}">
              <a16:creationId xmlns:a16="http://schemas.microsoft.com/office/drawing/2014/main" id="{16353EBF-372F-4346-AF48-07A71EECDA4C}"/>
            </a:ext>
          </a:extLst>
        </xdr:cNvPr>
        <xdr:cNvCxnSpPr/>
      </xdr:nvCxnSpPr>
      <xdr:spPr>
        <a:xfrm>
          <a:off x="13629640" y="18238470"/>
          <a:ext cx="7467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44450</xdr:rowOff>
    </xdr:from>
    <xdr:to>
      <xdr:col>76</xdr:col>
      <xdr:colOff>165100</xdr:colOff>
      <xdr:row>108</xdr:row>
      <xdr:rowOff>146050</xdr:rowOff>
    </xdr:to>
    <xdr:sp macro="" textlink="">
      <xdr:nvSpPr>
        <xdr:cNvPr id="885" name="楕円 884">
          <a:extLst>
            <a:ext uri="{FF2B5EF4-FFF2-40B4-BE49-F238E27FC236}">
              <a16:creationId xmlns:a16="http://schemas.microsoft.com/office/drawing/2014/main" id="{1DCE39DB-2DCF-435F-BA67-C5D40F7A9F3E}"/>
            </a:ext>
          </a:extLst>
        </xdr:cNvPr>
        <xdr:cNvSpPr/>
      </xdr:nvSpPr>
      <xdr:spPr>
        <a:xfrm>
          <a:off x="1280414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95250</xdr:rowOff>
    </xdr:from>
    <xdr:to>
      <xdr:col>81</xdr:col>
      <xdr:colOff>50800</xdr:colOff>
      <xdr:row>108</xdr:row>
      <xdr:rowOff>133350</xdr:rowOff>
    </xdr:to>
    <xdr:cxnSp macro="">
      <xdr:nvCxnSpPr>
        <xdr:cNvPr id="886" name="直線コネクタ 885">
          <a:extLst>
            <a:ext uri="{FF2B5EF4-FFF2-40B4-BE49-F238E27FC236}">
              <a16:creationId xmlns:a16="http://schemas.microsoft.com/office/drawing/2014/main" id="{314B9BA6-E89B-4303-94A3-69E201DCA6B4}"/>
            </a:ext>
          </a:extLst>
        </xdr:cNvPr>
        <xdr:cNvCxnSpPr/>
      </xdr:nvCxnSpPr>
      <xdr:spPr>
        <a:xfrm>
          <a:off x="12854940" y="182003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4445</xdr:rowOff>
    </xdr:from>
    <xdr:to>
      <xdr:col>72</xdr:col>
      <xdr:colOff>38100</xdr:colOff>
      <xdr:row>108</xdr:row>
      <xdr:rowOff>106045</xdr:rowOff>
    </xdr:to>
    <xdr:sp macro="" textlink="">
      <xdr:nvSpPr>
        <xdr:cNvPr id="887" name="楕円 886">
          <a:extLst>
            <a:ext uri="{FF2B5EF4-FFF2-40B4-BE49-F238E27FC236}">
              <a16:creationId xmlns:a16="http://schemas.microsoft.com/office/drawing/2014/main" id="{F698D874-2A35-49E1-8C76-9D000576D542}"/>
            </a:ext>
          </a:extLst>
        </xdr:cNvPr>
        <xdr:cNvSpPr/>
      </xdr:nvSpPr>
      <xdr:spPr>
        <a:xfrm>
          <a:off x="12029440" y="18109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55245</xdr:rowOff>
    </xdr:from>
    <xdr:to>
      <xdr:col>76</xdr:col>
      <xdr:colOff>114300</xdr:colOff>
      <xdr:row>108</xdr:row>
      <xdr:rowOff>95250</xdr:rowOff>
    </xdr:to>
    <xdr:cxnSp macro="">
      <xdr:nvCxnSpPr>
        <xdr:cNvPr id="888" name="直線コネクタ 887">
          <a:extLst>
            <a:ext uri="{FF2B5EF4-FFF2-40B4-BE49-F238E27FC236}">
              <a16:creationId xmlns:a16="http://schemas.microsoft.com/office/drawing/2014/main" id="{B3CD181D-6D12-4BE7-ACC4-C2983B7C5482}"/>
            </a:ext>
          </a:extLst>
        </xdr:cNvPr>
        <xdr:cNvCxnSpPr/>
      </xdr:nvCxnSpPr>
      <xdr:spPr>
        <a:xfrm>
          <a:off x="12072620" y="181603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889" name="楕円 888">
          <a:extLst>
            <a:ext uri="{FF2B5EF4-FFF2-40B4-BE49-F238E27FC236}">
              <a16:creationId xmlns:a16="http://schemas.microsoft.com/office/drawing/2014/main" id="{6362B2BD-CC27-4068-9E19-062BA060200E}"/>
            </a:ext>
          </a:extLst>
        </xdr:cNvPr>
        <xdr:cNvSpPr/>
      </xdr:nvSpPr>
      <xdr:spPr>
        <a:xfrm>
          <a:off x="1123188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55245</xdr:rowOff>
    </xdr:to>
    <xdr:cxnSp macro="">
      <xdr:nvCxnSpPr>
        <xdr:cNvPr id="890" name="直線コネクタ 889">
          <a:extLst>
            <a:ext uri="{FF2B5EF4-FFF2-40B4-BE49-F238E27FC236}">
              <a16:creationId xmlns:a16="http://schemas.microsoft.com/office/drawing/2014/main" id="{7AE5A926-6474-4D08-AF70-67F9CBB80B4B}"/>
            </a:ext>
          </a:extLst>
        </xdr:cNvPr>
        <xdr:cNvCxnSpPr/>
      </xdr:nvCxnSpPr>
      <xdr:spPr>
        <a:xfrm>
          <a:off x="11282680" y="18093691"/>
          <a:ext cx="78994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91" name="n_1aveValue【公民館】&#10;有形固定資産減価償却率">
          <a:extLst>
            <a:ext uri="{FF2B5EF4-FFF2-40B4-BE49-F238E27FC236}">
              <a16:creationId xmlns:a16="http://schemas.microsoft.com/office/drawing/2014/main" id="{D1B7EC54-4DC8-4A19-B81C-7BA647BD3BC5}"/>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92" name="n_2aveValue【公民館】&#10;有形固定資産減価償却率">
          <a:extLst>
            <a:ext uri="{FF2B5EF4-FFF2-40B4-BE49-F238E27FC236}">
              <a16:creationId xmlns:a16="http://schemas.microsoft.com/office/drawing/2014/main" id="{6C944976-FFBB-4FC4-B859-2D3A97683F89}"/>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3" name="n_3aveValue【公民館】&#10;有形固定資産減価償却率">
          <a:extLst>
            <a:ext uri="{FF2B5EF4-FFF2-40B4-BE49-F238E27FC236}">
              <a16:creationId xmlns:a16="http://schemas.microsoft.com/office/drawing/2014/main" id="{340B790D-F6A8-40EC-976D-1A7FCC8B431B}"/>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94" name="n_4aveValue【公民館】&#10;有形固定資産減価償却率">
          <a:extLst>
            <a:ext uri="{FF2B5EF4-FFF2-40B4-BE49-F238E27FC236}">
              <a16:creationId xmlns:a16="http://schemas.microsoft.com/office/drawing/2014/main" id="{BC4E333B-0EC7-40DA-B988-8169C0EC2B88}"/>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3827</xdr:rowOff>
    </xdr:from>
    <xdr:ext cx="405111" cy="259045"/>
    <xdr:sp macro="" textlink="">
      <xdr:nvSpPr>
        <xdr:cNvPr id="895" name="n_1mainValue【公民館】&#10;有形固定資産減価償却率">
          <a:extLst>
            <a:ext uri="{FF2B5EF4-FFF2-40B4-BE49-F238E27FC236}">
              <a16:creationId xmlns:a16="http://schemas.microsoft.com/office/drawing/2014/main" id="{BB493F0E-60BF-4D54-927D-2D634467E1BA}"/>
            </a:ext>
          </a:extLst>
        </xdr:cNvPr>
        <xdr:cNvSpPr txBox="1"/>
      </xdr:nvSpPr>
      <xdr:spPr>
        <a:xfrm>
          <a:off x="13437244" y="182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137177</xdr:rowOff>
    </xdr:from>
    <xdr:ext cx="405111" cy="259045"/>
    <xdr:sp macro="" textlink="">
      <xdr:nvSpPr>
        <xdr:cNvPr id="896" name="n_2mainValue【公民館】&#10;有形固定資産減価償却率">
          <a:extLst>
            <a:ext uri="{FF2B5EF4-FFF2-40B4-BE49-F238E27FC236}">
              <a16:creationId xmlns:a16="http://schemas.microsoft.com/office/drawing/2014/main" id="{2E9C7C9E-ACBA-4950-8557-A00F6460E598}"/>
            </a:ext>
          </a:extLst>
        </xdr:cNvPr>
        <xdr:cNvSpPr txBox="1"/>
      </xdr:nvSpPr>
      <xdr:spPr>
        <a:xfrm>
          <a:off x="126752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97172</xdr:rowOff>
    </xdr:from>
    <xdr:ext cx="405111" cy="259045"/>
    <xdr:sp macro="" textlink="">
      <xdr:nvSpPr>
        <xdr:cNvPr id="897" name="n_3mainValue【公民館】&#10;有形固定資産減価償却率">
          <a:extLst>
            <a:ext uri="{FF2B5EF4-FFF2-40B4-BE49-F238E27FC236}">
              <a16:creationId xmlns:a16="http://schemas.microsoft.com/office/drawing/2014/main" id="{92B94BD0-7354-46E5-9ACC-77DBD2F036F8}"/>
            </a:ext>
          </a:extLst>
        </xdr:cNvPr>
        <xdr:cNvSpPr txBox="1"/>
      </xdr:nvSpPr>
      <xdr:spPr>
        <a:xfrm>
          <a:off x="11900544" y="182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898" name="n_4mainValue【公民館】&#10;有形固定資産減価償却率">
          <a:extLst>
            <a:ext uri="{FF2B5EF4-FFF2-40B4-BE49-F238E27FC236}">
              <a16:creationId xmlns:a16="http://schemas.microsoft.com/office/drawing/2014/main" id="{6D8458D1-4131-4B97-BAF5-110CF808708C}"/>
            </a:ext>
          </a:extLst>
        </xdr:cNvPr>
        <xdr:cNvSpPr txBox="1"/>
      </xdr:nvSpPr>
      <xdr:spPr>
        <a:xfrm>
          <a:off x="11102984" y="1813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CF9F1E00-75CB-4F39-819A-AB8AAFC9F50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E4EC7BE5-C287-4517-94A4-4D42593A8FB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A8851A94-1535-4710-B5ED-0FBCF6E8757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C1994AC-2A30-4247-BFBA-B0679C20A2D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9262441C-8373-4872-8709-7570F8C9827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389B206B-0E17-4C06-ADCE-9FA7E488975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22732F39-33C2-496F-B201-3AC5DC1E23D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97E4FCB4-8621-4742-9A9F-A1CF60A3558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91BDA80A-D371-4F69-BB58-BF7B6235C91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D65159F7-EA93-4497-A2D7-ED1CC370317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1F9D5D44-20A3-46DA-BB01-DB33D605396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846E9758-2DA5-4F89-BFAC-A1CB5751E81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52DFC539-11C7-4678-82A5-E1E6396D5EE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8D6604C-F4A1-43C5-BB02-0E545CC8D76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F656584D-6F5E-4622-B638-FF7C2BCE2BF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8B5B52F9-B3FF-4588-A843-AD04916D8369}"/>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D83B04B6-8BFF-418E-9A75-CD739AD686D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3304FB9B-7EAB-47F5-9EEA-6189310F695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A2661AC-79BD-4DF8-A0B5-CB6FC412379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34A393E2-EB33-432C-B270-EB3DFCED738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AF28B3F8-79E8-4C07-A805-E24F9C0DBCC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F29F277F-E9CE-4073-B88C-9FAF99B128BF}"/>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a:extLst>
            <a:ext uri="{FF2B5EF4-FFF2-40B4-BE49-F238E27FC236}">
              <a16:creationId xmlns:a16="http://schemas.microsoft.com/office/drawing/2014/main" id="{56834F4D-3E20-4393-8100-EE508A5BC3AB}"/>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5C1ED645-2555-4AFD-BA6E-88E5FF6FBB56}"/>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a:extLst>
            <a:ext uri="{FF2B5EF4-FFF2-40B4-BE49-F238E27FC236}">
              <a16:creationId xmlns:a16="http://schemas.microsoft.com/office/drawing/2014/main" id="{E3F0E298-C8E4-4F80-B64F-21CC2B0C88BD}"/>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a:extLst>
            <a:ext uri="{FF2B5EF4-FFF2-40B4-BE49-F238E27FC236}">
              <a16:creationId xmlns:a16="http://schemas.microsoft.com/office/drawing/2014/main" id="{A256310F-BC70-4D18-8372-4828FFBE155C}"/>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925" name="【公民館】&#10;一人当たり面積平均値テキスト">
          <a:extLst>
            <a:ext uri="{FF2B5EF4-FFF2-40B4-BE49-F238E27FC236}">
              <a16:creationId xmlns:a16="http://schemas.microsoft.com/office/drawing/2014/main" id="{FA168D03-D6D7-41C4-BCF6-209D7B1EEF24}"/>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a:extLst>
            <a:ext uri="{FF2B5EF4-FFF2-40B4-BE49-F238E27FC236}">
              <a16:creationId xmlns:a16="http://schemas.microsoft.com/office/drawing/2014/main" id="{C6164F03-8EE0-4840-9347-090DAE66A917}"/>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a:extLst>
            <a:ext uri="{FF2B5EF4-FFF2-40B4-BE49-F238E27FC236}">
              <a16:creationId xmlns:a16="http://schemas.microsoft.com/office/drawing/2014/main" id="{D2F72F9F-AB53-4724-B68E-23781B555BC2}"/>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a:extLst>
            <a:ext uri="{FF2B5EF4-FFF2-40B4-BE49-F238E27FC236}">
              <a16:creationId xmlns:a16="http://schemas.microsoft.com/office/drawing/2014/main" id="{AD90844C-0C33-4A22-87EC-030E88D74CE3}"/>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29" name="フローチャート: 判断 928">
          <a:extLst>
            <a:ext uri="{FF2B5EF4-FFF2-40B4-BE49-F238E27FC236}">
              <a16:creationId xmlns:a16="http://schemas.microsoft.com/office/drawing/2014/main" id="{9B509447-25BB-4CB1-9A4E-0022B328965E}"/>
            </a:ext>
          </a:extLst>
        </xdr:cNvPr>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30" name="フローチャート: 判断 929">
          <a:extLst>
            <a:ext uri="{FF2B5EF4-FFF2-40B4-BE49-F238E27FC236}">
              <a16:creationId xmlns:a16="http://schemas.microsoft.com/office/drawing/2014/main" id="{E8349A37-FE8E-4CAF-A99D-FF180A709C1C}"/>
            </a:ext>
          </a:extLst>
        </xdr:cNvPr>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7F1D671-DDAA-4685-8576-D73CD0296BC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D1E9B06-2C9B-4649-BFF3-7C4C42A3B54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09179D0-4DAB-41E1-B5A2-CCFCFAD0F42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AA2AFAB-D764-466F-9215-7280598F294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9094C133-53B2-42AA-91F5-42B59E34AA7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130556</xdr:rowOff>
    </xdr:from>
    <xdr:to>
      <xdr:col>116</xdr:col>
      <xdr:colOff>114300</xdr:colOff>
      <xdr:row>108</xdr:row>
      <xdr:rowOff>60706</xdr:rowOff>
    </xdr:to>
    <xdr:sp macro="" textlink="">
      <xdr:nvSpPr>
        <xdr:cNvPr id="936" name="楕円 935">
          <a:extLst>
            <a:ext uri="{FF2B5EF4-FFF2-40B4-BE49-F238E27FC236}">
              <a16:creationId xmlns:a16="http://schemas.microsoft.com/office/drawing/2014/main" id="{0420460F-C643-4465-906F-16559D16D88D}"/>
            </a:ext>
          </a:extLst>
        </xdr:cNvPr>
        <xdr:cNvSpPr/>
      </xdr:nvSpPr>
      <xdr:spPr>
        <a:xfrm>
          <a:off x="19458940" y="18068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45483</xdr:rowOff>
    </xdr:from>
    <xdr:ext cx="469744" cy="259045"/>
    <xdr:sp macro="" textlink="">
      <xdr:nvSpPr>
        <xdr:cNvPr id="937" name="【公民館】&#10;一人当たり面積該当値テキスト">
          <a:extLst>
            <a:ext uri="{FF2B5EF4-FFF2-40B4-BE49-F238E27FC236}">
              <a16:creationId xmlns:a16="http://schemas.microsoft.com/office/drawing/2014/main" id="{4A4964E1-CE2B-48BA-87FD-0AFC936F75A0}"/>
            </a:ext>
          </a:extLst>
        </xdr:cNvPr>
        <xdr:cNvSpPr txBox="1"/>
      </xdr:nvSpPr>
      <xdr:spPr>
        <a:xfrm>
          <a:off x="19547840" y="1798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132842</xdr:rowOff>
    </xdr:from>
    <xdr:to>
      <xdr:col>112</xdr:col>
      <xdr:colOff>38100</xdr:colOff>
      <xdr:row>108</xdr:row>
      <xdr:rowOff>62992</xdr:rowOff>
    </xdr:to>
    <xdr:sp macro="" textlink="">
      <xdr:nvSpPr>
        <xdr:cNvPr id="938" name="楕円 937">
          <a:extLst>
            <a:ext uri="{FF2B5EF4-FFF2-40B4-BE49-F238E27FC236}">
              <a16:creationId xmlns:a16="http://schemas.microsoft.com/office/drawing/2014/main" id="{0B5323AE-287E-40B1-A3B4-11C654E23B40}"/>
            </a:ext>
          </a:extLst>
        </xdr:cNvPr>
        <xdr:cNvSpPr/>
      </xdr:nvSpPr>
      <xdr:spPr>
        <a:xfrm>
          <a:off x="18735040" y="18070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xdr:rowOff>
    </xdr:from>
    <xdr:to>
      <xdr:col>116</xdr:col>
      <xdr:colOff>63500</xdr:colOff>
      <xdr:row>108</xdr:row>
      <xdr:rowOff>12192</xdr:rowOff>
    </xdr:to>
    <xdr:cxnSp macro="">
      <xdr:nvCxnSpPr>
        <xdr:cNvPr id="939" name="直線コネクタ 938">
          <a:extLst>
            <a:ext uri="{FF2B5EF4-FFF2-40B4-BE49-F238E27FC236}">
              <a16:creationId xmlns:a16="http://schemas.microsoft.com/office/drawing/2014/main" id="{3EAAF093-3AD7-4A37-8B66-867FE8928036}"/>
            </a:ext>
          </a:extLst>
        </xdr:cNvPr>
        <xdr:cNvCxnSpPr/>
      </xdr:nvCxnSpPr>
      <xdr:spPr>
        <a:xfrm flipV="1">
          <a:off x="18778220" y="1811502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132842</xdr:rowOff>
    </xdr:from>
    <xdr:to>
      <xdr:col>107</xdr:col>
      <xdr:colOff>101600</xdr:colOff>
      <xdr:row>108</xdr:row>
      <xdr:rowOff>62992</xdr:rowOff>
    </xdr:to>
    <xdr:sp macro="" textlink="">
      <xdr:nvSpPr>
        <xdr:cNvPr id="940" name="楕円 939">
          <a:extLst>
            <a:ext uri="{FF2B5EF4-FFF2-40B4-BE49-F238E27FC236}">
              <a16:creationId xmlns:a16="http://schemas.microsoft.com/office/drawing/2014/main" id="{DA8DADB7-D351-4448-B9D7-E5B3D63E20CF}"/>
            </a:ext>
          </a:extLst>
        </xdr:cNvPr>
        <xdr:cNvSpPr/>
      </xdr:nvSpPr>
      <xdr:spPr>
        <a:xfrm>
          <a:off x="17937480" y="1807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xdr:rowOff>
    </xdr:from>
    <xdr:to>
      <xdr:col>111</xdr:col>
      <xdr:colOff>177800</xdr:colOff>
      <xdr:row>108</xdr:row>
      <xdr:rowOff>12192</xdr:rowOff>
    </xdr:to>
    <xdr:cxnSp macro="">
      <xdr:nvCxnSpPr>
        <xdr:cNvPr id="941" name="直線コネクタ 940">
          <a:extLst>
            <a:ext uri="{FF2B5EF4-FFF2-40B4-BE49-F238E27FC236}">
              <a16:creationId xmlns:a16="http://schemas.microsoft.com/office/drawing/2014/main" id="{0BB3CE83-67E6-4598-81B1-3BE0DE4EA878}"/>
            </a:ext>
          </a:extLst>
        </xdr:cNvPr>
        <xdr:cNvCxnSpPr/>
      </xdr:nvCxnSpPr>
      <xdr:spPr>
        <a:xfrm>
          <a:off x="17988280" y="181173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135128</xdr:rowOff>
    </xdr:from>
    <xdr:to>
      <xdr:col>102</xdr:col>
      <xdr:colOff>165100</xdr:colOff>
      <xdr:row>108</xdr:row>
      <xdr:rowOff>65278</xdr:rowOff>
    </xdr:to>
    <xdr:sp macro="" textlink="">
      <xdr:nvSpPr>
        <xdr:cNvPr id="942" name="楕円 941">
          <a:extLst>
            <a:ext uri="{FF2B5EF4-FFF2-40B4-BE49-F238E27FC236}">
              <a16:creationId xmlns:a16="http://schemas.microsoft.com/office/drawing/2014/main" id="{83F09F1A-2ACE-4C93-89FB-CB2900B23C42}"/>
            </a:ext>
          </a:extLst>
        </xdr:cNvPr>
        <xdr:cNvSpPr/>
      </xdr:nvSpPr>
      <xdr:spPr>
        <a:xfrm>
          <a:off x="17162780" y="18072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12192</xdr:rowOff>
    </xdr:from>
    <xdr:to>
      <xdr:col>107</xdr:col>
      <xdr:colOff>50800</xdr:colOff>
      <xdr:row>108</xdr:row>
      <xdr:rowOff>14478</xdr:rowOff>
    </xdr:to>
    <xdr:cxnSp macro="">
      <xdr:nvCxnSpPr>
        <xdr:cNvPr id="943" name="直線コネクタ 942">
          <a:extLst>
            <a:ext uri="{FF2B5EF4-FFF2-40B4-BE49-F238E27FC236}">
              <a16:creationId xmlns:a16="http://schemas.microsoft.com/office/drawing/2014/main" id="{B7DFE413-1F32-4BCE-AF41-B6F7B37B3FC1}"/>
            </a:ext>
          </a:extLst>
        </xdr:cNvPr>
        <xdr:cNvCxnSpPr/>
      </xdr:nvCxnSpPr>
      <xdr:spPr>
        <a:xfrm flipV="1">
          <a:off x="17213580" y="1811731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135128</xdr:rowOff>
    </xdr:from>
    <xdr:to>
      <xdr:col>98</xdr:col>
      <xdr:colOff>38100</xdr:colOff>
      <xdr:row>108</xdr:row>
      <xdr:rowOff>65278</xdr:rowOff>
    </xdr:to>
    <xdr:sp macro="" textlink="">
      <xdr:nvSpPr>
        <xdr:cNvPr id="944" name="楕円 943">
          <a:extLst>
            <a:ext uri="{FF2B5EF4-FFF2-40B4-BE49-F238E27FC236}">
              <a16:creationId xmlns:a16="http://schemas.microsoft.com/office/drawing/2014/main" id="{A8169A86-B21B-4712-B522-C77613527711}"/>
            </a:ext>
          </a:extLst>
        </xdr:cNvPr>
        <xdr:cNvSpPr/>
      </xdr:nvSpPr>
      <xdr:spPr>
        <a:xfrm>
          <a:off x="16388080" y="180726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xdr:rowOff>
    </xdr:from>
    <xdr:to>
      <xdr:col>102</xdr:col>
      <xdr:colOff>114300</xdr:colOff>
      <xdr:row>108</xdr:row>
      <xdr:rowOff>14478</xdr:rowOff>
    </xdr:to>
    <xdr:cxnSp macro="">
      <xdr:nvCxnSpPr>
        <xdr:cNvPr id="945" name="直線コネクタ 944">
          <a:extLst>
            <a:ext uri="{FF2B5EF4-FFF2-40B4-BE49-F238E27FC236}">
              <a16:creationId xmlns:a16="http://schemas.microsoft.com/office/drawing/2014/main" id="{5AB6752F-7CBC-4FF6-ACA1-10C586C2F3C9}"/>
            </a:ext>
          </a:extLst>
        </xdr:cNvPr>
        <xdr:cNvCxnSpPr/>
      </xdr:nvCxnSpPr>
      <xdr:spPr>
        <a:xfrm>
          <a:off x="16431260" y="181195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946" name="n_1aveValue【公民館】&#10;一人当たり面積">
          <a:extLst>
            <a:ext uri="{FF2B5EF4-FFF2-40B4-BE49-F238E27FC236}">
              <a16:creationId xmlns:a16="http://schemas.microsoft.com/office/drawing/2014/main" id="{624A4D7A-83B8-4FF7-B18D-E7CB9D48EF00}"/>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947" name="n_2aveValue【公民館】&#10;一人当たり面積">
          <a:extLst>
            <a:ext uri="{FF2B5EF4-FFF2-40B4-BE49-F238E27FC236}">
              <a16:creationId xmlns:a16="http://schemas.microsoft.com/office/drawing/2014/main" id="{53E7BF13-1CCE-4EE1-B139-937F6C756F5E}"/>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948" name="n_3aveValue【公民館】&#10;一人当たり面積">
          <a:extLst>
            <a:ext uri="{FF2B5EF4-FFF2-40B4-BE49-F238E27FC236}">
              <a16:creationId xmlns:a16="http://schemas.microsoft.com/office/drawing/2014/main" id="{A408680F-F751-4931-AD0A-6CFAE3357A6A}"/>
            </a:ext>
          </a:extLst>
        </xdr:cNvPr>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949" name="n_4aveValue【公民館】&#10;一人当たり面積">
          <a:extLst>
            <a:ext uri="{FF2B5EF4-FFF2-40B4-BE49-F238E27FC236}">
              <a16:creationId xmlns:a16="http://schemas.microsoft.com/office/drawing/2014/main" id="{93FA0D55-FBDD-4414-B2AC-591B6F382EC7}"/>
            </a:ext>
          </a:extLst>
        </xdr:cNvPr>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54119</xdr:rowOff>
    </xdr:from>
    <xdr:ext cx="469744" cy="259045"/>
    <xdr:sp macro="" textlink="">
      <xdr:nvSpPr>
        <xdr:cNvPr id="950" name="n_1mainValue【公民館】&#10;一人当たり面積">
          <a:extLst>
            <a:ext uri="{FF2B5EF4-FFF2-40B4-BE49-F238E27FC236}">
              <a16:creationId xmlns:a16="http://schemas.microsoft.com/office/drawing/2014/main" id="{E3A9507A-ABA4-4F71-8E21-A611CCB52425}"/>
            </a:ext>
          </a:extLst>
        </xdr:cNvPr>
        <xdr:cNvSpPr txBox="1"/>
      </xdr:nvSpPr>
      <xdr:spPr>
        <a:xfrm>
          <a:off x="18561127" y="181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54119</xdr:rowOff>
    </xdr:from>
    <xdr:ext cx="469744" cy="259045"/>
    <xdr:sp macro="" textlink="">
      <xdr:nvSpPr>
        <xdr:cNvPr id="951" name="n_2mainValue【公民館】&#10;一人当たり面積">
          <a:extLst>
            <a:ext uri="{FF2B5EF4-FFF2-40B4-BE49-F238E27FC236}">
              <a16:creationId xmlns:a16="http://schemas.microsoft.com/office/drawing/2014/main" id="{9BDCA349-D462-4DD1-BF6D-4EE7C30C6983}"/>
            </a:ext>
          </a:extLst>
        </xdr:cNvPr>
        <xdr:cNvSpPr txBox="1"/>
      </xdr:nvSpPr>
      <xdr:spPr>
        <a:xfrm>
          <a:off x="17776267" y="181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56405</xdr:rowOff>
    </xdr:from>
    <xdr:ext cx="469744" cy="259045"/>
    <xdr:sp macro="" textlink="">
      <xdr:nvSpPr>
        <xdr:cNvPr id="952" name="n_3mainValue【公民館】&#10;一人当たり面積">
          <a:extLst>
            <a:ext uri="{FF2B5EF4-FFF2-40B4-BE49-F238E27FC236}">
              <a16:creationId xmlns:a16="http://schemas.microsoft.com/office/drawing/2014/main" id="{A373D987-1259-4FC7-AF2F-CF95CE9C8395}"/>
            </a:ext>
          </a:extLst>
        </xdr:cNvPr>
        <xdr:cNvSpPr txBox="1"/>
      </xdr:nvSpPr>
      <xdr:spPr>
        <a:xfrm>
          <a:off x="17001567" y="181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56405</xdr:rowOff>
    </xdr:from>
    <xdr:ext cx="469744" cy="259045"/>
    <xdr:sp macro="" textlink="">
      <xdr:nvSpPr>
        <xdr:cNvPr id="953" name="n_4mainValue【公民館】&#10;一人当たり面積">
          <a:extLst>
            <a:ext uri="{FF2B5EF4-FFF2-40B4-BE49-F238E27FC236}">
              <a16:creationId xmlns:a16="http://schemas.microsoft.com/office/drawing/2014/main" id="{7E01B280-0121-43F2-B04A-0FDBA615393E}"/>
            </a:ext>
          </a:extLst>
        </xdr:cNvPr>
        <xdr:cNvSpPr txBox="1"/>
      </xdr:nvSpPr>
      <xdr:spPr>
        <a:xfrm>
          <a:off x="16226867" y="181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AF3F49A9-F908-417D-A4B7-079487C1DDF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6944068C-A64A-4D4D-870E-38BED94D394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A53B7C2-DA3F-41C0-8455-AF47863FC8B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類似団体と比較して有形固定資産減価償却率が高い施設類型は、認定こども園・幼稚園・保育所、公民館である。認定こども園・幼稚園・保育所は、清里保育園が昭和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年に建設され老朽化が進んでいるが、近年は改修工事により減少しているところである。公民館については中央公民館は昭和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年に建設しており、老朽化している。隣接する施設との統合を含め、あり方を検討することとしている。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い施設類型は、児童館、港湾・漁港である。児童館は荒尾第一小学校放課後児童クラブの整備、港湾・漁港は荒尾港堤防老朽化対策工事の実施を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また類似団体と比較すると、公営住宅の一人当たり面積が大きく上回っている。老朽化した公営住宅については入居者の移転を促進し、廃止する方針である。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EBB855-F971-4D37-94E2-4EF01092964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9FB4A1-6786-4A71-B579-0446F1E2DD3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192344-9964-4DDA-9F58-9CD34289EAA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4EBE70-C4B6-40D7-8E63-80B98AF0D29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638321-ED7C-48E1-A5C8-71DD82EB74A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44B0E9-7C4F-413C-BEB4-90D0353208B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7248EC-D269-49B5-90A6-24139833901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903E29-8EBB-4D0A-BC25-F009BF0311B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A9A4D4-6883-46AE-8138-A796655DDDC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D4F4B3-6F7D-44AA-87EE-1DB4FED3A9C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49,641
49,226
57.37
26,534,860
26,298,746
92,279
12,354,651
17,029,146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EBE898-6D9B-4D5C-94F1-2A872A0BE22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62960F-0F6A-4AF3-9CDC-7271C710B68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20EA25-59E6-45EF-85BC-EC1DAB0E3FC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5B4C8F-9F4C-4EE8-A53F-52A7D9664F0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CFBDCF-EBF2-4A6F-97AF-B173DCB25C8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92FF2E7-479F-4DFF-9DAE-06EC8F6B289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AA24F3-46D9-4351-80E6-45CFD7CD8F6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E37C68-EFAE-4A05-AA37-A99465A38B9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98E198-25B3-4934-AB38-537D294C675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16B59D-893D-43A5-BA6A-F9F48C037F1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8215B3-7E5D-4DDD-91AB-100BCD04183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AB2AE3-0033-46F6-B14A-FF61D6FCDBD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04F67B-06CB-4D8E-86CA-AE5FD05C3EB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F28A4C-825E-4403-A833-E3DFEE69166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406ADB-7BB2-4A4A-9AD8-F845A6A0BCA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B81C1A-0A5F-4681-8B0E-A994FBFF7A2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CE0AD1-33FA-4C49-B0A8-CF9CAF0EB72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47396D-1215-4DF2-8A63-464A09CC8F1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539262-E25B-425B-A47F-89EA074C01F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3B04F0-AA02-4148-9A7A-0D1A628ACB1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8B5F77-F746-4777-B0A7-1F839B0ECCC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4F5028-FE79-4667-8EB0-C59A570A0F0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A212EC-FA93-44CC-92FD-EF4717E45DD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4DE6D9-5D2D-4E72-8FD7-69309912774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2EC0AC-4624-480B-AEF6-CC27762BF58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151722-BD99-4D12-939B-EABE88A454F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C2B44F-B36A-476B-B807-160B8E34F7C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30AAC9-65CE-4A12-B08D-A0BEE7E5A91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2388FD-051A-449C-8277-2830893BE6C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EA335D-4F4C-49C1-A6C9-D07A196EDC5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4AAC4D1-5D4D-4046-91BE-E5D3A3B7708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1643C5-78A9-4630-8220-A17E75D045F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FA01F18-4834-4004-9832-D3D80F36456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1AD234-38F0-4425-A26A-DE5AEE5CBAC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BB09E7-358C-4704-888C-2DD73D57458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1E6269B-0C5D-4086-BEB0-B1B676007C7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4FC817-E801-4FDD-9832-8C91E67286E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48C6E10-5374-45EF-8B29-158D18219F7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24ADFB7-095F-4F00-A2C3-B470FB4BF78F}"/>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8987AEE-964C-4CA6-B213-5EEF5421809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A32862-EF1E-4E52-B2D1-F6CFBB0DAAE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B7A8EA8-8188-4F11-8736-FB211B78A014}"/>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1A5E63A-B70B-479D-B1C7-6892A8D28B5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F2C0E65-F779-421F-8D56-60FD0778E9B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C474B2-FC88-451F-B607-AE1B639CD4C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18E3436-9D1B-4F9C-B076-98C139CBEB2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F5CA8F8E-570B-4A4E-A655-ED0742F49AF4}"/>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3CCC885F-7E5B-4A6F-B161-241DBFC30A2D}"/>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FC406E1B-3F47-4512-B0A8-2D7FD6A0B268}"/>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5E692B9A-E874-4D33-9344-2CD0D713C86E}"/>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ECBF5BD7-8E39-4234-B234-A0171F4BBA40}"/>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B034DAC7-5380-4379-94FE-39CB35AD509B}"/>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CDB430F9-0FD6-4087-9D4E-EB5BFF613B82}"/>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877F0E23-25B0-4AE2-B744-AD92A62B42EC}"/>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5BE934DC-A4DB-4203-92A4-B43D30EECC81}"/>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BAA79B91-80F0-4F02-AA88-6322C7361E8F}"/>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18D73EFF-241A-4B0F-AEF5-FD568A317D2C}"/>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53AAFC-DF5E-4BBF-836B-655B0F98747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B4F6CC-4685-439A-BE72-A7E97C7CB49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66E5F8-825A-4560-9742-F1108339285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D75985-CA6D-46BA-B19F-C84FD6305FE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A89C607-8AAB-4F94-BE2B-D11CE83A228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74" name="楕円 73">
          <a:extLst>
            <a:ext uri="{FF2B5EF4-FFF2-40B4-BE49-F238E27FC236}">
              <a16:creationId xmlns:a16="http://schemas.microsoft.com/office/drawing/2014/main" id="{23AE05D7-59DA-4D86-A558-A71C30A489FB}"/>
            </a:ext>
          </a:extLst>
        </xdr:cNvPr>
        <xdr:cNvSpPr/>
      </xdr:nvSpPr>
      <xdr:spPr>
        <a:xfrm>
          <a:off x="4036060" y="630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121755</xdr:rowOff>
    </xdr:from>
    <xdr:ext cx="405111" cy="259045"/>
    <xdr:sp macro="" textlink="">
      <xdr:nvSpPr>
        <xdr:cNvPr id="75" name="【図書館】&#10;有形固定資産減価償却率該当値テキスト">
          <a:extLst>
            <a:ext uri="{FF2B5EF4-FFF2-40B4-BE49-F238E27FC236}">
              <a16:creationId xmlns:a16="http://schemas.microsoft.com/office/drawing/2014/main" id="{CA473F77-6AB9-479F-BF57-4948C1795C3E}"/>
            </a:ext>
          </a:extLst>
        </xdr:cNvPr>
        <xdr:cNvSpPr txBox="1"/>
      </xdr:nvSpPr>
      <xdr:spPr>
        <a:xfrm>
          <a:off x="4124960" y="615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6" name="楕円 75">
          <a:extLst>
            <a:ext uri="{FF2B5EF4-FFF2-40B4-BE49-F238E27FC236}">
              <a16:creationId xmlns:a16="http://schemas.microsoft.com/office/drawing/2014/main" id="{57679D15-9F75-4C5D-A6CB-A0BD1729A666}"/>
            </a:ext>
          </a:extLst>
        </xdr:cNvPr>
        <xdr:cNvSpPr/>
      </xdr:nvSpPr>
      <xdr:spPr>
        <a:xfrm>
          <a:off x="33121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149678</xdr:rowOff>
    </xdr:to>
    <xdr:cxnSp macro="">
      <xdr:nvCxnSpPr>
        <xdr:cNvPr id="77" name="直線コネクタ 76">
          <a:extLst>
            <a:ext uri="{FF2B5EF4-FFF2-40B4-BE49-F238E27FC236}">
              <a16:creationId xmlns:a16="http://schemas.microsoft.com/office/drawing/2014/main" id="{E8212FF1-6A72-41CC-9AF6-8BEB677D5034}"/>
            </a:ext>
          </a:extLst>
        </xdr:cNvPr>
        <xdr:cNvCxnSpPr/>
      </xdr:nvCxnSpPr>
      <xdr:spPr>
        <a:xfrm>
          <a:off x="3355340" y="6290310"/>
          <a:ext cx="73152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98878</xdr:rowOff>
    </xdr:from>
    <xdr:to>
      <xdr:col>15</xdr:col>
      <xdr:colOff>101600</xdr:colOff>
      <xdr:row>42</xdr:row>
      <xdr:rowOff>29028</xdr:rowOff>
    </xdr:to>
    <xdr:sp macro="" textlink="">
      <xdr:nvSpPr>
        <xdr:cNvPr id="78" name="楕円 77">
          <a:extLst>
            <a:ext uri="{FF2B5EF4-FFF2-40B4-BE49-F238E27FC236}">
              <a16:creationId xmlns:a16="http://schemas.microsoft.com/office/drawing/2014/main" id="{6766E3D8-250A-475E-8A42-A09161BF1526}"/>
            </a:ext>
          </a:extLst>
        </xdr:cNvPr>
        <xdr:cNvSpPr/>
      </xdr:nvSpPr>
      <xdr:spPr>
        <a:xfrm>
          <a:off x="2514600" y="697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41</xdr:row>
      <xdr:rowOff>149678</xdr:rowOff>
    </xdr:to>
    <xdr:cxnSp macro="">
      <xdr:nvCxnSpPr>
        <xdr:cNvPr id="79" name="直線コネクタ 78">
          <a:extLst>
            <a:ext uri="{FF2B5EF4-FFF2-40B4-BE49-F238E27FC236}">
              <a16:creationId xmlns:a16="http://schemas.microsoft.com/office/drawing/2014/main" id="{327F18C5-A8AC-48C3-B332-E987ACFF45A6}"/>
            </a:ext>
          </a:extLst>
        </xdr:cNvPr>
        <xdr:cNvCxnSpPr/>
      </xdr:nvCxnSpPr>
      <xdr:spPr>
        <a:xfrm flipV="1">
          <a:off x="2565400" y="6290310"/>
          <a:ext cx="789940" cy="73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62956</xdr:rowOff>
    </xdr:from>
    <xdr:to>
      <xdr:col>10</xdr:col>
      <xdr:colOff>165100</xdr:colOff>
      <xdr:row>41</xdr:row>
      <xdr:rowOff>164556</xdr:rowOff>
    </xdr:to>
    <xdr:sp macro="" textlink="">
      <xdr:nvSpPr>
        <xdr:cNvPr id="80" name="楕円 79">
          <a:extLst>
            <a:ext uri="{FF2B5EF4-FFF2-40B4-BE49-F238E27FC236}">
              <a16:creationId xmlns:a16="http://schemas.microsoft.com/office/drawing/2014/main" id="{7E9F584A-9CE6-40D0-8483-68DDD4A2C628}"/>
            </a:ext>
          </a:extLst>
        </xdr:cNvPr>
        <xdr:cNvSpPr/>
      </xdr:nvSpPr>
      <xdr:spPr>
        <a:xfrm>
          <a:off x="1739900" y="69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113756</xdr:rowOff>
    </xdr:from>
    <xdr:to>
      <xdr:col>15</xdr:col>
      <xdr:colOff>50800</xdr:colOff>
      <xdr:row>41</xdr:row>
      <xdr:rowOff>149678</xdr:rowOff>
    </xdr:to>
    <xdr:cxnSp macro="">
      <xdr:nvCxnSpPr>
        <xdr:cNvPr id="81" name="直線コネクタ 80">
          <a:extLst>
            <a:ext uri="{FF2B5EF4-FFF2-40B4-BE49-F238E27FC236}">
              <a16:creationId xmlns:a16="http://schemas.microsoft.com/office/drawing/2014/main" id="{7049B56E-2F50-4845-A2B1-A64F4B766030}"/>
            </a:ext>
          </a:extLst>
        </xdr:cNvPr>
        <xdr:cNvCxnSpPr/>
      </xdr:nvCxnSpPr>
      <xdr:spPr>
        <a:xfrm>
          <a:off x="1790700" y="698699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62956</xdr:rowOff>
    </xdr:from>
    <xdr:to>
      <xdr:col>6</xdr:col>
      <xdr:colOff>38100</xdr:colOff>
      <xdr:row>40</xdr:row>
      <xdr:rowOff>164556</xdr:rowOff>
    </xdr:to>
    <xdr:sp macro="" textlink="">
      <xdr:nvSpPr>
        <xdr:cNvPr id="82" name="楕円 81">
          <a:extLst>
            <a:ext uri="{FF2B5EF4-FFF2-40B4-BE49-F238E27FC236}">
              <a16:creationId xmlns:a16="http://schemas.microsoft.com/office/drawing/2014/main" id="{7D9911E7-2E41-4647-9DCF-48152D5D7C4E}"/>
            </a:ext>
          </a:extLst>
        </xdr:cNvPr>
        <xdr:cNvSpPr/>
      </xdr:nvSpPr>
      <xdr:spPr>
        <a:xfrm>
          <a:off x="965200" y="6768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113756</xdr:rowOff>
    </xdr:from>
    <xdr:to>
      <xdr:col>10</xdr:col>
      <xdr:colOff>114300</xdr:colOff>
      <xdr:row>41</xdr:row>
      <xdr:rowOff>113756</xdr:rowOff>
    </xdr:to>
    <xdr:cxnSp macro="">
      <xdr:nvCxnSpPr>
        <xdr:cNvPr id="83" name="直線コネクタ 82">
          <a:extLst>
            <a:ext uri="{FF2B5EF4-FFF2-40B4-BE49-F238E27FC236}">
              <a16:creationId xmlns:a16="http://schemas.microsoft.com/office/drawing/2014/main" id="{2F2759A1-E557-4420-B32B-8F15E3A081B8}"/>
            </a:ext>
          </a:extLst>
        </xdr:cNvPr>
        <xdr:cNvCxnSpPr/>
      </xdr:nvCxnSpPr>
      <xdr:spPr>
        <a:xfrm>
          <a:off x="1008380" y="6819356"/>
          <a:ext cx="7823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416D1AEC-EF00-4E40-8C4A-1EACCB82EF9C}"/>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CF5802E2-7293-4340-BAD8-024B96004360}"/>
            </a:ext>
          </a:extLst>
        </xdr:cNvPr>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F518DE99-1551-45EE-8F77-27DF8063E561}"/>
            </a:ext>
          </a:extLst>
        </xdr:cNvPr>
        <xdr:cNvSpPr txBox="1"/>
      </xdr:nvSpPr>
      <xdr:spPr>
        <a:xfrm>
          <a:off x="161100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A7441E76-DCCA-4A81-9E8B-74704E4F2D04}"/>
            </a:ext>
          </a:extLst>
        </xdr:cNvPr>
        <xdr:cNvSpPr txBox="1"/>
      </xdr:nvSpPr>
      <xdr:spPr>
        <a:xfrm>
          <a:off x="8363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8" name="n_1mainValue【図書館】&#10;有形固定資産減価償却率">
          <a:extLst>
            <a:ext uri="{FF2B5EF4-FFF2-40B4-BE49-F238E27FC236}">
              <a16:creationId xmlns:a16="http://schemas.microsoft.com/office/drawing/2014/main" id="{804BB719-EDE5-403E-8EB8-1E1C1FD20193}"/>
            </a:ext>
          </a:extLst>
        </xdr:cNvPr>
        <xdr:cNvSpPr txBox="1"/>
      </xdr:nvSpPr>
      <xdr:spPr>
        <a:xfrm>
          <a:off x="317056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20155</xdr:rowOff>
    </xdr:from>
    <xdr:ext cx="405111" cy="259045"/>
    <xdr:sp macro="" textlink="">
      <xdr:nvSpPr>
        <xdr:cNvPr id="89" name="n_2mainValue【図書館】&#10;有形固定資産減価償却率">
          <a:extLst>
            <a:ext uri="{FF2B5EF4-FFF2-40B4-BE49-F238E27FC236}">
              <a16:creationId xmlns:a16="http://schemas.microsoft.com/office/drawing/2014/main" id="{213BC3D8-3249-4D28-A92A-2DAE4057CE30}"/>
            </a:ext>
          </a:extLst>
        </xdr:cNvPr>
        <xdr:cNvSpPr txBox="1"/>
      </xdr:nvSpPr>
      <xdr:spPr>
        <a:xfrm>
          <a:off x="2385704" y="706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155683</xdr:rowOff>
    </xdr:from>
    <xdr:ext cx="405111" cy="259045"/>
    <xdr:sp macro="" textlink="">
      <xdr:nvSpPr>
        <xdr:cNvPr id="90" name="n_3mainValue【図書館】&#10;有形固定資産減価償却率">
          <a:extLst>
            <a:ext uri="{FF2B5EF4-FFF2-40B4-BE49-F238E27FC236}">
              <a16:creationId xmlns:a16="http://schemas.microsoft.com/office/drawing/2014/main" id="{0AA0EB19-F57B-4655-B3E4-0AC2FAF5596C}"/>
            </a:ext>
          </a:extLst>
        </xdr:cNvPr>
        <xdr:cNvSpPr txBox="1"/>
      </xdr:nvSpPr>
      <xdr:spPr>
        <a:xfrm>
          <a:off x="1611004" y="702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155683</xdr:rowOff>
    </xdr:from>
    <xdr:ext cx="405111" cy="259045"/>
    <xdr:sp macro="" textlink="">
      <xdr:nvSpPr>
        <xdr:cNvPr id="91" name="n_4mainValue【図書館】&#10;有形固定資産減価償却率">
          <a:extLst>
            <a:ext uri="{FF2B5EF4-FFF2-40B4-BE49-F238E27FC236}">
              <a16:creationId xmlns:a16="http://schemas.microsoft.com/office/drawing/2014/main" id="{20F739C5-11C8-4D0C-AB04-430E6F0089F3}"/>
            </a:ext>
          </a:extLst>
        </xdr:cNvPr>
        <xdr:cNvSpPr txBox="1"/>
      </xdr:nvSpPr>
      <xdr:spPr>
        <a:xfrm>
          <a:off x="836304"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5CFFB6A-62BA-4986-8962-EBA8887C174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24EDAA-7F57-4F1B-9644-18D72C089F0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842A48-F4F7-45C4-A473-0B84DB2A850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E474ABC-984F-40AA-B4AB-74E7A8D773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BC76C08-8932-4092-ADEE-A64315D1343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8F01959-1C50-4AD3-8C8D-E45B42D2391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D76E00F-7BD0-4649-A34F-E0AF350FAB2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1FF5417-80E9-41AD-805A-B407AA8806D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5FE3811-7886-498B-B56D-EF3129A0210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F471678-E389-43FB-B00F-76464B4723E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10E6072-AE19-4CBD-B84E-235F5222D94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6BDB59F-BD00-4AA2-8B1A-D3C6DB117BB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1BDA870-9E66-4459-8DE5-04E3B0DBA9A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9CC75D3-02E9-4936-B503-A55C0655544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A1D0616-053D-43F3-8F63-95BBDD73D91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EBCF7E8-F19B-41C6-B314-D68F0C8D2F1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0CADB1D-025D-44B6-B453-217CC7EA915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CD92591-B64C-4367-867D-BB079163823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0AA3281-C71C-4E42-B2E5-F8CF0EA90A3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B335764-ED0B-4F37-9DBA-0AB2661DB791}"/>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4D3440E-7ED6-4397-B40C-8CBFD48C2FA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425FB94-2947-4616-9C6B-78D76D03F96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45446BA-0AF2-42AF-9A1D-5D560A32F0D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FC57A385-A77F-47D3-AE36-49AA31C4EF36}"/>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C4FF590F-21FF-4D50-AFE9-100B9EE2BFD4}"/>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648A3DFC-41CF-4D52-BDA6-DBC171BC4B5D}"/>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72687D41-2638-445C-9C2D-7859C0F8F06E}"/>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E83C3E26-E0B4-44B6-AA17-3B7450DDF650}"/>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92276D60-2B1A-4DC1-B47E-0E2A5F31F103}"/>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AB13E59D-A076-43E8-A983-D5C67930A32D}"/>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F950DC1D-3874-4D80-A0FF-06106369C30D}"/>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840B0CB3-824B-4613-BE26-60C3D880E4D4}"/>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4301D7A2-C8D6-4C7D-B68A-360E8FCB1998}"/>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9DF549AE-D884-46CB-95E4-2A3B634B32A5}"/>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24472A-ACEC-470B-B4F4-735EDA6A6DA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EE7815-3DB7-4A70-A235-9D2A5E7EDA6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0A3041C-FE10-43EA-8ACB-5E16737F027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F7A916-E9E3-425F-8935-AB9D6493B1F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23A378F-2764-406A-BEC4-AFA566A9138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31" name="楕円 130">
          <a:extLst>
            <a:ext uri="{FF2B5EF4-FFF2-40B4-BE49-F238E27FC236}">
              <a16:creationId xmlns:a16="http://schemas.microsoft.com/office/drawing/2014/main" id="{6DFD99F0-D507-4356-9CF0-545F10037DAF}"/>
            </a:ext>
          </a:extLst>
        </xdr:cNvPr>
        <xdr:cNvSpPr/>
      </xdr:nvSpPr>
      <xdr:spPr>
        <a:xfrm>
          <a:off x="9192260" y="6832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3B063F4A-33DB-409A-9994-C3408AB7B2AF}"/>
            </a:ext>
          </a:extLst>
        </xdr:cNvPr>
        <xdr:cNvSpPr txBox="1"/>
      </xdr:nvSpPr>
      <xdr:spPr>
        <a:xfrm>
          <a:off x="92583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3" name="楕円 132">
          <a:extLst>
            <a:ext uri="{FF2B5EF4-FFF2-40B4-BE49-F238E27FC236}">
              <a16:creationId xmlns:a16="http://schemas.microsoft.com/office/drawing/2014/main" id="{992B3301-2947-4DE3-88BB-24EF73E4BF3E}"/>
            </a:ext>
          </a:extLst>
        </xdr:cNvPr>
        <xdr:cNvSpPr/>
      </xdr:nvSpPr>
      <xdr:spPr>
        <a:xfrm>
          <a:off x="8445500" y="6832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6350</xdr:rowOff>
    </xdr:to>
    <xdr:cxnSp macro="">
      <xdr:nvCxnSpPr>
        <xdr:cNvPr id="134" name="直線コネクタ 133">
          <a:extLst>
            <a:ext uri="{FF2B5EF4-FFF2-40B4-BE49-F238E27FC236}">
              <a16:creationId xmlns:a16="http://schemas.microsoft.com/office/drawing/2014/main" id="{E60426AF-3E6A-40F3-99C8-A2D1E085DDA6}"/>
            </a:ext>
          </a:extLst>
        </xdr:cNvPr>
        <xdr:cNvCxnSpPr/>
      </xdr:nvCxnSpPr>
      <xdr:spPr>
        <a:xfrm>
          <a:off x="8496300" y="68795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072858C5-5D9B-40F1-8BBB-0577E9A7299B}"/>
            </a:ext>
          </a:extLst>
        </xdr:cNvPr>
        <xdr:cNvSpPr/>
      </xdr:nvSpPr>
      <xdr:spPr>
        <a:xfrm>
          <a:off x="767080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19050</xdr:rowOff>
    </xdr:to>
    <xdr:cxnSp macro="">
      <xdr:nvCxnSpPr>
        <xdr:cNvPr id="136" name="直線コネクタ 135">
          <a:extLst>
            <a:ext uri="{FF2B5EF4-FFF2-40B4-BE49-F238E27FC236}">
              <a16:creationId xmlns:a16="http://schemas.microsoft.com/office/drawing/2014/main" id="{001B74C5-1BD1-49E3-8C0C-3A3203017E04}"/>
            </a:ext>
          </a:extLst>
        </xdr:cNvPr>
        <xdr:cNvCxnSpPr/>
      </xdr:nvCxnSpPr>
      <xdr:spPr>
        <a:xfrm flipV="1">
          <a:off x="7713980" y="687959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4A0B404C-2E46-4270-8A7E-DB5D6C674A26}"/>
            </a:ext>
          </a:extLst>
        </xdr:cNvPr>
        <xdr:cNvSpPr/>
      </xdr:nvSpPr>
      <xdr:spPr>
        <a:xfrm>
          <a:off x="68732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19439B8A-F0EF-42DB-A27D-80C14C539884}"/>
            </a:ext>
          </a:extLst>
        </xdr:cNvPr>
        <xdr:cNvCxnSpPr/>
      </xdr:nvCxnSpPr>
      <xdr:spPr>
        <a:xfrm>
          <a:off x="6924040" y="689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a:extLst>
            <a:ext uri="{FF2B5EF4-FFF2-40B4-BE49-F238E27FC236}">
              <a16:creationId xmlns:a16="http://schemas.microsoft.com/office/drawing/2014/main" id="{C9D786EE-C4CC-4A41-9177-FCD3E8B4CE5A}"/>
            </a:ext>
          </a:extLst>
        </xdr:cNvPr>
        <xdr:cNvSpPr/>
      </xdr:nvSpPr>
      <xdr:spPr>
        <a:xfrm>
          <a:off x="60985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a:extLst>
            <a:ext uri="{FF2B5EF4-FFF2-40B4-BE49-F238E27FC236}">
              <a16:creationId xmlns:a16="http://schemas.microsoft.com/office/drawing/2014/main" id="{8737CDE1-7AFE-40C2-8BE9-C5AFD73B046A}"/>
            </a:ext>
          </a:extLst>
        </xdr:cNvPr>
        <xdr:cNvCxnSpPr/>
      </xdr:nvCxnSpPr>
      <xdr:spPr>
        <a:xfrm>
          <a:off x="614934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485A4F68-631B-4F77-8D9C-E487B0A14587}"/>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8B841314-440B-4529-B692-C06E6865C516}"/>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69235D5B-0D7E-4818-82D2-33C082EDC849}"/>
            </a:ext>
          </a:extLst>
        </xdr:cNvPr>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5E5639C5-2207-42CE-8251-00C4BAD270AC}"/>
            </a:ext>
          </a:extLst>
        </xdr:cNvPr>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5" name="n_1mainValue【図書館】&#10;一人当たり面積">
          <a:extLst>
            <a:ext uri="{FF2B5EF4-FFF2-40B4-BE49-F238E27FC236}">
              <a16:creationId xmlns:a16="http://schemas.microsoft.com/office/drawing/2014/main" id="{C8D1351B-6966-4EF8-B456-583FABA99304}"/>
            </a:ext>
          </a:extLst>
        </xdr:cNvPr>
        <xdr:cNvSpPr txBox="1"/>
      </xdr:nvSpPr>
      <xdr:spPr>
        <a:xfrm>
          <a:off x="8271587" y="692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E6EFCE6D-FF42-49CE-8A76-35D0DDD8C633}"/>
            </a:ext>
          </a:extLst>
        </xdr:cNvPr>
        <xdr:cNvSpPr txBox="1"/>
      </xdr:nvSpPr>
      <xdr:spPr>
        <a:xfrm>
          <a:off x="7509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4FF23476-9ED5-4BC2-B6B4-D4608B9DF058}"/>
            </a:ext>
          </a:extLst>
        </xdr:cNvPr>
        <xdr:cNvSpPr txBox="1"/>
      </xdr:nvSpPr>
      <xdr:spPr>
        <a:xfrm>
          <a:off x="67120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F1309AF7-40C7-480D-9499-36CD08DD6C2F}"/>
            </a:ext>
          </a:extLst>
        </xdr:cNvPr>
        <xdr:cNvSpPr txBox="1"/>
      </xdr:nvSpPr>
      <xdr:spPr>
        <a:xfrm>
          <a:off x="59373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CA6E1D0-70B9-4337-933A-8E84DB7661F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4BE1635-0445-4209-A0AD-6BAD3CE1FB4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D2D65EE-6E4A-4632-B245-BC8740058CB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DA38DC1-72A0-4F7C-93BB-FCAADFC109E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9BC951C-888D-4D28-8BE2-E811221DAFF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17A28B0-E0A3-462A-829C-F56B64D1FC0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A805EF5-80E8-41D5-A24D-B204464D7C3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7D54484-18CC-4491-9A3D-994A8DFB870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293DA47-FD41-43CB-9975-19625391A23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E0F26C6-EAE7-4AA1-9D1A-4BC384E47A6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A4238BC-0C2B-4997-A678-8652EE5404F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B18693F-C380-437B-AE6F-95D75444428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3C55F7C-6CD4-465F-8F53-4C5C019168A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581DAC5F-279F-42A0-B1C5-616312B74F7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7253D01-B76F-429C-BB7F-5C8CF848D8E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E7DFC19-0847-45F7-891D-6FA3E060AEE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3A67A30A-2DF1-414E-8DB8-A64788B33AB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C8ACB017-FDB9-46B3-BABC-77AD9021CBD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F31509D-C387-4291-B738-0AB2DED1218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3B135289-3DC7-4587-B08C-EA433D22D88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8A1D3BF-E3EF-4D31-B88D-3FCD29C8979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D4CEA85-A8B6-4E66-9189-E6359A8A8FC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173D01B-FF99-4A85-84DF-0B1047CB6BF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92B0EB09-D2C4-44BC-9837-EE31C876ABE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29D341F-3659-44CE-AF4E-A2FECF5D6571}"/>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6A08ABF-5C1F-4E76-9053-C6CDA433929D}"/>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81F540D-E19C-4697-A3ED-C503CF26659D}"/>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1BEC3268-42B4-472A-B5FC-27CF8E55CFD7}"/>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902235CB-F50E-4D3E-AD98-38310FE631B9}"/>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BD6DCAE-6371-43A8-8F4F-75DED2BA56AB}"/>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4FF854F4-3B30-4E78-AC6C-9770B56F08B5}"/>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FF69AA8C-DD1C-4166-8ED8-45F03A7D77BE}"/>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F28F9FAF-431A-4EB9-B57E-312A7DA669D5}"/>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D7704448-08E9-47A6-A588-F6A8B9B9F884}"/>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1D7996AF-F0EE-4A80-B7B1-D3FDC0351763}"/>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DE6EF9-EEB1-4683-8E3F-E41C948D104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C4D8DEE-A3AB-4EC2-855D-9639C14644E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DEBFD17-D5A6-423F-A9D4-5022F284DD4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1072FC-D576-48A7-BCEC-7FA8828402B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6823DF6-1B30-43EF-AA3F-B20213079DB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57785</xdr:rowOff>
    </xdr:from>
    <xdr:to>
      <xdr:col>24</xdr:col>
      <xdr:colOff>114300</xdr:colOff>
      <xdr:row>63</xdr:row>
      <xdr:rowOff>159385</xdr:rowOff>
    </xdr:to>
    <xdr:sp macro="" textlink="">
      <xdr:nvSpPr>
        <xdr:cNvPr id="189" name="楕円 188">
          <a:extLst>
            <a:ext uri="{FF2B5EF4-FFF2-40B4-BE49-F238E27FC236}">
              <a16:creationId xmlns:a16="http://schemas.microsoft.com/office/drawing/2014/main" id="{69B1111C-422D-4019-94E8-F260E59C97D9}"/>
            </a:ext>
          </a:extLst>
        </xdr:cNvPr>
        <xdr:cNvSpPr/>
      </xdr:nvSpPr>
      <xdr:spPr>
        <a:xfrm>
          <a:off x="403606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36212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74F1FF2-7A2B-40F9-9432-F739E363F9F2}"/>
            </a:ext>
          </a:extLst>
        </xdr:cNvPr>
        <xdr:cNvSpPr txBox="1"/>
      </xdr:nvSpPr>
      <xdr:spPr>
        <a:xfrm>
          <a:off x="4124960"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191" name="楕円 190">
          <a:extLst>
            <a:ext uri="{FF2B5EF4-FFF2-40B4-BE49-F238E27FC236}">
              <a16:creationId xmlns:a16="http://schemas.microsoft.com/office/drawing/2014/main" id="{BE2F0475-2474-4DB2-A2D0-6A56600CFCE5}"/>
            </a:ext>
          </a:extLst>
        </xdr:cNvPr>
        <xdr:cNvSpPr/>
      </xdr:nvSpPr>
      <xdr:spPr>
        <a:xfrm>
          <a:off x="3312160" y="10586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76200</xdr:rowOff>
    </xdr:from>
    <xdr:to>
      <xdr:col>24</xdr:col>
      <xdr:colOff>63500</xdr:colOff>
      <xdr:row>63</xdr:row>
      <xdr:rowOff>108585</xdr:rowOff>
    </xdr:to>
    <xdr:cxnSp macro="">
      <xdr:nvCxnSpPr>
        <xdr:cNvPr id="192" name="直線コネクタ 191">
          <a:extLst>
            <a:ext uri="{FF2B5EF4-FFF2-40B4-BE49-F238E27FC236}">
              <a16:creationId xmlns:a16="http://schemas.microsoft.com/office/drawing/2014/main" id="{163A9C82-2741-4F31-AF78-4EA5E1C71A37}"/>
            </a:ext>
          </a:extLst>
        </xdr:cNvPr>
        <xdr:cNvCxnSpPr/>
      </xdr:nvCxnSpPr>
      <xdr:spPr>
        <a:xfrm>
          <a:off x="3355340" y="1063752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xdr:rowOff>
    </xdr:from>
    <xdr:to>
      <xdr:col>15</xdr:col>
      <xdr:colOff>101600</xdr:colOff>
      <xdr:row>63</xdr:row>
      <xdr:rowOff>113665</xdr:rowOff>
    </xdr:to>
    <xdr:sp macro="" textlink="">
      <xdr:nvSpPr>
        <xdr:cNvPr id="193" name="楕円 192">
          <a:extLst>
            <a:ext uri="{FF2B5EF4-FFF2-40B4-BE49-F238E27FC236}">
              <a16:creationId xmlns:a16="http://schemas.microsoft.com/office/drawing/2014/main" id="{912C3F98-604B-4C72-B7CF-5E9BA756DDF3}"/>
            </a:ext>
          </a:extLst>
        </xdr:cNvPr>
        <xdr:cNvSpPr/>
      </xdr:nvSpPr>
      <xdr:spPr>
        <a:xfrm>
          <a:off x="25146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62865</xdr:rowOff>
    </xdr:from>
    <xdr:to>
      <xdr:col>19</xdr:col>
      <xdr:colOff>177800</xdr:colOff>
      <xdr:row>63</xdr:row>
      <xdr:rowOff>76200</xdr:rowOff>
    </xdr:to>
    <xdr:cxnSp macro="">
      <xdr:nvCxnSpPr>
        <xdr:cNvPr id="194" name="直線コネクタ 193">
          <a:extLst>
            <a:ext uri="{FF2B5EF4-FFF2-40B4-BE49-F238E27FC236}">
              <a16:creationId xmlns:a16="http://schemas.microsoft.com/office/drawing/2014/main" id="{58E3CF3A-2CE1-46EB-9656-8CC17392F618}"/>
            </a:ext>
          </a:extLst>
        </xdr:cNvPr>
        <xdr:cNvCxnSpPr/>
      </xdr:nvCxnSpPr>
      <xdr:spPr>
        <a:xfrm>
          <a:off x="2565400" y="1062418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15875</xdr:rowOff>
    </xdr:from>
    <xdr:to>
      <xdr:col>10</xdr:col>
      <xdr:colOff>165100</xdr:colOff>
      <xdr:row>63</xdr:row>
      <xdr:rowOff>117475</xdr:rowOff>
    </xdr:to>
    <xdr:sp macro="" textlink="">
      <xdr:nvSpPr>
        <xdr:cNvPr id="195" name="楕円 194">
          <a:extLst>
            <a:ext uri="{FF2B5EF4-FFF2-40B4-BE49-F238E27FC236}">
              <a16:creationId xmlns:a16="http://schemas.microsoft.com/office/drawing/2014/main" id="{856587E3-D18A-4D7F-A15E-68E4DB7A82A9}"/>
            </a:ext>
          </a:extLst>
        </xdr:cNvPr>
        <xdr:cNvSpPr/>
      </xdr:nvSpPr>
      <xdr:spPr>
        <a:xfrm>
          <a:off x="17399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62865</xdr:rowOff>
    </xdr:from>
    <xdr:to>
      <xdr:col>15</xdr:col>
      <xdr:colOff>50800</xdr:colOff>
      <xdr:row>63</xdr:row>
      <xdr:rowOff>66675</xdr:rowOff>
    </xdr:to>
    <xdr:cxnSp macro="">
      <xdr:nvCxnSpPr>
        <xdr:cNvPr id="196" name="直線コネクタ 195">
          <a:extLst>
            <a:ext uri="{FF2B5EF4-FFF2-40B4-BE49-F238E27FC236}">
              <a16:creationId xmlns:a16="http://schemas.microsoft.com/office/drawing/2014/main" id="{EBD01865-7C1D-45E8-9D2B-87FC284A7F36}"/>
            </a:ext>
          </a:extLst>
        </xdr:cNvPr>
        <xdr:cNvCxnSpPr/>
      </xdr:nvCxnSpPr>
      <xdr:spPr>
        <a:xfrm flipV="1">
          <a:off x="1790700" y="1062418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93980</xdr:rowOff>
    </xdr:from>
    <xdr:to>
      <xdr:col>6</xdr:col>
      <xdr:colOff>38100</xdr:colOff>
      <xdr:row>64</xdr:row>
      <xdr:rowOff>24130</xdr:rowOff>
    </xdr:to>
    <xdr:sp macro="" textlink="">
      <xdr:nvSpPr>
        <xdr:cNvPr id="197" name="楕円 196">
          <a:extLst>
            <a:ext uri="{FF2B5EF4-FFF2-40B4-BE49-F238E27FC236}">
              <a16:creationId xmlns:a16="http://schemas.microsoft.com/office/drawing/2014/main" id="{0BD48514-22EA-432F-B023-82148570A384}"/>
            </a:ext>
          </a:extLst>
        </xdr:cNvPr>
        <xdr:cNvSpPr/>
      </xdr:nvSpPr>
      <xdr:spPr>
        <a:xfrm>
          <a:off x="965200" y="1065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66675</xdr:rowOff>
    </xdr:from>
    <xdr:to>
      <xdr:col>10</xdr:col>
      <xdr:colOff>114300</xdr:colOff>
      <xdr:row>63</xdr:row>
      <xdr:rowOff>144780</xdr:rowOff>
    </xdr:to>
    <xdr:cxnSp macro="">
      <xdr:nvCxnSpPr>
        <xdr:cNvPr id="198" name="直線コネクタ 197">
          <a:extLst>
            <a:ext uri="{FF2B5EF4-FFF2-40B4-BE49-F238E27FC236}">
              <a16:creationId xmlns:a16="http://schemas.microsoft.com/office/drawing/2014/main" id="{AA80FB50-680B-4DA5-98C9-FAFC4B43BD2F}"/>
            </a:ext>
          </a:extLst>
        </xdr:cNvPr>
        <xdr:cNvCxnSpPr/>
      </xdr:nvCxnSpPr>
      <xdr:spPr>
        <a:xfrm flipV="1">
          <a:off x="1008380" y="10627995"/>
          <a:ext cx="78232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F2A910E4-923B-4D08-80AF-474EFEE2E394}"/>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58014266-4E22-4F60-B543-21DE98D8953A}"/>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C07B010E-E139-4DFE-AF33-178B3DA248DE}"/>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8D1F22D2-E208-428C-97E5-8E3A44DD6E35}"/>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203" name="n_1mainValue【体育館・プール】&#10;有形固定資産減価償却率">
          <a:extLst>
            <a:ext uri="{FF2B5EF4-FFF2-40B4-BE49-F238E27FC236}">
              <a16:creationId xmlns:a16="http://schemas.microsoft.com/office/drawing/2014/main" id="{C20E43EE-5684-434D-9C5D-3F604CC6A115}"/>
            </a:ext>
          </a:extLst>
        </xdr:cNvPr>
        <xdr:cNvSpPr txBox="1"/>
      </xdr:nvSpPr>
      <xdr:spPr>
        <a:xfrm>
          <a:off x="317056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104792</xdr:rowOff>
    </xdr:from>
    <xdr:ext cx="405111" cy="259045"/>
    <xdr:sp macro="" textlink="">
      <xdr:nvSpPr>
        <xdr:cNvPr id="204" name="n_2mainValue【体育館・プール】&#10;有形固定資産減価償却率">
          <a:extLst>
            <a:ext uri="{FF2B5EF4-FFF2-40B4-BE49-F238E27FC236}">
              <a16:creationId xmlns:a16="http://schemas.microsoft.com/office/drawing/2014/main" id="{D03850E0-06AF-41BC-9FF1-CFA4459B30E4}"/>
            </a:ext>
          </a:extLst>
        </xdr:cNvPr>
        <xdr:cNvSpPr txBox="1"/>
      </xdr:nvSpPr>
      <xdr:spPr>
        <a:xfrm>
          <a:off x="238570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108602</xdr:rowOff>
    </xdr:from>
    <xdr:ext cx="405111" cy="259045"/>
    <xdr:sp macro="" textlink="">
      <xdr:nvSpPr>
        <xdr:cNvPr id="205" name="n_3mainValue【体育館・プール】&#10;有形固定資産減価償却率">
          <a:extLst>
            <a:ext uri="{FF2B5EF4-FFF2-40B4-BE49-F238E27FC236}">
              <a16:creationId xmlns:a16="http://schemas.microsoft.com/office/drawing/2014/main" id="{4A707049-8AD7-4DA8-851A-AA700B819AB8}"/>
            </a:ext>
          </a:extLst>
        </xdr:cNvPr>
        <xdr:cNvSpPr txBox="1"/>
      </xdr:nvSpPr>
      <xdr:spPr>
        <a:xfrm>
          <a:off x="161100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15257</xdr:rowOff>
    </xdr:from>
    <xdr:ext cx="405111" cy="259045"/>
    <xdr:sp macro="" textlink="">
      <xdr:nvSpPr>
        <xdr:cNvPr id="206" name="n_4mainValue【体育館・プール】&#10;有形固定資産減価償却率">
          <a:extLst>
            <a:ext uri="{FF2B5EF4-FFF2-40B4-BE49-F238E27FC236}">
              <a16:creationId xmlns:a16="http://schemas.microsoft.com/office/drawing/2014/main" id="{23D93D2F-B32F-4744-A562-823D25BE5B0D}"/>
            </a:ext>
          </a:extLst>
        </xdr:cNvPr>
        <xdr:cNvSpPr txBox="1"/>
      </xdr:nvSpPr>
      <xdr:spPr>
        <a:xfrm>
          <a:off x="83630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A0B5F9B-9C80-46D6-8D79-4BA673F259A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76F4B18-81D7-4A85-A8E4-A1DA7C3EF63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85E0A57-5117-43EC-8B49-169E8E684D6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66AE511-AB0A-4967-B814-378E95C8874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2755BF4-EE47-4C2E-A1ED-E8076953E77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9D2C2E1-00E0-4E82-9C5A-22C116A09B0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39E5605-459B-4304-A23A-5FBCE25B9B0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CDE9CD5-4F91-4BE1-ADFA-58DABCC8044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5278122-56BC-4BCE-A13E-4EE952F7D2D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4139A89-965C-41F2-822E-26A9BAA487E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7DF545A-C380-4B14-83BC-AE79E72ED8C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AC6362A6-04AF-4755-A7B9-B5226FBB457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E93AA94-AA89-4CE7-BF80-FD0311CA0B0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6AF3455F-62A1-421D-9C60-7064238D65C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DA9443-0C77-4AB1-B89E-5725B7622A6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518F0808-3395-45A9-9416-A77C7A8CADD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A056A70-4F08-4171-805A-652CFE358AD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8565C7B3-C5C0-4EAD-8BC9-580DBEF932E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571C425-05B4-4918-93A5-B2776DF3672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87D99396-B940-452A-9911-C2D00E49B82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23CB541-DADD-4025-82AB-63C256EDCC5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4A897D6-D67B-4D5C-964E-DD514C2D9A3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9D7EFFBD-FAE8-4BCA-B0BA-7479BD4F8FC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AFE3DF81-EF10-4EE6-AEF7-4EE4B2473141}"/>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572E73FD-D840-4587-90F2-BA4589AD851A}"/>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C6A098E4-4E0C-4884-ABF1-163D7D3C3606}"/>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4B47E2F1-379F-4B7B-8BB8-419B7B39E52C}"/>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CF4B5BC0-0CFF-4427-BC41-8BC3BFA0BA3F}"/>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5108A161-6B97-41A9-B742-6949FA8F4701}"/>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73744E3D-82D0-468E-81FE-573166176666}"/>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EF100C9C-C043-4503-99CB-32A2325399C2}"/>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D8B32C2B-897C-4E0E-AFD8-3BA7554E9DEA}"/>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34479D23-A584-4CD3-A588-EF64637122C4}"/>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337CAAB7-3CDB-488E-9BAF-ADDF110B32E7}"/>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0379DEA-FDE2-406A-8852-83F6A2A69E0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8D493A-CEED-4CCD-AFCE-9B035D8DE13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A135B7-35FA-4F80-A814-E6016D75711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7B3506-7291-454F-B416-7B2E2F2750B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213083A-5290-487A-B30D-E3602482368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88265</xdr:rowOff>
    </xdr:from>
    <xdr:to>
      <xdr:col>55</xdr:col>
      <xdr:colOff>50800</xdr:colOff>
      <xdr:row>63</xdr:row>
      <xdr:rowOff>18415</xdr:rowOff>
    </xdr:to>
    <xdr:sp macro="" textlink="">
      <xdr:nvSpPr>
        <xdr:cNvPr id="246" name="楕円 245">
          <a:extLst>
            <a:ext uri="{FF2B5EF4-FFF2-40B4-BE49-F238E27FC236}">
              <a16:creationId xmlns:a16="http://schemas.microsoft.com/office/drawing/2014/main" id="{2DCFF1FC-0BA5-47AB-AD4A-AC808945B871}"/>
            </a:ext>
          </a:extLst>
        </xdr:cNvPr>
        <xdr:cNvSpPr/>
      </xdr:nvSpPr>
      <xdr:spPr>
        <a:xfrm>
          <a:off x="9192260" y="1048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66692</xdr:rowOff>
    </xdr:from>
    <xdr:ext cx="469744" cy="259045"/>
    <xdr:sp macro="" textlink="">
      <xdr:nvSpPr>
        <xdr:cNvPr id="247" name="【体育館・プール】&#10;一人当たり面積該当値テキスト">
          <a:extLst>
            <a:ext uri="{FF2B5EF4-FFF2-40B4-BE49-F238E27FC236}">
              <a16:creationId xmlns:a16="http://schemas.microsoft.com/office/drawing/2014/main" id="{9B810B35-4E9D-42F6-8761-2630B6A5D191}"/>
            </a:ext>
          </a:extLst>
        </xdr:cNvPr>
        <xdr:cNvSpPr txBox="1"/>
      </xdr:nvSpPr>
      <xdr:spPr>
        <a:xfrm>
          <a:off x="9258300"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92075</xdr:rowOff>
    </xdr:from>
    <xdr:to>
      <xdr:col>50</xdr:col>
      <xdr:colOff>165100</xdr:colOff>
      <xdr:row>63</xdr:row>
      <xdr:rowOff>22225</xdr:rowOff>
    </xdr:to>
    <xdr:sp macro="" textlink="">
      <xdr:nvSpPr>
        <xdr:cNvPr id="248" name="楕円 247">
          <a:extLst>
            <a:ext uri="{FF2B5EF4-FFF2-40B4-BE49-F238E27FC236}">
              <a16:creationId xmlns:a16="http://schemas.microsoft.com/office/drawing/2014/main" id="{39B2E5D7-7968-4783-9919-DB1467971F0C}"/>
            </a:ext>
          </a:extLst>
        </xdr:cNvPr>
        <xdr:cNvSpPr/>
      </xdr:nvSpPr>
      <xdr:spPr>
        <a:xfrm>
          <a:off x="8445500" y="1048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139065</xdr:rowOff>
    </xdr:from>
    <xdr:to>
      <xdr:col>55</xdr:col>
      <xdr:colOff>0</xdr:colOff>
      <xdr:row>62</xdr:row>
      <xdr:rowOff>142875</xdr:rowOff>
    </xdr:to>
    <xdr:cxnSp macro="">
      <xdr:nvCxnSpPr>
        <xdr:cNvPr id="249" name="直線コネクタ 248">
          <a:extLst>
            <a:ext uri="{FF2B5EF4-FFF2-40B4-BE49-F238E27FC236}">
              <a16:creationId xmlns:a16="http://schemas.microsoft.com/office/drawing/2014/main" id="{CB6ACEA9-68AD-4D81-A353-BA04F2C60E31}"/>
            </a:ext>
          </a:extLst>
        </xdr:cNvPr>
        <xdr:cNvCxnSpPr/>
      </xdr:nvCxnSpPr>
      <xdr:spPr>
        <a:xfrm flipV="1">
          <a:off x="8496300" y="10532745"/>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50" name="楕円 249">
          <a:extLst>
            <a:ext uri="{FF2B5EF4-FFF2-40B4-BE49-F238E27FC236}">
              <a16:creationId xmlns:a16="http://schemas.microsoft.com/office/drawing/2014/main" id="{51ECCB0F-7CB1-4658-AA2D-9C95C57FEB70}"/>
            </a:ext>
          </a:extLst>
        </xdr:cNvPr>
        <xdr:cNvSpPr/>
      </xdr:nvSpPr>
      <xdr:spPr>
        <a:xfrm>
          <a:off x="7670800" y="1048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142875</xdr:rowOff>
    </xdr:from>
    <xdr:to>
      <xdr:col>50</xdr:col>
      <xdr:colOff>114300</xdr:colOff>
      <xdr:row>62</xdr:row>
      <xdr:rowOff>144780</xdr:rowOff>
    </xdr:to>
    <xdr:cxnSp macro="">
      <xdr:nvCxnSpPr>
        <xdr:cNvPr id="251" name="直線コネクタ 250">
          <a:extLst>
            <a:ext uri="{FF2B5EF4-FFF2-40B4-BE49-F238E27FC236}">
              <a16:creationId xmlns:a16="http://schemas.microsoft.com/office/drawing/2014/main" id="{0ADFD1A5-388D-41B5-BF8F-7E7B1CF0246D}"/>
            </a:ext>
          </a:extLst>
        </xdr:cNvPr>
        <xdr:cNvCxnSpPr/>
      </xdr:nvCxnSpPr>
      <xdr:spPr>
        <a:xfrm flipV="1">
          <a:off x="7713980" y="1053655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99695</xdr:rowOff>
    </xdr:from>
    <xdr:to>
      <xdr:col>41</xdr:col>
      <xdr:colOff>101600</xdr:colOff>
      <xdr:row>63</xdr:row>
      <xdr:rowOff>29845</xdr:rowOff>
    </xdr:to>
    <xdr:sp macro="" textlink="">
      <xdr:nvSpPr>
        <xdr:cNvPr id="252" name="楕円 251">
          <a:extLst>
            <a:ext uri="{FF2B5EF4-FFF2-40B4-BE49-F238E27FC236}">
              <a16:creationId xmlns:a16="http://schemas.microsoft.com/office/drawing/2014/main" id="{6C237563-C643-4D05-B4FF-EDA67E7F1A44}"/>
            </a:ext>
          </a:extLst>
        </xdr:cNvPr>
        <xdr:cNvSpPr/>
      </xdr:nvSpPr>
      <xdr:spPr>
        <a:xfrm>
          <a:off x="687324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144780</xdr:rowOff>
    </xdr:from>
    <xdr:to>
      <xdr:col>45</xdr:col>
      <xdr:colOff>177800</xdr:colOff>
      <xdr:row>62</xdr:row>
      <xdr:rowOff>150495</xdr:rowOff>
    </xdr:to>
    <xdr:cxnSp macro="">
      <xdr:nvCxnSpPr>
        <xdr:cNvPr id="253" name="直線コネクタ 252">
          <a:extLst>
            <a:ext uri="{FF2B5EF4-FFF2-40B4-BE49-F238E27FC236}">
              <a16:creationId xmlns:a16="http://schemas.microsoft.com/office/drawing/2014/main" id="{76E03C8C-3EE8-4873-B701-38283062A6AD}"/>
            </a:ext>
          </a:extLst>
        </xdr:cNvPr>
        <xdr:cNvCxnSpPr/>
      </xdr:nvCxnSpPr>
      <xdr:spPr>
        <a:xfrm flipV="1">
          <a:off x="6924040" y="1053846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54" name="楕円 253">
          <a:extLst>
            <a:ext uri="{FF2B5EF4-FFF2-40B4-BE49-F238E27FC236}">
              <a16:creationId xmlns:a16="http://schemas.microsoft.com/office/drawing/2014/main" id="{EC6026FA-3F62-42CA-8AC0-BE95A5ADED8E}"/>
            </a:ext>
          </a:extLst>
        </xdr:cNvPr>
        <xdr:cNvSpPr/>
      </xdr:nvSpPr>
      <xdr:spPr>
        <a:xfrm>
          <a:off x="609854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99060</xdr:rowOff>
    </xdr:from>
    <xdr:to>
      <xdr:col>41</xdr:col>
      <xdr:colOff>50800</xdr:colOff>
      <xdr:row>62</xdr:row>
      <xdr:rowOff>150495</xdr:rowOff>
    </xdr:to>
    <xdr:cxnSp macro="">
      <xdr:nvCxnSpPr>
        <xdr:cNvPr id="255" name="直線コネクタ 254">
          <a:extLst>
            <a:ext uri="{FF2B5EF4-FFF2-40B4-BE49-F238E27FC236}">
              <a16:creationId xmlns:a16="http://schemas.microsoft.com/office/drawing/2014/main" id="{5FEAD873-A6BB-4122-B49B-C8DBF9523ABF}"/>
            </a:ext>
          </a:extLst>
        </xdr:cNvPr>
        <xdr:cNvCxnSpPr/>
      </xdr:nvCxnSpPr>
      <xdr:spPr>
        <a:xfrm>
          <a:off x="6149340" y="1049274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6CA1AB88-4B8B-4D3C-8D8B-75F5F9D8B165}"/>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575405C6-8D33-4699-8ED8-AAB5A72BF47A}"/>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FE9FFF9D-6EC5-4C9C-84CE-7C20306F75BC}"/>
            </a:ext>
          </a:extLst>
        </xdr:cNvPr>
        <xdr:cNvSpPr txBox="1"/>
      </xdr:nvSpPr>
      <xdr:spPr>
        <a:xfrm>
          <a:off x="67120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19F85E08-03C2-4B7D-915D-B63DC17813A1}"/>
            </a:ext>
          </a:extLst>
        </xdr:cNvPr>
        <xdr:cNvSpPr txBox="1"/>
      </xdr:nvSpPr>
      <xdr:spPr>
        <a:xfrm>
          <a:off x="59373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13352</xdr:rowOff>
    </xdr:from>
    <xdr:ext cx="469744" cy="259045"/>
    <xdr:sp macro="" textlink="">
      <xdr:nvSpPr>
        <xdr:cNvPr id="260" name="n_1mainValue【体育館・プール】&#10;一人当たり面積">
          <a:extLst>
            <a:ext uri="{FF2B5EF4-FFF2-40B4-BE49-F238E27FC236}">
              <a16:creationId xmlns:a16="http://schemas.microsoft.com/office/drawing/2014/main" id="{2766149A-B417-4F83-BD56-517CE2A109ED}"/>
            </a:ext>
          </a:extLst>
        </xdr:cNvPr>
        <xdr:cNvSpPr txBox="1"/>
      </xdr:nvSpPr>
      <xdr:spPr>
        <a:xfrm>
          <a:off x="8271587" y="1057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61" name="n_2mainValue【体育館・プール】&#10;一人当たり面積">
          <a:extLst>
            <a:ext uri="{FF2B5EF4-FFF2-40B4-BE49-F238E27FC236}">
              <a16:creationId xmlns:a16="http://schemas.microsoft.com/office/drawing/2014/main" id="{36F845A9-BE96-4B98-96B4-F6CB5D8E582B}"/>
            </a:ext>
          </a:extLst>
        </xdr:cNvPr>
        <xdr:cNvSpPr txBox="1"/>
      </xdr:nvSpPr>
      <xdr:spPr>
        <a:xfrm>
          <a:off x="750958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20972</xdr:rowOff>
    </xdr:from>
    <xdr:ext cx="469744" cy="259045"/>
    <xdr:sp macro="" textlink="">
      <xdr:nvSpPr>
        <xdr:cNvPr id="262" name="n_3mainValue【体育館・プール】&#10;一人当たり面積">
          <a:extLst>
            <a:ext uri="{FF2B5EF4-FFF2-40B4-BE49-F238E27FC236}">
              <a16:creationId xmlns:a16="http://schemas.microsoft.com/office/drawing/2014/main" id="{508BFE02-6688-4675-9FD0-C290DDA10AB3}"/>
            </a:ext>
          </a:extLst>
        </xdr:cNvPr>
        <xdr:cNvSpPr txBox="1"/>
      </xdr:nvSpPr>
      <xdr:spPr>
        <a:xfrm>
          <a:off x="671202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166387</xdr:rowOff>
    </xdr:from>
    <xdr:ext cx="469744" cy="259045"/>
    <xdr:sp macro="" textlink="">
      <xdr:nvSpPr>
        <xdr:cNvPr id="263" name="n_4mainValue【体育館・プール】&#10;一人当たり面積">
          <a:extLst>
            <a:ext uri="{FF2B5EF4-FFF2-40B4-BE49-F238E27FC236}">
              <a16:creationId xmlns:a16="http://schemas.microsoft.com/office/drawing/2014/main" id="{72540F77-A489-4A2F-97BE-E6FC8FA5346E}"/>
            </a:ext>
          </a:extLst>
        </xdr:cNvPr>
        <xdr:cNvSpPr txBox="1"/>
      </xdr:nvSpPr>
      <xdr:spPr>
        <a:xfrm>
          <a:off x="59373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89C9307-919E-4346-84F2-E2D89655A81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7F8F788-65D4-4BFC-970A-9C263EED433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598D708-65EC-4AFF-B04D-1ECCD0A83A7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667C6C5-A4ED-4BC8-B5FB-636683058E7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B4504B6-7878-4161-95A9-830CE598C79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9E47CC5-2B8E-4C26-A86C-C8F77718B71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E62321F-5260-4E2F-BBB4-7D9B1E18E0A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FD82723-2BE1-4421-8E80-9793D1D83CE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2618C3A-B9F7-4BFE-9A8E-07EA68BE41D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2ABE002-DBE1-4A81-A03C-A954FDC5802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370324C-646C-4EE2-B1FF-2D8037770E8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231C614-6393-43C9-95D3-93AE7FDE0D3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AB63DE6-8DC3-42B1-A836-2BAA74DDCEB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935294E-6B14-4C9B-9F78-7C92E788243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E85892B-D026-40B9-B95C-B491F8BFD66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74231AA-14FC-46B5-B9F1-5C49AC37272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5325163-BE61-44EF-8130-BDBC71BC5F5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A800AA4-F5E2-49A6-901D-3C07C55585E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56703BA-FD32-4280-95DF-5D7534C33EC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CFF3C7C-BD0A-46AA-8589-64EBFB463B4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14FD4F3F-E492-4777-9953-C02D5DD12AEB}"/>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9AF7A7B-3833-41FA-B17B-DBC3968F69D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7C5B9F9-26EC-4860-B6B6-1862DEF1596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A883F29F-EDF4-40A1-8681-59313D4B66E9}"/>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62B3A62B-0616-4112-BB0B-1999D4EA6352}"/>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AC41A029-7210-43CC-AE7E-72D467CB3DB0}"/>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4112F991-E564-4E03-AAF8-4404AB029A45}"/>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6BF01695-61E6-4A1D-9BEB-1F57E45AC4DE}"/>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EBD0C92-2444-42A4-A2AC-E155FBB1C397}"/>
            </a:ext>
          </a:extLst>
        </xdr:cNvPr>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6158005B-A2DE-457D-9E1A-2366502D8B00}"/>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F492CD33-C1D1-4567-B432-AF2C97099135}"/>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856DDD8B-1AFF-4D7C-B0E7-EB76D8D18DCA}"/>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F49B9632-2128-41D0-92A1-3F74CDA6DF8F}"/>
            </a:ext>
          </a:extLst>
        </xdr:cNvPr>
        <xdr:cNvSpPr/>
      </xdr:nvSpPr>
      <xdr:spPr>
        <a:xfrm>
          <a:off x="17399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FE32115F-6014-4E36-95CF-674E80BF3383}"/>
            </a:ext>
          </a:extLst>
        </xdr:cNvPr>
        <xdr:cNvSpPr/>
      </xdr:nvSpPr>
      <xdr:spPr>
        <a:xfrm>
          <a:off x="96520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31C9461-984A-4D7E-AA07-5191226B810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E97287-136D-4A8C-9424-B331DFF578D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80B8592-674E-400F-B4FA-CE71FC9BAD8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7FD67C6-A3DB-4ED7-A928-E1370C9D363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8942C2C-8E10-409C-ABFA-DB829A46D33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87630</xdr:rowOff>
    </xdr:from>
    <xdr:to>
      <xdr:col>24</xdr:col>
      <xdr:colOff>114300</xdr:colOff>
      <xdr:row>83</xdr:row>
      <xdr:rowOff>17780</xdr:rowOff>
    </xdr:to>
    <xdr:sp macro="" textlink="">
      <xdr:nvSpPr>
        <xdr:cNvPr id="303" name="楕円 302">
          <a:extLst>
            <a:ext uri="{FF2B5EF4-FFF2-40B4-BE49-F238E27FC236}">
              <a16:creationId xmlns:a16="http://schemas.microsoft.com/office/drawing/2014/main" id="{E2678C99-99F2-4C7E-B02E-3B49198123B7}"/>
            </a:ext>
          </a:extLst>
        </xdr:cNvPr>
        <xdr:cNvSpPr/>
      </xdr:nvSpPr>
      <xdr:spPr>
        <a:xfrm>
          <a:off x="4036060" y="13834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66057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526A866-F0E7-4D1B-9808-C0957BEDC913}"/>
            </a:ext>
          </a:extLst>
        </xdr:cNvPr>
        <xdr:cNvSpPr txBox="1"/>
      </xdr:nvSpPr>
      <xdr:spPr>
        <a:xfrm>
          <a:off x="4124960" y="1381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60961</xdr:rowOff>
    </xdr:from>
    <xdr:to>
      <xdr:col>20</xdr:col>
      <xdr:colOff>38100</xdr:colOff>
      <xdr:row>82</xdr:row>
      <xdr:rowOff>162561</xdr:rowOff>
    </xdr:to>
    <xdr:sp macro="" textlink="">
      <xdr:nvSpPr>
        <xdr:cNvPr id="305" name="楕円 304">
          <a:extLst>
            <a:ext uri="{FF2B5EF4-FFF2-40B4-BE49-F238E27FC236}">
              <a16:creationId xmlns:a16="http://schemas.microsoft.com/office/drawing/2014/main" id="{E3F9ED5A-CBF6-4CA9-A937-3DD3119027AE}"/>
            </a:ext>
          </a:extLst>
        </xdr:cNvPr>
        <xdr:cNvSpPr/>
      </xdr:nvSpPr>
      <xdr:spPr>
        <a:xfrm>
          <a:off x="3312160" y="138074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111761</xdr:rowOff>
    </xdr:from>
    <xdr:to>
      <xdr:col>24</xdr:col>
      <xdr:colOff>63500</xdr:colOff>
      <xdr:row>82</xdr:row>
      <xdr:rowOff>138430</xdr:rowOff>
    </xdr:to>
    <xdr:cxnSp macro="">
      <xdr:nvCxnSpPr>
        <xdr:cNvPr id="306" name="直線コネクタ 305">
          <a:extLst>
            <a:ext uri="{FF2B5EF4-FFF2-40B4-BE49-F238E27FC236}">
              <a16:creationId xmlns:a16="http://schemas.microsoft.com/office/drawing/2014/main" id="{60DD2A0D-83EE-453A-8FA8-995C728556C9}"/>
            </a:ext>
          </a:extLst>
        </xdr:cNvPr>
        <xdr:cNvCxnSpPr/>
      </xdr:nvCxnSpPr>
      <xdr:spPr>
        <a:xfrm>
          <a:off x="3355340" y="13858241"/>
          <a:ext cx="7315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35561</xdr:rowOff>
    </xdr:from>
    <xdr:to>
      <xdr:col>15</xdr:col>
      <xdr:colOff>101600</xdr:colOff>
      <xdr:row>82</xdr:row>
      <xdr:rowOff>137161</xdr:rowOff>
    </xdr:to>
    <xdr:sp macro="" textlink="">
      <xdr:nvSpPr>
        <xdr:cNvPr id="307" name="楕円 306">
          <a:extLst>
            <a:ext uri="{FF2B5EF4-FFF2-40B4-BE49-F238E27FC236}">
              <a16:creationId xmlns:a16="http://schemas.microsoft.com/office/drawing/2014/main" id="{6471AB76-8579-4BFE-BD3A-C1132E4E48D0}"/>
            </a:ext>
          </a:extLst>
        </xdr:cNvPr>
        <xdr:cNvSpPr/>
      </xdr:nvSpPr>
      <xdr:spPr>
        <a:xfrm>
          <a:off x="2514600" y="137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86361</xdr:rowOff>
    </xdr:from>
    <xdr:to>
      <xdr:col>19</xdr:col>
      <xdr:colOff>177800</xdr:colOff>
      <xdr:row>82</xdr:row>
      <xdr:rowOff>111761</xdr:rowOff>
    </xdr:to>
    <xdr:cxnSp macro="">
      <xdr:nvCxnSpPr>
        <xdr:cNvPr id="308" name="直線コネクタ 307">
          <a:extLst>
            <a:ext uri="{FF2B5EF4-FFF2-40B4-BE49-F238E27FC236}">
              <a16:creationId xmlns:a16="http://schemas.microsoft.com/office/drawing/2014/main" id="{C6EC8E5F-425F-40F4-AF89-A9EA93C107A0}"/>
            </a:ext>
          </a:extLst>
        </xdr:cNvPr>
        <xdr:cNvCxnSpPr/>
      </xdr:nvCxnSpPr>
      <xdr:spPr>
        <a:xfrm>
          <a:off x="2565400" y="13832841"/>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9" name="楕円 308">
          <a:extLst>
            <a:ext uri="{FF2B5EF4-FFF2-40B4-BE49-F238E27FC236}">
              <a16:creationId xmlns:a16="http://schemas.microsoft.com/office/drawing/2014/main" id="{DF92B0BA-8F82-444A-B907-BF89700458DE}"/>
            </a:ext>
          </a:extLst>
        </xdr:cNvPr>
        <xdr:cNvSpPr/>
      </xdr:nvSpPr>
      <xdr:spPr>
        <a:xfrm>
          <a:off x="173990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86361</xdr:rowOff>
    </xdr:to>
    <xdr:cxnSp macro="">
      <xdr:nvCxnSpPr>
        <xdr:cNvPr id="310" name="直線コネクタ 309">
          <a:extLst>
            <a:ext uri="{FF2B5EF4-FFF2-40B4-BE49-F238E27FC236}">
              <a16:creationId xmlns:a16="http://schemas.microsoft.com/office/drawing/2014/main" id="{CC1B2831-15B6-4B2F-A4C8-D5CA4E309B67}"/>
            </a:ext>
          </a:extLst>
        </xdr:cNvPr>
        <xdr:cNvCxnSpPr/>
      </xdr:nvCxnSpPr>
      <xdr:spPr>
        <a:xfrm>
          <a:off x="1790700" y="13807441"/>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311" name="楕円 310">
          <a:extLst>
            <a:ext uri="{FF2B5EF4-FFF2-40B4-BE49-F238E27FC236}">
              <a16:creationId xmlns:a16="http://schemas.microsoft.com/office/drawing/2014/main" id="{547933E6-822B-43FF-9138-01960DB39CD1}"/>
            </a:ext>
          </a:extLst>
        </xdr:cNvPr>
        <xdr:cNvSpPr/>
      </xdr:nvSpPr>
      <xdr:spPr>
        <a:xfrm>
          <a:off x="965200" y="1369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60961</xdr:rowOff>
    </xdr:to>
    <xdr:cxnSp macro="">
      <xdr:nvCxnSpPr>
        <xdr:cNvPr id="312" name="直線コネクタ 311">
          <a:extLst>
            <a:ext uri="{FF2B5EF4-FFF2-40B4-BE49-F238E27FC236}">
              <a16:creationId xmlns:a16="http://schemas.microsoft.com/office/drawing/2014/main" id="{06307B99-6E56-46D0-8BBE-34A998370B87}"/>
            </a:ext>
          </a:extLst>
        </xdr:cNvPr>
        <xdr:cNvCxnSpPr/>
      </xdr:nvCxnSpPr>
      <xdr:spPr>
        <a:xfrm>
          <a:off x="1008380" y="13742670"/>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22355DD9-C5F3-45C2-BB32-149379BCF7DF}"/>
            </a:ext>
          </a:extLst>
        </xdr:cNvPr>
        <xdr:cNvSpPr txBox="1"/>
      </xdr:nvSpPr>
      <xdr:spPr>
        <a:xfrm>
          <a:off x="317056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9F4DC2C-FDFF-484E-9E80-CF7516BF678A}"/>
            </a:ext>
          </a:extLst>
        </xdr:cNvPr>
        <xdr:cNvSpPr txBox="1"/>
      </xdr:nvSpPr>
      <xdr:spPr>
        <a:xfrm>
          <a:off x="23857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9F6E44AF-10EB-47D9-830D-FC7249963CBC}"/>
            </a:ext>
          </a:extLst>
        </xdr:cNvPr>
        <xdr:cNvSpPr txBox="1"/>
      </xdr:nvSpPr>
      <xdr:spPr>
        <a:xfrm>
          <a:off x="161100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E8DD7E98-1EF2-4BB8-8F00-353EA304F5C1}"/>
            </a:ext>
          </a:extLst>
        </xdr:cNvPr>
        <xdr:cNvSpPr txBox="1"/>
      </xdr:nvSpPr>
      <xdr:spPr>
        <a:xfrm>
          <a:off x="83630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153688</xdr:rowOff>
    </xdr:from>
    <xdr:ext cx="405111" cy="259045"/>
    <xdr:sp macro="" textlink="">
      <xdr:nvSpPr>
        <xdr:cNvPr id="317" name="n_1mainValue【福祉施設】&#10;有形固定資産減価償却率">
          <a:extLst>
            <a:ext uri="{FF2B5EF4-FFF2-40B4-BE49-F238E27FC236}">
              <a16:creationId xmlns:a16="http://schemas.microsoft.com/office/drawing/2014/main" id="{80842A36-39E6-400D-82CE-4EABC050431A}"/>
            </a:ext>
          </a:extLst>
        </xdr:cNvPr>
        <xdr:cNvSpPr txBox="1"/>
      </xdr:nvSpPr>
      <xdr:spPr>
        <a:xfrm>
          <a:off x="3170564" y="1390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128288</xdr:rowOff>
    </xdr:from>
    <xdr:ext cx="405111" cy="259045"/>
    <xdr:sp macro="" textlink="">
      <xdr:nvSpPr>
        <xdr:cNvPr id="318" name="n_2mainValue【福祉施設】&#10;有形固定資産減価償却率">
          <a:extLst>
            <a:ext uri="{FF2B5EF4-FFF2-40B4-BE49-F238E27FC236}">
              <a16:creationId xmlns:a16="http://schemas.microsoft.com/office/drawing/2014/main" id="{1A6F3910-1EAA-4555-92DE-EEE703C758A9}"/>
            </a:ext>
          </a:extLst>
        </xdr:cNvPr>
        <xdr:cNvSpPr txBox="1"/>
      </xdr:nvSpPr>
      <xdr:spPr>
        <a:xfrm>
          <a:off x="2385704" y="1387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19" name="n_3mainValue【福祉施設】&#10;有形固定資産減価償却率">
          <a:extLst>
            <a:ext uri="{FF2B5EF4-FFF2-40B4-BE49-F238E27FC236}">
              <a16:creationId xmlns:a16="http://schemas.microsoft.com/office/drawing/2014/main" id="{3C1A430E-6AA1-49A8-A055-DD0821AA776A}"/>
            </a:ext>
          </a:extLst>
        </xdr:cNvPr>
        <xdr:cNvSpPr txBox="1"/>
      </xdr:nvSpPr>
      <xdr:spPr>
        <a:xfrm>
          <a:off x="161100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59707</xdr:rowOff>
    </xdr:from>
    <xdr:ext cx="405111" cy="259045"/>
    <xdr:sp macro="" textlink="">
      <xdr:nvSpPr>
        <xdr:cNvPr id="320" name="n_4mainValue【福祉施設】&#10;有形固定資産減価償却率">
          <a:extLst>
            <a:ext uri="{FF2B5EF4-FFF2-40B4-BE49-F238E27FC236}">
              <a16:creationId xmlns:a16="http://schemas.microsoft.com/office/drawing/2014/main" id="{3CB0D7F7-A820-4B54-B54E-A2075FC370B6}"/>
            </a:ext>
          </a:extLst>
        </xdr:cNvPr>
        <xdr:cNvSpPr txBox="1"/>
      </xdr:nvSpPr>
      <xdr:spPr>
        <a:xfrm>
          <a:off x="83630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FC07FB4-F8C2-4622-9193-CCDEE85D9AB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0806FAA-6F7B-4DEC-AB69-9E4101197AD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331C03F-345D-4A87-AEEC-8A6F53E08B5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3FDA8C1-8A9B-4AD6-8A9C-4CD03610088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F62DD13-F2A1-4840-A7D7-3BFA215293D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689EDE9-7555-48F2-BC7D-4B752699257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40121D5-E98E-46AF-BD0C-EB8AE541B0D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2B2988D-EF49-4AAD-B42B-07865291D7D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E345CD0-C2BB-4F51-BCE3-0BE05A3C63A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0A20DA8-BF6C-4BF4-ADF3-C74E530E5C7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9D85A0A3-B606-446E-BA16-9D3056E55E05}"/>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C035B3C-F8A2-4447-BC79-94E047C074D5}"/>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2A3B2687-0B65-4CD6-A7DC-1C17192C780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F03F11C-9A34-41B4-A560-3D648888C08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682982C-DB27-418B-9527-9A20F23420A1}"/>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EF2591B9-394D-439F-8F0C-61C02DDFAF72}"/>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59EF874-8774-4897-9235-20CC8400A8B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476A8E-97CA-49C8-896C-1C89118D8CA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8E52315B-2604-4BFD-9868-C80638BE92A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E259DCBF-159B-489D-BBEE-47C10FD4D5A0}"/>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3DD854D1-0E0A-425B-9F06-07570903E679}"/>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70B17A73-983E-40A3-879E-76D1D33CEB64}"/>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D1B2CF22-2EF5-4B49-B3BC-F4930E699CE9}"/>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43716C1F-0BE6-49A2-9067-4F0B9FFC4F14}"/>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C641C07B-41A4-45B3-BB9B-E6212C4F9573}"/>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ACB2DFA3-5E25-472F-B9F2-3762942D5F12}"/>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DDD0D8C7-E9F7-43AD-BC24-A7D400A4800D}"/>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822CAB58-5F3A-46D7-AE32-2588C909512E}"/>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393E79BA-EE81-4732-9B36-CDB5392DB66D}"/>
            </a:ext>
          </a:extLst>
        </xdr:cNvPr>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4760558-FADD-479F-9CC7-6A251B58D30C}"/>
            </a:ext>
          </a:extLst>
        </xdr:cNvPr>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C38389A-66F4-4698-9E3D-C0F124E1370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85364B6-E4A8-4BCB-88A1-ED3E3F6663A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4003C99-C692-4C1D-AA0B-F8D364561BA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867F635-1107-4845-8E9F-4894564987D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48A0378-9A97-4933-A93A-F5E736759E8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6" name="楕円 355">
          <a:extLst>
            <a:ext uri="{FF2B5EF4-FFF2-40B4-BE49-F238E27FC236}">
              <a16:creationId xmlns:a16="http://schemas.microsoft.com/office/drawing/2014/main" id="{4B5D2FD7-980C-419A-ACDC-00FF439CD433}"/>
            </a:ext>
          </a:extLst>
        </xdr:cNvPr>
        <xdr:cNvSpPr/>
      </xdr:nvSpPr>
      <xdr:spPr>
        <a:xfrm>
          <a:off x="9192260" y="13981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45738</xdr:rowOff>
    </xdr:from>
    <xdr:ext cx="469744" cy="259045"/>
    <xdr:sp macro="" textlink="">
      <xdr:nvSpPr>
        <xdr:cNvPr id="357" name="【福祉施設】&#10;一人当たり面積該当値テキスト">
          <a:extLst>
            <a:ext uri="{FF2B5EF4-FFF2-40B4-BE49-F238E27FC236}">
              <a16:creationId xmlns:a16="http://schemas.microsoft.com/office/drawing/2014/main" id="{283989BC-9F7D-482D-A271-F53C28FA38DF}"/>
            </a:ext>
          </a:extLst>
        </xdr:cNvPr>
        <xdr:cNvSpPr txBox="1"/>
      </xdr:nvSpPr>
      <xdr:spPr>
        <a:xfrm>
          <a:off x="9258300" y="139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73025</xdr:rowOff>
    </xdr:from>
    <xdr:to>
      <xdr:col>50</xdr:col>
      <xdr:colOff>165100</xdr:colOff>
      <xdr:row>84</xdr:row>
      <xdr:rowOff>3175</xdr:rowOff>
    </xdr:to>
    <xdr:sp macro="" textlink="">
      <xdr:nvSpPr>
        <xdr:cNvPr id="358" name="楕円 357">
          <a:extLst>
            <a:ext uri="{FF2B5EF4-FFF2-40B4-BE49-F238E27FC236}">
              <a16:creationId xmlns:a16="http://schemas.microsoft.com/office/drawing/2014/main" id="{65C67CB3-D0FC-4ED6-95AC-EAD3B7034F96}"/>
            </a:ext>
          </a:extLst>
        </xdr:cNvPr>
        <xdr:cNvSpPr/>
      </xdr:nvSpPr>
      <xdr:spPr>
        <a:xfrm>
          <a:off x="8445500" y="1398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118111</xdr:rowOff>
    </xdr:from>
    <xdr:to>
      <xdr:col>55</xdr:col>
      <xdr:colOff>0</xdr:colOff>
      <xdr:row>83</xdr:row>
      <xdr:rowOff>123825</xdr:rowOff>
    </xdr:to>
    <xdr:cxnSp macro="">
      <xdr:nvCxnSpPr>
        <xdr:cNvPr id="359" name="直線コネクタ 358">
          <a:extLst>
            <a:ext uri="{FF2B5EF4-FFF2-40B4-BE49-F238E27FC236}">
              <a16:creationId xmlns:a16="http://schemas.microsoft.com/office/drawing/2014/main" id="{7F9961B5-BB19-46CB-BB6D-5CDD4820C47C}"/>
            </a:ext>
          </a:extLst>
        </xdr:cNvPr>
        <xdr:cNvCxnSpPr/>
      </xdr:nvCxnSpPr>
      <xdr:spPr>
        <a:xfrm flipV="1">
          <a:off x="8496300" y="14032231"/>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78739</xdr:rowOff>
    </xdr:from>
    <xdr:to>
      <xdr:col>46</xdr:col>
      <xdr:colOff>38100</xdr:colOff>
      <xdr:row>84</xdr:row>
      <xdr:rowOff>8889</xdr:rowOff>
    </xdr:to>
    <xdr:sp macro="" textlink="">
      <xdr:nvSpPr>
        <xdr:cNvPr id="360" name="楕円 359">
          <a:extLst>
            <a:ext uri="{FF2B5EF4-FFF2-40B4-BE49-F238E27FC236}">
              <a16:creationId xmlns:a16="http://schemas.microsoft.com/office/drawing/2014/main" id="{48E36577-FA65-48B2-9195-173BC6211501}"/>
            </a:ext>
          </a:extLst>
        </xdr:cNvPr>
        <xdr:cNvSpPr/>
      </xdr:nvSpPr>
      <xdr:spPr>
        <a:xfrm>
          <a:off x="767080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123825</xdr:rowOff>
    </xdr:from>
    <xdr:to>
      <xdr:col>50</xdr:col>
      <xdr:colOff>114300</xdr:colOff>
      <xdr:row>83</xdr:row>
      <xdr:rowOff>129539</xdr:rowOff>
    </xdr:to>
    <xdr:cxnSp macro="">
      <xdr:nvCxnSpPr>
        <xdr:cNvPr id="361" name="直線コネクタ 360">
          <a:extLst>
            <a:ext uri="{FF2B5EF4-FFF2-40B4-BE49-F238E27FC236}">
              <a16:creationId xmlns:a16="http://schemas.microsoft.com/office/drawing/2014/main" id="{CAC0D07B-8C95-4824-8AD4-CF18A01CB194}"/>
            </a:ext>
          </a:extLst>
        </xdr:cNvPr>
        <xdr:cNvCxnSpPr/>
      </xdr:nvCxnSpPr>
      <xdr:spPr>
        <a:xfrm flipV="1">
          <a:off x="7713980" y="14037945"/>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84455</xdr:rowOff>
    </xdr:from>
    <xdr:to>
      <xdr:col>41</xdr:col>
      <xdr:colOff>101600</xdr:colOff>
      <xdr:row>84</xdr:row>
      <xdr:rowOff>14605</xdr:rowOff>
    </xdr:to>
    <xdr:sp macro="" textlink="">
      <xdr:nvSpPr>
        <xdr:cNvPr id="362" name="楕円 361">
          <a:extLst>
            <a:ext uri="{FF2B5EF4-FFF2-40B4-BE49-F238E27FC236}">
              <a16:creationId xmlns:a16="http://schemas.microsoft.com/office/drawing/2014/main" id="{A7423E11-EE79-49CB-85B7-E166A7D9386B}"/>
            </a:ext>
          </a:extLst>
        </xdr:cNvPr>
        <xdr:cNvSpPr/>
      </xdr:nvSpPr>
      <xdr:spPr>
        <a:xfrm>
          <a:off x="6873240" y="1399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129539</xdr:rowOff>
    </xdr:from>
    <xdr:to>
      <xdr:col>45</xdr:col>
      <xdr:colOff>177800</xdr:colOff>
      <xdr:row>83</xdr:row>
      <xdr:rowOff>135255</xdr:rowOff>
    </xdr:to>
    <xdr:cxnSp macro="">
      <xdr:nvCxnSpPr>
        <xdr:cNvPr id="363" name="直線コネクタ 362">
          <a:extLst>
            <a:ext uri="{FF2B5EF4-FFF2-40B4-BE49-F238E27FC236}">
              <a16:creationId xmlns:a16="http://schemas.microsoft.com/office/drawing/2014/main" id="{3DCBE0E9-488F-42F0-AB60-F9ADB6D4FF78}"/>
            </a:ext>
          </a:extLst>
        </xdr:cNvPr>
        <xdr:cNvCxnSpPr/>
      </xdr:nvCxnSpPr>
      <xdr:spPr>
        <a:xfrm flipV="1">
          <a:off x="6924040" y="14043659"/>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64" name="楕円 363">
          <a:extLst>
            <a:ext uri="{FF2B5EF4-FFF2-40B4-BE49-F238E27FC236}">
              <a16:creationId xmlns:a16="http://schemas.microsoft.com/office/drawing/2014/main" id="{F5D03116-F758-40D6-8A2F-15EBAD00CD55}"/>
            </a:ext>
          </a:extLst>
        </xdr:cNvPr>
        <xdr:cNvSpPr/>
      </xdr:nvSpPr>
      <xdr:spPr>
        <a:xfrm>
          <a:off x="6098540" y="1408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135255</xdr:rowOff>
    </xdr:from>
    <xdr:to>
      <xdr:col>41</xdr:col>
      <xdr:colOff>50800</xdr:colOff>
      <xdr:row>84</xdr:row>
      <xdr:rowOff>49530</xdr:rowOff>
    </xdr:to>
    <xdr:cxnSp macro="">
      <xdr:nvCxnSpPr>
        <xdr:cNvPr id="365" name="直線コネクタ 364">
          <a:extLst>
            <a:ext uri="{FF2B5EF4-FFF2-40B4-BE49-F238E27FC236}">
              <a16:creationId xmlns:a16="http://schemas.microsoft.com/office/drawing/2014/main" id="{BAE15616-74C0-472E-AEFC-55183B14401B}"/>
            </a:ext>
          </a:extLst>
        </xdr:cNvPr>
        <xdr:cNvCxnSpPr/>
      </xdr:nvCxnSpPr>
      <xdr:spPr>
        <a:xfrm flipV="1">
          <a:off x="6149340" y="14049375"/>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EFBB4C6B-B8D3-413D-B063-006CDD12F7BC}"/>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78A63E79-17D4-4209-A98F-AE647333C635}"/>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37414200-EB19-4E36-AE9A-8424AD1214F3}"/>
            </a:ext>
          </a:extLst>
        </xdr:cNvPr>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7E969661-9DD9-4608-8D3E-49E85B87C175}"/>
            </a:ext>
          </a:extLst>
        </xdr:cNvPr>
        <xdr:cNvSpPr txBox="1"/>
      </xdr:nvSpPr>
      <xdr:spPr>
        <a:xfrm>
          <a:off x="59373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165752</xdr:rowOff>
    </xdr:from>
    <xdr:ext cx="469744" cy="259045"/>
    <xdr:sp macro="" textlink="">
      <xdr:nvSpPr>
        <xdr:cNvPr id="370" name="n_1mainValue【福祉施設】&#10;一人当たり面積">
          <a:extLst>
            <a:ext uri="{FF2B5EF4-FFF2-40B4-BE49-F238E27FC236}">
              <a16:creationId xmlns:a16="http://schemas.microsoft.com/office/drawing/2014/main" id="{B5006887-411F-4B81-8BA4-DA69ADBD8737}"/>
            </a:ext>
          </a:extLst>
        </xdr:cNvPr>
        <xdr:cNvSpPr txBox="1"/>
      </xdr:nvSpPr>
      <xdr:spPr>
        <a:xfrm>
          <a:off x="8271587" y="1407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xdr:rowOff>
    </xdr:from>
    <xdr:ext cx="469744" cy="259045"/>
    <xdr:sp macro="" textlink="">
      <xdr:nvSpPr>
        <xdr:cNvPr id="371" name="n_2mainValue【福祉施設】&#10;一人当たり面積">
          <a:extLst>
            <a:ext uri="{FF2B5EF4-FFF2-40B4-BE49-F238E27FC236}">
              <a16:creationId xmlns:a16="http://schemas.microsoft.com/office/drawing/2014/main" id="{A09BD9BC-1BF5-4E38-A5BE-01759F6917A3}"/>
            </a:ext>
          </a:extLst>
        </xdr:cNvPr>
        <xdr:cNvSpPr txBox="1"/>
      </xdr:nvSpPr>
      <xdr:spPr>
        <a:xfrm>
          <a:off x="7509587" y="140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5732</xdr:rowOff>
    </xdr:from>
    <xdr:ext cx="469744" cy="259045"/>
    <xdr:sp macro="" textlink="">
      <xdr:nvSpPr>
        <xdr:cNvPr id="372" name="n_3mainValue【福祉施設】&#10;一人当たり面積">
          <a:extLst>
            <a:ext uri="{FF2B5EF4-FFF2-40B4-BE49-F238E27FC236}">
              <a16:creationId xmlns:a16="http://schemas.microsoft.com/office/drawing/2014/main" id="{CEDFBD1E-E660-4701-9476-E56BD7157BE0}"/>
            </a:ext>
          </a:extLst>
        </xdr:cNvPr>
        <xdr:cNvSpPr txBox="1"/>
      </xdr:nvSpPr>
      <xdr:spPr>
        <a:xfrm>
          <a:off x="6712027" y="140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3" name="n_4mainValue【福祉施設】&#10;一人当たり面積">
          <a:extLst>
            <a:ext uri="{FF2B5EF4-FFF2-40B4-BE49-F238E27FC236}">
              <a16:creationId xmlns:a16="http://schemas.microsoft.com/office/drawing/2014/main" id="{1F3C1222-0EBE-445D-856B-3E05C4B05DB9}"/>
            </a:ext>
          </a:extLst>
        </xdr:cNvPr>
        <xdr:cNvSpPr txBox="1"/>
      </xdr:nvSpPr>
      <xdr:spPr>
        <a:xfrm>
          <a:off x="593732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7D0C7A4-E71E-4456-817C-DC88EA51663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EA3CE32-AE46-49BE-A13D-12FAAFC9968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A4C1270-C688-4D8D-83FF-30B63960EB1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A2AB536-3F0B-4813-BE36-4195B882F6F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41B2B93-F66C-4357-A2B9-7DDBE80CDDE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0F65BB3-67E9-427D-B7AF-46F480EB39F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981827F-E402-4C0D-809F-299412207FE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D6466EA-32D2-4995-BE80-EB3AB4EFAC6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E4F1D61A-B1C9-4C80-BD72-2D7CE92682D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9481A47E-DBF4-4091-98E2-80E641FF068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AC3278C4-6792-4D5E-AFAB-52109F0C820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49641578-F189-4469-9948-E6D3A324A9A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DE7E7998-476E-4751-B17C-2AF52F97D942}"/>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9A6A1D6B-5C82-4631-A938-4BC2E86FF30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FAEC74BF-1252-49BB-9B84-BE6DC62CF5A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8268492C-1129-40B6-845A-D40B65EB9B2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64996675-0BED-4E91-B710-9561A1C383F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51F30AFA-1452-4A56-A2E3-F690F548498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4AA91652-0F6B-48A5-AA26-9E69D442D256}"/>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E9E3ED6F-964E-44FF-9A54-49BC68FBAA39}"/>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A4C5E586-FA3C-4CC1-9AF7-AC79348C8184}"/>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2B40928E-70D8-42FB-A4FE-1AAA4A01C28E}"/>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277402DD-D741-43F7-A4AC-03B23F04B90D}"/>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AA9C3E20-6CC6-4C19-92E2-8A4D57951D9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D39DFA90-01E4-4215-808F-F64A8ED6C78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698D3F12-A8FB-4897-B558-8AA8AE7822E2}"/>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61FDBB09-CD04-4743-A9EF-B41AD06D795C}"/>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4258769D-2B0F-4F33-8237-AE37D5156264}"/>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EE965582-058E-45F1-9794-00077CE39154}"/>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13033E32-C850-4227-A952-69CBB42F941C}"/>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77D5949C-C588-4286-8FF9-EE2157EF4661}"/>
            </a:ext>
          </a:extLst>
        </xdr:cNvPr>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1C63A392-D715-4A53-B417-1A662D167039}"/>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441518D5-251E-4F05-901A-37BE77ADC5F0}"/>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388FF59C-4936-415F-8A43-A32C65A0B193}"/>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F0437215-05C4-414F-AB13-7318FA6E435C}"/>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ED389C2B-10C4-4877-8637-4ED14881E2DD}"/>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4D61E71-AD12-4043-9978-11A91C0FD0A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2B14746-9BAD-48BF-8976-44EAC23AA0C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0EFEB3E-EA6B-42CD-BA71-BECAD6BE6A4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9C5A2FD-7923-482F-A624-0CB5388F6B6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9153AAA-5F9B-496D-A78A-4E2E11645BC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15" name="楕円 414">
          <a:extLst>
            <a:ext uri="{FF2B5EF4-FFF2-40B4-BE49-F238E27FC236}">
              <a16:creationId xmlns:a16="http://schemas.microsoft.com/office/drawing/2014/main" id="{51B7DB21-6E12-417B-9775-C426BD6183A3}"/>
            </a:ext>
          </a:extLst>
        </xdr:cNvPr>
        <xdr:cNvSpPr/>
      </xdr:nvSpPr>
      <xdr:spPr>
        <a:xfrm>
          <a:off x="4036060" y="1773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108329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5619169-B8A2-49C1-B734-3A012E4C9E99}"/>
            </a:ext>
          </a:extLst>
        </xdr:cNvPr>
        <xdr:cNvSpPr txBox="1"/>
      </xdr:nvSpPr>
      <xdr:spPr>
        <a:xfrm>
          <a:off x="4124960"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74386</xdr:rowOff>
    </xdr:from>
    <xdr:to>
      <xdr:col>20</xdr:col>
      <xdr:colOff>38100</xdr:colOff>
      <xdr:row>106</xdr:row>
      <xdr:rowOff>4536</xdr:rowOff>
    </xdr:to>
    <xdr:sp macro="" textlink="">
      <xdr:nvSpPr>
        <xdr:cNvPr id="417" name="楕円 416">
          <a:extLst>
            <a:ext uri="{FF2B5EF4-FFF2-40B4-BE49-F238E27FC236}">
              <a16:creationId xmlns:a16="http://schemas.microsoft.com/office/drawing/2014/main" id="{D988DA6C-613A-42B3-B1C1-144202E0A627}"/>
            </a:ext>
          </a:extLst>
        </xdr:cNvPr>
        <xdr:cNvSpPr/>
      </xdr:nvSpPr>
      <xdr:spPr>
        <a:xfrm>
          <a:off x="331216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125186</xdr:rowOff>
    </xdr:from>
    <xdr:to>
      <xdr:col>24</xdr:col>
      <xdr:colOff>63500</xdr:colOff>
      <xdr:row>106</xdr:row>
      <xdr:rowOff>9252</xdr:rowOff>
    </xdr:to>
    <xdr:cxnSp macro="">
      <xdr:nvCxnSpPr>
        <xdr:cNvPr id="418" name="直線コネクタ 417">
          <a:extLst>
            <a:ext uri="{FF2B5EF4-FFF2-40B4-BE49-F238E27FC236}">
              <a16:creationId xmlns:a16="http://schemas.microsoft.com/office/drawing/2014/main" id="{7F3668B9-B595-4C53-BC13-AB0ECCED3BD1}"/>
            </a:ext>
          </a:extLst>
        </xdr:cNvPr>
        <xdr:cNvCxnSpPr/>
      </xdr:nvCxnSpPr>
      <xdr:spPr>
        <a:xfrm>
          <a:off x="3355340" y="17727386"/>
          <a:ext cx="73152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36830</xdr:rowOff>
    </xdr:from>
    <xdr:to>
      <xdr:col>15</xdr:col>
      <xdr:colOff>101600</xdr:colOff>
      <xdr:row>105</xdr:row>
      <xdr:rowOff>138430</xdr:rowOff>
    </xdr:to>
    <xdr:sp macro="" textlink="">
      <xdr:nvSpPr>
        <xdr:cNvPr id="419" name="楕円 418">
          <a:extLst>
            <a:ext uri="{FF2B5EF4-FFF2-40B4-BE49-F238E27FC236}">
              <a16:creationId xmlns:a16="http://schemas.microsoft.com/office/drawing/2014/main" id="{D11DA40C-027E-4C06-8501-11175D757444}"/>
            </a:ext>
          </a:extLst>
        </xdr:cNvPr>
        <xdr:cNvSpPr/>
      </xdr:nvSpPr>
      <xdr:spPr>
        <a:xfrm>
          <a:off x="25146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87630</xdr:rowOff>
    </xdr:from>
    <xdr:to>
      <xdr:col>19</xdr:col>
      <xdr:colOff>177800</xdr:colOff>
      <xdr:row>105</xdr:row>
      <xdr:rowOff>125186</xdr:rowOff>
    </xdr:to>
    <xdr:cxnSp macro="">
      <xdr:nvCxnSpPr>
        <xdr:cNvPr id="420" name="直線コネクタ 419">
          <a:extLst>
            <a:ext uri="{FF2B5EF4-FFF2-40B4-BE49-F238E27FC236}">
              <a16:creationId xmlns:a16="http://schemas.microsoft.com/office/drawing/2014/main" id="{4806A8D6-97AE-4F17-93BF-1FF6826907ED}"/>
            </a:ext>
          </a:extLst>
        </xdr:cNvPr>
        <xdr:cNvCxnSpPr/>
      </xdr:nvCxnSpPr>
      <xdr:spPr>
        <a:xfrm>
          <a:off x="2565400" y="17689830"/>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23768</xdr:rowOff>
    </xdr:from>
    <xdr:to>
      <xdr:col>10</xdr:col>
      <xdr:colOff>165100</xdr:colOff>
      <xdr:row>105</xdr:row>
      <xdr:rowOff>125368</xdr:rowOff>
    </xdr:to>
    <xdr:sp macro="" textlink="">
      <xdr:nvSpPr>
        <xdr:cNvPr id="421" name="楕円 420">
          <a:extLst>
            <a:ext uri="{FF2B5EF4-FFF2-40B4-BE49-F238E27FC236}">
              <a16:creationId xmlns:a16="http://schemas.microsoft.com/office/drawing/2014/main" id="{F36070D2-434A-4C83-AED2-A64834A7D979}"/>
            </a:ext>
          </a:extLst>
        </xdr:cNvPr>
        <xdr:cNvSpPr/>
      </xdr:nvSpPr>
      <xdr:spPr>
        <a:xfrm>
          <a:off x="17399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74568</xdr:rowOff>
    </xdr:from>
    <xdr:to>
      <xdr:col>15</xdr:col>
      <xdr:colOff>50800</xdr:colOff>
      <xdr:row>105</xdr:row>
      <xdr:rowOff>87630</xdr:rowOff>
    </xdr:to>
    <xdr:cxnSp macro="">
      <xdr:nvCxnSpPr>
        <xdr:cNvPr id="422" name="直線コネクタ 421">
          <a:extLst>
            <a:ext uri="{FF2B5EF4-FFF2-40B4-BE49-F238E27FC236}">
              <a16:creationId xmlns:a16="http://schemas.microsoft.com/office/drawing/2014/main" id="{CDF4E261-A6DF-4539-AFAB-803E24BCAA12}"/>
            </a:ext>
          </a:extLst>
        </xdr:cNvPr>
        <xdr:cNvCxnSpPr/>
      </xdr:nvCxnSpPr>
      <xdr:spPr>
        <a:xfrm>
          <a:off x="1790700" y="17676768"/>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93980</xdr:rowOff>
    </xdr:from>
    <xdr:to>
      <xdr:col>6</xdr:col>
      <xdr:colOff>38100</xdr:colOff>
      <xdr:row>106</xdr:row>
      <xdr:rowOff>24130</xdr:rowOff>
    </xdr:to>
    <xdr:sp macro="" textlink="">
      <xdr:nvSpPr>
        <xdr:cNvPr id="423" name="楕円 422">
          <a:extLst>
            <a:ext uri="{FF2B5EF4-FFF2-40B4-BE49-F238E27FC236}">
              <a16:creationId xmlns:a16="http://schemas.microsoft.com/office/drawing/2014/main" id="{52FE60DF-51C9-49FB-86C8-A346E42F8A5C}"/>
            </a:ext>
          </a:extLst>
        </xdr:cNvPr>
        <xdr:cNvSpPr/>
      </xdr:nvSpPr>
      <xdr:spPr>
        <a:xfrm>
          <a:off x="965200" y="1769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74568</xdr:rowOff>
    </xdr:from>
    <xdr:to>
      <xdr:col>10</xdr:col>
      <xdr:colOff>114300</xdr:colOff>
      <xdr:row>105</xdr:row>
      <xdr:rowOff>144780</xdr:rowOff>
    </xdr:to>
    <xdr:cxnSp macro="">
      <xdr:nvCxnSpPr>
        <xdr:cNvPr id="424" name="直線コネクタ 423">
          <a:extLst>
            <a:ext uri="{FF2B5EF4-FFF2-40B4-BE49-F238E27FC236}">
              <a16:creationId xmlns:a16="http://schemas.microsoft.com/office/drawing/2014/main" id="{AE33494C-C341-49F9-8D97-5B03465F765D}"/>
            </a:ext>
          </a:extLst>
        </xdr:cNvPr>
        <xdr:cNvCxnSpPr/>
      </xdr:nvCxnSpPr>
      <xdr:spPr>
        <a:xfrm flipV="1">
          <a:off x="1008380" y="17676768"/>
          <a:ext cx="78232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867D9364-71D6-4207-8643-C44CEA7E1C68}"/>
            </a:ext>
          </a:extLst>
        </xdr:cNvPr>
        <xdr:cNvSpPr txBox="1"/>
      </xdr:nvSpPr>
      <xdr:spPr>
        <a:xfrm>
          <a:off x="317056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D3B0897A-B40D-4F16-BBAD-5954CFFDC032}"/>
            </a:ext>
          </a:extLst>
        </xdr:cNvPr>
        <xdr:cNvSpPr txBox="1"/>
      </xdr:nvSpPr>
      <xdr:spPr>
        <a:xfrm>
          <a:off x="23857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C7D3CA07-782D-4792-BE76-6B4C8C2BA83F}"/>
            </a:ext>
          </a:extLst>
        </xdr:cNvPr>
        <xdr:cNvSpPr txBox="1"/>
      </xdr:nvSpPr>
      <xdr:spPr>
        <a:xfrm>
          <a:off x="161100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B9633728-115F-4CB3-A41C-901177056790}"/>
            </a:ext>
          </a:extLst>
        </xdr:cNvPr>
        <xdr:cNvSpPr txBox="1"/>
      </xdr:nvSpPr>
      <xdr:spPr>
        <a:xfrm>
          <a:off x="83630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167113</xdr:rowOff>
    </xdr:from>
    <xdr:ext cx="405111" cy="259045"/>
    <xdr:sp macro="" textlink="">
      <xdr:nvSpPr>
        <xdr:cNvPr id="429" name="n_1mainValue【市民会館】&#10;有形固定資産減価償却率">
          <a:extLst>
            <a:ext uri="{FF2B5EF4-FFF2-40B4-BE49-F238E27FC236}">
              <a16:creationId xmlns:a16="http://schemas.microsoft.com/office/drawing/2014/main" id="{A9989371-81F4-4A04-9C3A-29849E87EAF7}"/>
            </a:ext>
          </a:extLst>
        </xdr:cNvPr>
        <xdr:cNvSpPr txBox="1"/>
      </xdr:nvSpPr>
      <xdr:spPr>
        <a:xfrm>
          <a:off x="317056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30" name="n_2mainValue【市民会館】&#10;有形固定資産減価償却率">
          <a:extLst>
            <a:ext uri="{FF2B5EF4-FFF2-40B4-BE49-F238E27FC236}">
              <a16:creationId xmlns:a16="http://schemas.microsoft.com/office/drawing/2014/main" id="{E4DEA6B6-E7FB-4CDB-9117-EA1FF694362C}"/>
            </a:ext>
          </a:extLst>
        </xdr:cNvPr>
        <xdr:cNvSpPr txBox="1"/>
      </xdr:nvSpPr>
      <xdr:spPr>
        <a:xfrm>
          <a:off x="238570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116495</xdr:rowOff>
    </xdr:from>
    <xdr:ext cx="405111" cy="259045"/>
    <xdr:sp macro="" textlink="">
      <xdr:nvSpPr>
        <xdr:cNvPr id="431" name="n_3mainValue【市民会館】&#10;有形固定資産減価償却率">
          <a:extLst>
            <a:ext uri="{FF2B5EF4-FFF2-40B4-BE49-F238E27FC236}">
              <a16:creationId xmlns:a16="http://schemas.microsoft.com/office/drawing/2014/main" id="{217E31DA-9DE6-42A9-8050-7CB3B1B33C7A}"/>
            </a:ext>
          </a:extLst>
        </xdr:cNvPr>
        <xdr:cNvSpPr txBox="1"/>
      </xdr:nvSpPr>
      <xdr:spPr>
        <a:xfrm>
          <a:off x="1611004"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15257</xdr:rowOff>
    </xdr:from>
    <xdr:ext cx="405111" cy="259045"/>
    <xdr:sp macro="" textlink="">
      <xdr:nvSpPr>
        <xdr:cNvPr id="432" name="n_4mainValue【市民会館】&#10;有形固定資産減価償却率">
          <a:extLst>
            <a:ext uri="{FF2B5EF4-FFF2-40B4-BE49-F238E27FC236}">
              <a16:creationId xmlns:a16="http://schemas.microsoft.com/office/drawing/2014/main" id="{9200D45B-E4A7-440D-9E69-91058C3E6D00}"/>
            </a:ext>
          </a:extLst>
        </xdr:cNvPr>
        <xdr:cNvSpPr txBox="1"/>
      </xdr:nvSpPr>
      <xdr:spPr>
        <a:xfrm>
          <a:off x="83630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8E966EAA-3115-43B0-B19E-56552210D0D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F867B64-1CEA-4181-B652-F4EBFA4E819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C4DE81A-9938-4253-A0F0-B8155628C6C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767B17A-5513-4208-BD03-E9CB2333C6D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D442AD4-3A59-41D7-AA84-BAB9051AD45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20B7DD04-D745-4070-B481-3B55EF119D5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2317405-36D6-46AA-99CA-A747E8FD9F2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4125DDC8-69F3-48F1-8096-4E24D983083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65B52AF-99E5-4DE2-B0FE-86FC68DB9B2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D32DF9F-7A50-4AF7-B26A-458634303E8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C5315D0B-67FB-4413-9646-B83BD881047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569BEBBA-8DD7-4D19-AA14-99F4F27EFEF1}"/>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74DF5E95-ACB1-49CA-A8B7-ED0512D542DE}"/>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DF8BF6D0-1154-4B04-89AD-9C7414D7CB90}"/>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2DD6E360-FCA5-46D8-8A61-12503CC9A01C}"/>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D49F7DBB-A2F5-4AD6-AF78-5D1200A729E5}"/>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C4FC7C00-8295-4DDC-91EA-FB0EBEDFD4B3}"/>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FD11F2CE-D139-48D9-92A6-B23B4A54EFBF}"/>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8E5706CA-8FE8-426D-A0D2-2ECC42B9912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E2696FC7-AD28-4436-BF66-26D1EB19F0F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C2839872-8B75-4AB4-A1DE-B055ED1EDCE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9CC87BB1-DBB7-405A-927B-E89F77929A43}"/>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7486C20F-4D94-473C-86C2-F9D7454EE34F}"/>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1A20F190-4B59-45CC-914E-B099EA70C853}"/>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C939EC9D-2CB3-448F-9926-5E3D9D000FBC}"/>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2A891E84-9C96-4BD0-9A54-A46F6E900C5B}"/>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8DBBE49D-3455-45CC-ADD5-A1769C6975E7}"/>
            </a:ext>
          </a:extLst>
        </xdr:cNvPr>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8864C3EF-01B7-4B45-91C8-63412904ECCB}"/>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50C6454-7D53-4CF1-A6C8-6C9B4481608A}"/>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EF19595-C5DF-4F4D-928B-151443E017D7}"/>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72686933-BD7F-46EE-80D1-2384D3864659}"/>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5A6A0D6D-BB01-43F2-B9F5-F9DB82274EF1}"/>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FA27F63-6F7C-4CD7-8DE7-14CAEF30215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3015435-1128-47D3-82AB-295D4FBF7FE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60319C3-97D5-4E54-A70D-C426F3F7EBF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793FED9-F259-42DC-9335-A823B5B7F1E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6FD483F-76D3-42D3-8A30-7D1B1B2C0FC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148844</xdr:rowOff>
    </xdr:from>
    <xdr:to>
      <xdr:col>55</xdr:col>
      <xdr:colOff>50800</xdr:colOff>
      <xdr:row>106</xdr:row>
      <xdr:rowOff>78994</xdr:rowOff>
    </xdr:to>
    <xdr:sp macro="" textlink="">
      <xdr:nvSpPr>
        <xdr:cNvPr id="470" name="楕円 469">
          <a:extLst>
            <a:ext uri="{FF2B5EF4-FFF2-40B4-BE49-F238E27FC236}">
              <a16:creationId xmlns:a16="http://schemas.microsoft.com/office/drawing/2014/main" id="{D08A0158-608C-4D88-B3F0-5BC766C3C5A5}"/>
            </a:ext>
          </a:extLst>
        </xdr:cNvPr>
        <xdr:cNvSpPr/>
      </xdr:nvSpPr>
      <xdr:spPr>
        <a:xfrm>
          <a:off x="9192260" y="17751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271</xdr:rowOff>
    </xdr:from>
    <xdr:ext cx="469744" cy="259045"/>
    <xdr:sp macro="" textlink="">
      <xdr:nvSpPr>
        <xdr:cNvPr id="471" name="【市民会館】&#10;一人当たり面積該当値テキスト">
          <a:extLst>
            <a:ext uri="{FF2B5EF4-FFF2-40B4-BE49-F238E27FC236}">
              <a16:creationId xmlns:a16="http://schemas.microsoft.com/office/drawing/2014/main" id="{4D3D6F2D-ECB6-4634-A9AD-EF74894A3B3F}"/>
            </a:ext>
          </a:extLst>
        </xdr:cNvPr>
        <xdr:cNvSpPr txBox="1"/>
      </xdr:nvSpPr>
      <xdr:spPr>
        <a:xfrm>
          <a:off x="9258300" y="176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153415</xdr:rowOff>
    </xdr:from>
    <xdr:to>
      <xdr:col>50</xdr:col>
      <xdr:colOff>165100</xdr:colOff>
      <xdr:row>106</xdr:row>
      <xdr:rowOff>83565</xdr:rowOff>
    </xdr:to>
    <xdr:sp macro="" textlink="">
      <xdr:nvSpPr>
        <xdr:cNvPr id="472" name="楕円 471">
          <a:extLst>
            <a:ext uri="{FF2B5EF4-FFF2-40B4-BE49-F238E27FC236}">
              <a16:creationId xmlns:a16="http://schemas.microsoft.com/office/drawing/2014/main" id="{9F394931-20AE-4348-A177-5D128F6D3AC5}"/>
            </a:ext>
          </a:extLst>
        </xdr:cNvPr>
        <xdr:cNvSpPr/>
      </xdr:nvSpPr>
      <xdr:spPr>
        <a:xfrm>
          <a:off x="8445500" y="17755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28194</xdr:rowOff>
    </xdr:from>
    <xdr:to>
      <xdr:col>55</xdr:col>
      <xdr:colOff>0</xdr:colOff>
      <xdr:row>106</xdr:row>
      <xdr:rowOff>32765</xdr:rowOff>
    </xdr:to>
    <xdr:cxnSp macro="">
      <xdr:nvCxnSpPr>
        <xdr:cNvPr id="473" name="直線コネクタ 472">
          <a:extLst>
            <a:ext uri="{FF2B5EF4-FFF2-40B4-BE49-F238E27FC236}">
              <a16:creationId xmlns:a16="http://schemas.microsoft.com/office/drawing/2014/main" id="{E3561451-9DE7-40C2-92DD-7DDA3A9ECE20}"/>
            </a:ext>
          </a:extLst>
        </xdr:cNvPr>
        <xdr:cNvCxnSpPr/>
      </xdr:nvCxnSpPr>
      <xdr:spPr>
        <a:xfrm flipV="1">
          <a:off x="8496300" y="17798034"/>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157987</xdr:rowOff>
    </xdr:from>
    <xdr:to>
      <xdr:col>46</xdr:col>
      <xdr:colOff>38100</xdr:colOff>
      <xdr:row>106</xdr:row>
      <xdr:rowOff>88137</xdr:rowOff>
    </xdr:to>
    <xdr:sp macro="" textlink="">
      <xdr:nvSpPr>
        <xdr:cNvPr id="474" name="楕円 473">
          <a:extLst>
            <a:ext uri="{FF2B5EF4-FFF2-40B4-BE49-F238E27FC236}">
              <a16:creationId xmlns:a16="http://schemas.microsoft.com/office/drawing/2014/main" id="{4247A59D-0442-420F-86F4-F41EC10EAD28}"/>
            </a:ext>
          </a:extLst>
        </xdr:cNvPr>
        <xdr:cNvSpPr/>
      </xdr:nvSpPr>
      <xdr:spPr>
        <a:xfrm>
          <a:off x="7670800" y="17760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32765</xdr:rowOff>
    </xdr:from>
    <xdr:to>
      <xdr:col>50</xdr:col>
      <xdr:colOff>114300</xdr:colOff>
      <xdr:row>106</xdr:row>
      <xdr:rowOff>37337</xdr:rowOff>
    </xdr:to>
    <xdr:cxnSp macro="">
      <xdr:nvCxnSpPr>
        <xdr:cNvPr id="475" name="直線コネクタ 474">
          <a:extLst>
            <a:ext uri="{FF2B5EF4-FFF2-40B4-BE49-F238E27FC236}">
              <a16:creationId xmlns:a16="http://schemas.microsoft.com/office/drawing/2014/main" id="{65BF2F8A-DBCA-467F-AE3F-204CC4A233E7}"/>
            </a:ext>
          </a:extLst>
        </xdr:cNvPr>
        <xdr:cNvCxnSpPr/>
      </xdr:nvCxnSpPr>
      <xdr:spPr>
        <a:xfrm flipV="1">
          <a:off x="7713980" y="17802605"/>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162561</xdr:rowOff>
    </xdr:from>
    <xdr:to>
      <xdr:col>41</xdr:col>
      <xdr:colOff>101600</xdr:colOff>
      <xdr:row>106</xdr:row>
      <xdr:rowOff>92711</xdr:rowOff>
    </xdr:to>
    <xdr:sp macro="" textlink="">
      <xdr:nvSpPr>
        <xdr:cNvPr id="476" name="楕円 475">
          <a:extLst>
            <a:ext uri="{FF2B5EF4-FFF2-40B4-BE49-F238E27FC236}">
              <a16:creationId xmlns:a16="http://schemas.microsoft.com/office/drawing/2014/main" id="{6A48A7BD-8ECE-4D9E-BE2D-3669D5D22ACF}"/>
            </a:ext>
          </a:extLst>
        </xdr:cNvPr>
        <xdr:cNvSpPr/>
      </xdr:nvSpPr>
      <xdr:spPr>
        <a:xfrm>
          <a:off x="687324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37337</xdr:rowOff>
    </xdr:from>
    <xdr:to>
      <xdr:col>45</xdr:col>
      <xdr:colOff>177800</xdr:colOff>
      <xdr:row>106</xdr:row>
      <xdr:rowOff>41911</xdr:rowOff>
    </xdr:to>
    <xdr:cxnSp macro="">
      <xdr:nvCxnSpPr>
        <xdr:cNvPr id="477" name="直線コネクタ 476">
          <a:extLst>
            <a:ext uri="{FF2B5EF4-FFF2-40B4-BE49-F238E27FC236}">
              <a16:creationId xmlns:a16="http://schemas.microsoft.com/office/drawing/2014/main" id="{97270B05-79D7-4C7A-AA77-0B62693BD940}"/>
            </a:ext>
          </a:extLst>
        </xdr:cNvPr>
        <xdr:cNvCxnSpPr/>
      </xdr:nvCxnSpPr>
      <xdr:spPr>
        <a:xfrm flipV="1">
          <a:off x="6924040" y="17807177"/>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167132</xdr:rowOff>
    </xdr:from>
    <xdr:to>
      <xdr:col>36</xdr:col>
      <xdr:colOff>165100</xdr:colOff>
      <xdr:row>106</xdr:row>
      <xdr:rowOff>97282</xdr:rowOff>
    </xdr:to>
    <xdr:sp macro="" textlink="">
      <xdr:nvSpPr>
        <xdr:cNvPr id="478" name="楕円 477">
          <a:extLst>
            <a:ext uri="{FF2B5EF4-FFF2-40B4-BE49-F238E27FC236}">
              <a16:creationId xmlns:a16="http://schemas.microsoft.com/office/drawing/2014/main" id="{7D4091BD-A4D8-4C76-9835-C7A7BF449070}"/>
            </a:ext>
          </a:extLst>
        </xdr:cNvPr>
        <xdr:cNvSpPr/>
      </xdr:nvSpPr>
      <xdr:spPr>
        <a:xfrm>
          <a:off x="6098540" y="17769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41911</xdr:rowOff>
    </xdr:from>
    <xdr:to>
      <xdr:col>41</xdr:col>
      <xdr:colOff>50800</xdr:colOff>
      <xdr:row>106</xdr:row>
      <xdr:rowOff>46482</xdr:rowOff>
    </xdr:to>
    <xdr:cxnSp macro="">
      <xdr:nvCxnSpPr>
        <xdr:cNvPr id="479" name="直線コネクタ 478">
          <a:extLst>
            <a:ext uri="{FF2B5EF4-FFF2-40B4-BE49-F238E27FC236}">
              <a16:creationId xmlns:a16="http://schemas.microsoft.com/office/drawing/2014/main" id="{8C378C33-C7BB-4C03-ADB4-966F0EAA2FF7}"/>
            </a:ext>
          </a:extLst>
        </xdr:cNvPr>
        <xdr:cNvCxnSpPr/>
      </xdr:nvCxnSpPr>
      <xdr:spPr>
        <a:xfrm flipV="1">
          <a:off x="6149340" y="17811751"/>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E1D743FF-38C1-4EB7-944F-E707651B8AC4}"/>
            </a:ext>
          </a:extLst>
        </xdr:cNvPr>
        <xdr:cNvSpPr txBox="1"/>
      </xdr:nvSpPr>
      <xdr:spPr>
        <a:xfrm>
          <a:off x="827158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527C7BEB-C593-434A-B8F6-A97CA8B525B7}"/>
            </a:ext>
          </a:extLst>
        </xdr:cNvPr>
        <xdr:cNvSpPr txBox="1"/>
      </xdr:nvSpPr>
      <xdr:spPr>
        <a:xfrm>
          <a:off x="750958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6157296F-26FA-41C0-B2FD-3BE8A0197EAD}"/>
            </a:ext>
          </a:extLst>
        </xdr:cNvPr>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C6448BBA-B71E-47A8-A8E7-4D507A2936AF}"/>
            </a:ext>
          </a:extLst>
        </xdr:cNvPr>
        <xdr:cNvSpPr txBox="1"/>
      </xdr:nvSpPr>
      <xdr:spPr>
        <a:xfrm>
          <a:off x="5937327" y="179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100092</xdr:rowOff>
    </xdr:from>
    <xdr:ext cx="469744" cy="259045"/>
    <xdr:sp macro="" textlink="">
      <xdr:nvSpPr>
        <xdr:cNvPr id="484" name="n_1mainValue【市民会館】&#10;一人当たり面積">
          <a:extLst>
            <a:ext uri="{FF2B5EF4-FFF2-40B4-BE49-F238E27FC236}">
              <a16:creationId xmlns:a16="http://schemas.microsoft.com/office/drawing/2014/main" id="{B356EDBF-E616-40D3-A570-DB469668CAD5}"/>
            </a:ext>
          </a:extLst>
        </xdr:cNvPr>
        <xdr:cNvSpPr txBox="1"/>
      </xdr:nvSpPr>
      <xdr:spPr>
        <a:xfrm>
          <a:off x="827158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104664</xdr:rowOff>
    </xdr:from>
    <xdr:ext cx="469744" cy="259045"/>
    <xdr:sp macro="" textlink="">
      <xdr:nvSpPr>
        <xdr:cNvPr id="485" name="n_2mainValue【市民会館】&#10;一人当たり面積">
          <a:extLst>
            <a:ext uri="{FF2B5EF4-FFF2-40B4-BE49-F238E27FC236}">
              <a16:creationId xmlns:a16="http://schemas.microsoft.com/office/drawing/2014/main" id="{82740D51-6F38-4D9C-B709-C0F7E03B140E}"/>
            </a:ext>
          </a:extLst>
        </xdr:cNvPr>
        <xdr:cNvSpPr txBox="1"/>
      </xdr:nvSpPr>
      <xdr:spPr>
        <a:xfrm>
          <a:off x="7509587" y="175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86" name="n_3mainValue【市民会館】&#10;一人当たり面積">
          <a:extLst>
            <a:ext uri="{FF2B5EF4-FFF2-40B4-BE49-F238E27FC236}">
              <a16:creationId xmlns:a16="http://schemas.microsoft.com/office/drawing/2014/main" id="{B4175E36-5185-4858-8406-95B17E4A0CC5}"/>
            </a:ext>
          </a:extLst>
        </xdr:cNvPr>
        <xdr:cNvSpPr txBox="1"/>
      </xdr:nvSpPr>
      <xdr:spPr>
        <a:xfrm>
          <a:off x="67120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113809</xdr:rowOff>
    </xdr:from>
    <xdr:ext cx="469744" cy="259045"/>
    <xdr:sp macro="" textlink="">
      <xdr:nvSpPr>
        <xdr:cNvPr id="487" name="n_4mainValue【市民会館】&#10;一人当たり面積">
          <a:extLst>
            <a:ext uri="{FF2B5EF4-FFF2-40B4-BE49-F238E27FC236}">
              <a16:creationId xmlns:a16="http://schemas.microsoft.com/office/drawing/2014/main" id="{493AF612-1499-4860-9B85-75E5F078D13E}"/>
            </a:ext>
          </a:extLst>
        </xdr:cNvPr>
        <xdr:cNvSpPr txBox="1"/>
      </xdr:nvSpPr>
      <xdr:spPr>
        <a:xfrm>
          <a:off x="5937327" y="175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A1F078FA-0497-4F90-BC94-1F78F305E54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388EE94A-1D61-4D3E-B726-2246CC0316C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69E821EC-F3FE-4E66-992A-DD442BE46DB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1CEA1154-1750-43A2-878E-1448503A26B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B4818A0-8D20-40E2-9701-175D902E3ED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25C9BB9B-828F-47E6-A756-651B02E4AB4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73B90BA7-2BF0-46A9-BD65-44A43581228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C6A3CE24-F406-4C9A-B220-2AEFE28F3C4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BAD48EA1-73CF-4BFF-9AF9-0F50CFF8C80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8B579AB6-81DA-4F7F-9EA6-6566D1681D8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8D5DD4C4-80B8-40EB-B955-6B940EF144D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9A58C201-71F0-4D4F-B040-E555DE29745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AE370746-D7D3-4FAF-80A4-A187281A4854}"/>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528B619-C770-4C58-BEDA-B931DED828D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8E787933-4CB3-471A-994D-1578E87449A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2CA3379C-4DDF-4CC2-B488-603B664BEC9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43DF992B-30F2-448B-A9FE-05FEAA31516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7C9FFF5-BDDB-47D7-858B-E095153CDFF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6E955298-3C59-4D0D-A25C-972B2850D24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2BB417F5-B341-4A7A-B274-A1FC95E3238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E461982F-B5CF-41B6-9DC1-F381079E011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C0E069C2-7289-45AB-ADE6-42E00192118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5B241C13-DD2F-498D-9A71-06CF08E89EA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7719D6D0-CAA4-43E6-99CB-60D7E9C3883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700EC1A5-4A25-44FA-88E1-D9626222AF97}"/>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1F69067C-A682-4F78-B51A-F5978CED6427}"/>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5A9A6580-E515-4BC1-89E8-C446049B198A}"/>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D89A19A4-7038-4183-A147-B202FF60FF15}"/>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66099058-666A-4BB3-8F72-442227FCBE50}"/>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2A6C2A08-88D1-4ADD-AEBA-0E086E061EC7}"/>
            </a:ext>
          </a:extLst>
        </xdr:cNvPr>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C01FAF3A-2896-46BD-9E5D-1358F0C47E02}"/>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D5FF1134-858D-4237-B70B-59CDAFBEEEE9}"/>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C3A07BD7-D946-4AB5-97FF-36C94E6CC4D7}"/>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1DADE4F0-0CDA-4CE7-A1A3-F2B9A47C92ED}"/>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E37E0768-EE16-4C7B-B6FB-937F199E8F26}"/>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4AA952E-6B00-4D93-9873-FB1755F41FC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8EFA3CC-2506-49D6-AFBA-79BEECDDF77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2FD9287-EB4F-4EEC-B21F-B8822B81DE6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4E97ED6-91B4-4B77-9F30-BDA6E633763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11FF911-6764-4389-95E5-2B9089E6561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528" name="楕円 527">
          <a:extLst>
            <a:ext uri="{FF2B5EF4-FFF2-40B4-BE49-F238E27FC236}">
              <a16:creationId xmlns:a16="http://schemas.microsoft.com/office/drawing/2014/main" id="{C70607E9-DFF5-4E3C-8F65-528F1668C85E}"/>
            </a:ext>
          </a:extLst>
        </xdr:cNvPr>
        <xdr:cNvSpPr/>
      </xdr:nvSpPr>
      <xdr:spPr>
        <a:xfrm>
          <a:off x="14325600" y="65805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5ECBC320-AD43-409B-87FB-4AEE9864E7A1}"/>
            </a:ext>
          </a:extLst>
        </xdr:cNvPr>
        <xdr:cNvSpPr txBox="1"/>
      </xdr:nvSpPr>
      <xdr:spPr>
        <a:xfrm>
          <a:off x="144145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530" name="楕円 529">
          <a:extLst>
            <a:ext uri="{FF2B5EF4-FFF2-40B4-BE49-F238E27FC236}">
              <a16:creationId xmlns:a16="http://schemas.microsoft.com/office/drawing/2014/main" id="{9989A0C3-FAE5-44B9-8620-37A1DEFE79B2}"/>
            </a:ext>
          </a:extLst>
        </xdr:cNvPr>
        <xdr:cNvSpPr/>
      </xdr:nvSpPr>
      <xdr:spPr>
        <a:xfrm>
          <a:off x="1357884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93345</xdr:rowOff>
    </xdr:to>
    <xdr:cxnSp macro="">
      <xdr:nvCxnSpPr>
        <xdr:cNvPr id="531" name="直線コネクタ 530">
          <a:extLst>
            <a:ext uri="{FF2B5EF4-FFF2-40B4-BE49-F238E27FC236}">
              <a16:creationId xmlns:a16="http://schemas.microsoft.com/office/drawing/2014/main" id="{058612B2-22CE-4464-B3ED-C1D4015578FA}"/>
            </a:ext>
          </a:extLst>
        </xdr:cNvPr>
        <xdr:cNvCxnSpPr/>
      </xdr:nvCxnSpPr>
      <xdr:spPr>
        <a:xfrm>
          <a:off x="13629640" y="660844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532" name="楕円 531">
          <a:extLst>
            <a:ext uri="{FF2B5EF4-FFF2-40B4-BE49-F238E27FC236}">
              <a16:creationId xmlns:a16="http://schemas.microsoft.com/office/drawing/2014/main" id="{E95C0877-0D80-43C0-9EBA-65F7FBB49C75}"/>
            </a:ext>
          </a:extLst>
        </xdr:cNvPr>
        <xdr:cNvSpPr/>
      </xdr:nvSpPr>
      <xdr:spPr>
        <a:xfrm>
          <a:off x="128041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70485</xdr:rowOff>
    </xdr:to>
    <xdr:cxnSp macro="">
      <xdr:nvCxnSpPr>
        <xdr:cNvPr id="533" name="直線コネクタ 532">
          <a:extLst>
            <a:ext uri="{FF2B5EF4-FFF2-40B4-BE49-F238E27FC236}">
              <a16:creationId xmlns:a16="http://schemas.microsoft.com/office/drawing/2014/main" id="{05858C7D-2CE3-48DE-B5DC-43C85D514509}"/>
            </a:ext>
          </a:extLst>
        </xdr:cNvPr>
        <xdr:cNvCxnSpPr/>
      </xdr:nvCxnSpPr>
      <xdr:spPr>
        <a:xfrm>
          <a:off x="12854940" y="655701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534" name="楕円 533">
          <a:extLst>
            <a:ext uri="{FF2B5EF4-FFF2-40B4-BE49-F238E27FC236}">
              <a16:creationId xmlns:a16="http://schemas.microsoft.com/office/drawing/2014/main" id="{1B57A6C9-93A0-4A3C-844E-FE5B211F3EB9}"/>
            </a:ext>
          </a:extLst>
        </xdr:cNvPr>
        <xdr:cNvSpPr/>
      </xdr:nvSpPr>
      <xdr:spPr>
        <a:xfrm>
          <a:off x="1202944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39</xdr:row>
      <xdr:rowOff>19050</xdr:rowOff>
    </xdr:to>
    <xdr:cxnSp macro="">
      <xdr:nvCxnSpPr>
        <xdr:cNvPr id="535" name="直線コネクタ 534">
          <a:extLst>
            <a:ext uri="{FF2B5EF4-FFF2-40B4-BE49-F238E27FC236}">
              <a16:creationId xmlns:a16="http://schemas.microsoft.com/office/drawing/2014/main" id="{963CBAD0-3AF6-4537-9839-7E6A053E0D1A}"/>
            </a:ext>
          </a:extLst>
        </xdr:cNvPr>
        <xdr:cNvCxnSpPr/>
      </xdr:nvCxnSpPr>
      <xdr:spPr>
        <a:xfrm>
          <a:off x="12072620" y="651129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36" name="楕円 535">
          <a:extLst>
            <a:ext uri="{FF2B5EF4-FFF2-40B4-BE49-F238E27FC236}">
              <a16:creationId xmlns:a16="http://schemas.microsoft.com/office/drawing/2014/main" id="{B93CA728-C7DE-4BB7-89C9-165080E59A38}"/>
            </a:ext>
          </a:extLst>
        </xdr:cNvPr>
        <xdr:cNvSpPr/>
      </xdr:nvSpPr>
      <xdr:spPr>
        <a:xfrm>
          <a:off x="1123188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140970</xdr:rowOff>
    </xdr:to>
    <xdr:cxnSp macro="">
      <xdr:nvCxnSpPr>
        <xdr:cNvPr id="537" name="直線コネクタ 536">
          <a:extLst>
            <a:ext uri="{FF2B5EF4-FFF2-40B4-BE49-F238E27FC236}">
              <a16:creationId xmlns:a16="http://schemas.microsoft.com/office/drawing/2014/main" id="{DA18F3E4-DB1F-48F6-823E-D544EE18945D}"/>
            </a:ext>
          </a:extLst>
        </xdr:cNvPr>
        <xdr:cNvCxnSpPr/>
      </xdr:nvCxnSpPr>
      <xdr:spPr>
        <a:xfrm>
          <a:off x="11282680" y="649224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E0F6040F-5419-42A5-85CF-D8FA4FB16CBF}"/>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F564EBF9-963A-4240-AE1A-FE72E6C4EB96}"/>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17544B3A-B382-4385-9F32-9BE09299B8F2}"/>
            </a:ext>
          </a:extLst>
        </xdr:cNvPr>
        <xdr:cNvSpPr txBox="1"/>
      </xdr:nvSpPr>
      <xdr:spPr>
        <a:xfrm>
          <a:off x="119005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748C5C07-A2B9-4969-89E4-EB6E64B989F3}"/>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112412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6E4594BE-5312-49D3-9C36-ABE64BDC6F9F}"/>
            </a:ext>
          </a:extLst>
        </xdr:cNvPr>
        <xdr:cNvSpPr txBox="1"/>
      </xdr:nvSpPr>
      <xdr:spPr>
        <a:xfrm>
          <a:off x="134372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A1E25D2B-B52F-4E75-94D7-5D5225FD8051}"/>
            </a:ext>
          </a:extLst>
        </xdr:cNvPr>
        <xdr:cNvSpPr txBox="1"/>
      </xdr:nvSpPr>
      <xdr:spPr>
        <a:xfrm>
          <a:off x="126752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1E1BD4A8-9D47-4ED0-B3DE-E538EC0D4362}"/>
            </a:ext>
          </a:extLst>
        </xdr:cNvPr>
        <xdr:cNvSpPr txBox="1"/>
      </xdr:nvSpPr>
      <xdr:spPr>
        <a:xfrm>
          <a:off x="119005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240178F1-EF0E-4CDB-B3CA-4A16E7F84D3E}"/>
            </a:ext>
          </a:extLst>
        </xdr:cNvPr>
        <xdr:cNvSpPr txBox="1"/>
      </xdr:nvSpPr>
      <xdr:spPr>
        <a:xfrm>
          <a:off x="1110298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8DA94CF2-5E28-4259-9271-AB44693E9A0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8B2B855F-D2D5-417C-9D7D-801042477F6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447417A7-DBF9-4197-9244-31E54455E61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656493AB-4AB5-4892-A28D-2E31107FD29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140D0D5E-2AA8-44B8-989D-F872906E29D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63289255-D293-4BBC-B6A4-76F2D247C1E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B2E87C7-89AE-4F57-B5ED-3B3B0C242BF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4832C786-AC8D-4A3E-8E61-F95887A3634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89420506-7D8A-4535-A348-FCA6E200307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4AD3B9CC-FF7C-4949-89F1-BAFFBF71C05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1DC5D031-5C49-4ECF-858E-12A948A9D23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A9A67BB6-DEBD-4C1F-8D59-46BFD496060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6EB8256B-E25B-4BFD-B0A7-C02893A8603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E5B6327F-5D13-48E4-8F30-80FC087F546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44AACF16-169A-4237-A198-6D1B9690A3B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56A06AAB-5F40-4CD9-AF20-518253D6C92E}"/>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99F4BDE1-8C8C-43E0-8146-ADD29E26D77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11BE79B0-61A4-4985-A8B4-5B8C30BBE30F}"/>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35202D15-96B5-43B6-9035-16589EF4967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32CA4331-22AA-4681-9EA3-9068BDD2B48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5165FE9B-C6B1-44AB-BAA2-7A44CD86BC8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93D11486-8034-4976-9DBE-CF4F18B852A4}"/>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AD797F21-D87D-41C0-9EBB-D354B067D37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ED3465D8-EC96-4020-9F7E-98DD64A6B716}"/>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439CE96F-0185-40F6-99C7-6D767937A4C5}"/>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F4A67BFB-294B-4B1F-8D34-F6612200B432}"/>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3CECBEDA-3165-4DB7-B95F-09C612A26F16}"/>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BC025183-F025-4CA9-9DCF-F8D465F1A084}"/>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F874E574-96B8-43CE-8B66-D29F7A89BC01}"/>
            </a:ext>
          </a:extLst>
        </xdr:cNvPr>
        <xdr:cNvSpPr txBox="1"/>
      </xdr:nvSpPr>
      <xdr:spPr>
        <a:xfrm>
          <a:off x="19547840" y="685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D6FAD8C6-A0E5-4EA3-ADE5-2600D2966844}"/>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4221B93-7414-46FD-98C0-6D853766D072}"/>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6C87E9C5-1EAE-46D1-8D13-3CFBB31C53EB}"/>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453E2CD9-C1D7-491F-B674-9AAFB8571C32}"/>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793770A0-3C29-46DA-89A3-5A19D62A3542}"/>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F69477B-44FC-4001-85D1-C610F32D96E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2F30B1A-E40E-4134-8D5F-22CA76F0A48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AF49A2E-9A92-4DF3-9AB6-D6BAA8077A7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9245066-CAE9-4C23-9569-4F1F69F7D36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5F9A562-5C02-4365-ACF0-C82B7FDD5A2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93014</xdr:rowOff>
    </xdr:from>
    <xdr:to>
      <xdr:col>116</xdr:col>
      <xdr:colOff>114300</xdr:colOff>
      <xdr:row>41</xdr:row>
      <xdr:rowOff>23164</xdr:rowOff>
    </xdr:to>
    <xdr:sp macro="" textlink="">
      <xdr:nvSpPr>
        <xdr:cNvPr id="585" name="楕円 584">
          <a:extLst>
            <a:ext uri="{FF2B5EF4-FFF2-40B4-BE49-F238E27FC236}">
              <a16:creationId xmlns:a16="http://schemas.microsoft.com/office/drawing/2014/main" id="{CBEEA1EA-E390-401C-B939-DE5BF98EAA7F}"/>
            </a:ext>
          </a:extLst>
        </xdr:cNvPr>
        <xdr:cNvSpPr/>
      </xdr:nvSpPr>
      <xdr:spPr>
        <a:xfrm>
          <a:off x="19458940" y="6798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115891</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EB4CBB7F-7725-4049-ADB1-33B15F3F42D8}"/>
            </a:ext>
          </a:extLst>
        </xdr:cNvPr>
        <xdr:cNvSpPr txBox="1"/>
      </xdr:nvSpPr>
      <xdr:spPr>
        <a:xfrm>
          <a:off x="19547840" y="665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99554</xdr:rowOff>
    </xdr:from>
    <xdr:to>
      <xdr:col>112</xdr:col>
      <xdr:colOff>38100</xdr:colOff>
      <xdr:row>41</xdr:row>
      <xdr:rowOff>29704</xdr:rowOff>
    </xdr:to>
    <xdr:sp macro="" textlink="">
      <xdr:nvSpPr>
        <xdr:cNvPr id="587" name="楕円 586">
          <a:extLst>
            <a:ext uri="{FF2B5EF4-FFF2-40B4-BE49-F238E27FC236}">
              <a16:creationId xmlns:a16="http://schemas.microsoft.com/office/drawing/2014/main" id="{D884174B-76F9-4CE9-A40A-33DB54A77631}"/>
            </a:ext>
          </a:extLst>
        </xdr:cNvPr>
        <xdr:cNvSpPr/>
      </xdr:nvSpPr>
      <xdr:spPr>
        <a:xfrm>
          <a:off x="18735040" y="68051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143814</xdr:rowOff>
    </xdr:from>
    <xdr:to>
      <xdr:col>116</xdr:col>
      <xdr:colOff>63500</xdr:colOff>
      <xdr:row>40</xdr:row>
      <xdr:rowOff>150354</xdr:rowOff>
    </xdr:to>
    <xdr:cxnSp macro="">
      <xdr:nvCxnSpPr>
        <xdr:cNvPr id="588" name="直線コネクタ 587">
          <a:extLst>
            <a:ext uri="{FF2B5EF4-FFF2-40B4-BE49-F238E27FC236}">
              <a16:creationId xmlns:a16="http://schemas.microsoft.com/office/drawing/2014/main" id="{09C6B4AD-C019-4C25-8C96-14204493E07D}"/>
            </a:ext>
          </a:extLst>
        </xdr:cNvPr>
        <xdr:cNvCxnSpPr/>
      </xdr:nvCxnSpPr>
      <xdr:spPr>
        <a:xfrm flipV="1">
          <a:off x="18778220" y="6849414"/>
          <a:ext cx="73152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104815</xdr:rowOff>
    </xdr:from>
    <xdr:to>
      <xdr:col>107</xdr:col>
      <xdr:colOff>101600</xdr:colOff>
      <xdr:row>41</xdr:row>
      <xdr:rowOff>34965</xdr:rowOff>
    </xdr:to>
    <xdr:sp macro="" textlink="">
      <xdr:nvSpPr>
        <xdr:cNvPr id="589" name="楕円 588">
          <a:extLst>
            <a:ext uri="{FF2B5EF4-FFF2-40B4-BE49-F238E27FC236}">
              <a16:creationId xmlns:a16="http://schemas.microsoft.com/office/drawing/2014/main" id="{A83A09BA-645E-4302-9B4D-CB8970E51445}"/>
            </a:ext>
          </a:extLst>
        </xdr:cNvPr>
        <xdr:cNvSpPr/>
      </xdr:nvSpPr>
      <xdr:spPr>
        <a:xfrm>
          <a:off x="17937480" y="6810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150354</xdr:rowOff>
    </xdr:from>
    <xdr:to>
      <xdr:col>111</xdr:col>
      <xdr:colOff>177800</xdr:colOff>
      <xdr:row>40</xdr:row>
      <xdr:rowOff>155615</xdr:rowOff>
    </xdr:to>
    <xdr:cxnSp macro="">
      <xdr:nvCxnSpPr>
        <xdr:cNvPr id="590" name="直線コネクタ 589">
          <a:extLst>
            <a:ext uri="{FF2B5EF4-FFF2-40B4-BE49-F238E27FC236}">
              <a16:creationId xmlns:a16="http://schemas.microsoft.com/office/drawing/2014/main" id="{BEC24B76-CE4F-412F-B33E-4CD1DCB6FA27}"/>
            </a:ext>
          </a:extLst>
        </xdr:cNvPr>
        <xdr:cNvCxnSpPr/>
      </xdr:nvCxnSpPr>
      <xdr:spPr>
        <a:xfrm flipV="1">
          <a:off x="17988280" y="6855954"/>
          <a:ext cx="78994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109447</xdr:rowOff>
    </xdr:from>
    <xdr:to>
      <xdr:col>102</xdr:col>
      <xdr:colOff>165100</xdr:colOff>
      <xdr:row>41</xdr:row>
      <xdr:rowOff>39597</xdr:rowOff>
    </xdr:to>
    <xdr:sp macro="" textlink="">
      <xdr:nvSpPr>
        <xdr:cNvPr id="591" name="楕円 590">
          <a:extLst>
            <a:ext uri="{FF2B5EF4-FFF2-40B4-BE49-F238E27FC236}">
              <a16:creationId xmlns:a16="http://schemas.microsoft.com/office/drawing/2014/main" id="{F3339E45-2EFD-45C1-A169-943AAEC38C7B}"/>
            </a:ext>
          </a:extLst>
        </xdr:cNvPr>
        <xdr:cNvSpPr/>
      </xdr:nvSpPr>
      <xdr:spPr>
        <a:xfrm>
          <a:off x="17162780" y="6815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155615</xdr:rowOff>
    </xdr:from>
    <xdr:to>
      <xdr:col>107</xdr:col>
      <xdr:colOff>50800</xdr:colOff>
      <xdr:row>40</xdr:row>
      <xdr:rowOff>160247</xdr:rowOff>
    </xdr:to>
    <xdr:cxnSp macro="">
      <xdr:nvCxnSpPr>
        <xdr:cNvPr id="592" name="直線コネクタ 591">
          <a:extLst>
            <a:ext uri="{FF2B5EF4-FFF2-40B4-BE49-F238E27FC236}">
              <a16:creationId xmlns:a16="http://schemas.microsoft.com/office/drawing/2014/main" id="{4BC45276-0D6F-4211-A2C5-12AB234303BA}"/>
            </a:ext>
          </a:extLst>
        </xdr:cNvPr>
        <xdr:cNvCxnSpPr/>
      </xdr:nvCxnSpPr>
      <xdr:spPr>
        <a:xfrm flipV="1">
          <a:off x="17213580" y="6861215"/>
          <a:ext cx="7747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46334</xdr:rowOff>
    </xdr:from>
    <xdr:to>
      <xdr:col>98</xdr:col>
      <xdr:colOff>38100</xdr:colOff>
      <xdr:row>41</xdr:row>
      <xdr:rowOff>147934</xdr:rowOff>
    </xdr:to>
    <xdr:sp macro="" textlink="">
      <xdr:nvSpPr>
        <xdr:cNvPr id="593" name="楕円 592">
          <a:extLst>
            <a:ext uri="{FF2B5EF4-FFF2-40B4-BE49-F238E27FC236}">
              <a16:creationId xmlns:a16="http://schemas.microsoft.com/office/drawing/2014/main" id="{098A59D2-378B-47A3-B124-66391FA2B6E4}"/>
            </a:ext>
          </a:extLst>
        </xdr:cNvPr>
        <xdr:cNvSpPr/>
      </xdr:nvSpPr>
      <xdr:spPr>
        <a:xfrm>
          <a:off x="16388080" y="69195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160247</xdr:rowOff>
    </xdr:from>
    <xdr:to>
      <xdr:col>102</xdr:col>
      <xdr:colOff>114300</xdr:colOff>
      <xdr:row>41</xdr:row>
      <xdr:rowOff>97134</xdr:rowOff>
    </xdr:to>
    <xdr:cxnSp macro="">
      <xdr:nvCxnSpPr>
        <xdr:cNvPr id="594" name="直線コネクタ 593">
          <a:extLst>
            <a:ext uri="{FF2B5EF4-FFF2-40B4-BE49-F238E27FC236}">
              <a16:creationId xmlns:a16="http://schemas.microsoft.com/office/drawing/2014/main" id="{64DBF9DE-88CA-4C18-A543-66094282F07B}"/>
            </a:ext>
          </a:extLst>
        </xdr:cNvPr>
        <xdr:cNvCxnSpPr/>
      </xdr:nvCxnSpPr>
      <xdr:spPr>
        <a:xfrm flipV="1">
          <a:off x="16431260" y="6865847"/>
          <a:ext cx="782320" cy="10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B2DF557C-C1AE-4E47-9040-E174E3BE35F7}"/>
            </a:ext>
          </a:extLst>
        </xdr:cNvPr>
        <xdr:cNvSpPr txBox="1"/>
      </xdr:nvSpPr>
      <xdr:spPr>
        <a:xfrm>
          <a:off x="18528811" y="69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38D78F01-E83E-45BC-8765-50A8611F2B2B}"/>
            </a:ext>
          </a:extLst>
        </xdr:cNvPr>
        <xdr:cNvSpPr txBox="1"/>
      </xdr:nvSpPr>
      <xdr:spPr>
        <a:xfrm>
          <a:off x="17766811" y="6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966BECD9-E1F6-4065-B605-C51ED0B9940F}"/>
            </a:ext>
          </a:extLst>
        </xdr:cNvPr>
        <xdr:cNvSpPr txBox="1"/>
      </xdr:nvSpPr>
      <xdr:spPr>
        <a:xfrm>
          <a:off x="16969251" y="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FCE03CE9-4144-4D96-B83D-5927EA6E355B}"/>
            </a:ext>
          </a:extLst>
        </xdr:cNvPr>
        <xdr:cNvSpPr txBox="1"/>
      </xdr:nvSpPr>
      <xdr:spPr>
        <a:xfrm>
          <a:off x="161945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46231</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B5F0D12A-92DA-4EAE-A5E2-1192EC552899}"/>
            </a:ext>
          </a:extLst>
        </xdr:cNvPr>
        <xdr:cNvSpPr txBox="1"/>
      </xdr:nvSpPr>
      <xdr:spPr>
        <a:xfrm>
          <a:off x="18496495" y="658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51492</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157526BB-1D9E-4949-8DB5-F731B4D68011}"/>
            </a:ext>
          </a:extLst>
        </xdr:cNvPr>
        <xdr:cNvSpPr txBox="1"/>
      </xdr:nvSpPr>
      <xdr:spPr>
        <a:xfrm>
          <a:off x="17734495" y="658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56124</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92D54B0B-DA85-4F5A-929D-94656C7F275F}"/>
            </a:ext>
          </a:extLst>
        </xdr:cNvPr>
        <xdr:cNvSpPr txBox="1"/>
      </xdr:nvSpPr>
      <xdr:spPr>
        <a:xfrm>
          <a:off x="16936935" y="65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139061</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CC0DA1CF-D6DE-490E-9B5F-BF3D3B4B5115}"/>
            </a:ext>
          </a:extLst>
        </xdr:cNvPr>
        <xdr:cNvSpPr txBox="1"/>
      </xdr:nvSpPr>
      <xdr:spPr>
        <a:xfrm>
          <a:off x="16194551" y="701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B3A47EF8-4E0F-4211-9AFF-FD392EDCCCD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CD3971E0-07B2-4593-8E35-32219B22277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41E484C2-9669-4427-8109-F2555EB8089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7215CD12-458A-4AB1-AC23-26D33B29DEE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B77B43AE-BAB6-4117-9C71-2471C883371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67557425-1ED9-41C7-849E-A002D8FA087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E82CA608-EBA4-4601-A507-E5C9B5FEF0F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85F4B608-122C-4ECA-89BD-5BC3D88F4CF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166E29ED-D8CA-45D4-AB4A-8F21CB006C7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EF507FFD-844B-47D6-BF2A-1499940B0E4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91E7546D-2B17-4C84-A2AB-631D98BCD72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B2CA5279-515B-42AF-AB6B-5D4D69AB03B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C859B45B-CC47-45E0-ADCD-A1AAC6DC045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C3FD015-A724-45FE-91F8-AFAAD485022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9BD20E31-3C44-43EB-A3A5-0B7201A21F2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3E9DC74F-0C05-4EF7-B0F5-C96B3E7E4D9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6CEB503C-F91C-4F4C-AAE2-609F8362BC7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A1688253-218B-4658-A3D4-42C8E70F012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58DF669B-EEFB-4200-83A4-83308C9A2BA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B34F979C-95FA-428B-B193-53488762863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1210A733-8FB6-4BC3-8D22-3273CC61AD9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A2F1BABB-F2A8-42F9-AD8F-76F731241B5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939E7C1-0489-4E5A-B314-AF805360F085}"/>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CC50C04C-3951-4563-ABEF-12FED7F90B5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F41D908D-A01A-462A-BE7F-0473ED37A74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C3A34F23-4100-4028-9A07-D3E6F06E7C87}"/>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A832E4BC-382E-43F4-BF7D-B820B13DA14E}"/>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F99EB7C4-7B7E-45A2-9AD3-D96A5F30EDD4}"/>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38E583AF-E0CE-421C-BEB2-9AE24948B5BA}"/>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E93F2596-A96B-48A5-B959-68A9D0AB7A39}"/>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6D01084A-201A-49A0-8B9D-30EF6A4043F1}"/>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BC90DDC8-D230-413F-BEBA-1689D43F6655}"/>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5F847D21-14B1-4D2F-B287-C20F8BEC7EDD}"/>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9B2917FF-B1B5-4C0A-B50B-68F351FACB85}"/>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9A65B284-EAC3-46CF-91D0-807E45F4CB39}"/>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7087D48A-9601-47E6-AF28-3888B183029E}"/>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EE2417A-DE8D-4C54-A65D-B2BAC3D97D2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3B91772-6E60-4544-BE0F-381F9191203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AF9093B-8786-4B32-B844-DCFE18FDEDB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18C491E-D49E-4385-9066-B52BE69A770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CF0C249-C68D-4885-B95E-4069AE8C687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89626</xdr:rowOff>
    </xdr:from>
    <xdr:to>
      <xdr:col>85</xdr:col>
      <xdr:colOff>177800</xdr:colOff>
      <xdr:row>62</xdr:row>
      <xdr:rowOff>19776</xdr:rowOff>
    </xdr:to>
    <xdr:sp macro="" textlink="">
      <xdr:nvSpPr>
        <xdr:cNvPr id="644" name="楕円 643">
          <a:extLst>
            <a:ext uri="{FF2B5EF4-FFF2-40B4-BE49-F238E27FC236}">
              <a16:creationId xmlns:a16="http://schemas.microsoft.com/office/drawing/2014/main" id="{9B288ED8-5FC7-42F2-8FAB-404E2298287F}"/>
            </a:ext>
          </a:extLst>
        </xdr:cNvPr>
        <xdr:cNvSpPr/>
      </xdr:nvSpPr>
      <xdr:spPr>
        <a:xfrm>
          <a:off x="14325600" y="103156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68053</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49B0FB1B-4F94-40CA-90CC-AE9A682E1202}"/>
            </a:ext>
          </a:extLst>
        </xdr:cNvPr>
        <xdr:cNvSpPr txBox="1"/>
      </xdr:nvSpPr>
      <xdr:spPr>
        <a:xfrm>
          <a:off x="14414500"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646" name="楕円 645">
          <a:extLst>
            <a:ext uri="{FF2B5EF4-FFF2-40B4-BE49-F238E27FC236}">
              <a16:creationId xmlns:a16="http://schemas.microsoft.com/office/drawing/2014/main" id="{E33CB781-594B-4F53-9C5A-051B41A3DB00}"/>
            </a:ext>
          </a:extLst>
        </xdr:cNvPr>
        <xdr:cNvSpPr/>
      </xdr:nvSpPr>
      <xdr:spPr>
        <a:xfrm>
          <a:off x="13578840" y="10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75112</xdr:rowOff>
    </xdr:from>
    <xdr:to>
      <xdr:col>85</xdr:col>
      <xdr:colOff>127000</xdr:colOff>
      <xdr:row>61</xdr:row>
      <xdr:rowOff>140426</xdr:rowOff>
    </xdr:to>
    <xdr:cxnSp macro="">
      <xdr:nvCxnSpPr>
        <xdr:cNvPr id="647" name="直線コネクタ 646">
          <a:extLst>
            <a:ext uri="{FF2B5EF4-FFF2-40B4-BE49-F238E27FC236}">
              <a16:creationId xmlns:a16="http://schemas.microsoft.com/office/drawing/2014/main" id="{F0D43392-9FDA-4182-81F4-434F68AA9230}"/>
            </a:ext>
          </a:extLst>
        </xdr:cNvPr>
        <xdr:cNvCxnSpPr/>
      </xdr:nvCxnSpPr>
      <xdr:spPr>
        <a:xfrm>
          <a:off x="13629640" y="10301152"/>
          <a:ext cx="74676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648" name="楕円 647">
          <a:extLst>
            <a:ext uri="{FF2B5EF4-FFF2-40B4-BE49-F238E27FC236}">
              <a16:creationId xmlns:a16="http://schemas.microsoft.com/office/drawing/2014/main" id="{F7CC9101-0AF5-439F-BDB4-384D0E444B36}"/>
            </a:ext>
          </a:extLst>
        </xdr:cNvPr>
        <xdr:cNvSpPr/>
      </xdr:nvSpPr>
      <xdr:spPr>
        <a:xfrm>
          <a:off x="1280414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75112</xdr:rowOff>
    </xdr:to>
    <xdr:cxnSp macro="">
      <xdr:nvCxnSpPr>
        <xdr:cNvPr id="649" name="直線コネクタ 648">
          <a:extLst>
            <a:ext uri="{FF2B5EF4-FFF2-40B4-BE49-F238E27FC236}">
              <a16:creationId xmlns:a16="http://schemas.microsoft.com/office/drawing/2014/main" id="{EE2064FB-0305-43F6-B853-BA116520CFDC}"/>
            </a:ext>
          </a:extLst>
        </xdr:cNvPr>
        <xdr:cNvCxnSpPr/>
      </xdr:nvCxnSpPr>
      <xdr:spPr>
        <a:xfrm>
          <a:off x="12854940" y="10234205"/>
          <a:ext cx="7747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650" name="楕円 649">
          <a:extLst>
            <a:ext uri="{FF2B5EF4-FFF2-40B4-BE49-F238E27FC236}">
              <a16:creationId xmlns:a16="http://schemas.microsoft.com/office/drawing/2014/main" id="{40BA943A-81E3-4BD1-9A73-32A777DCA6FF}"/>
            </a:ext>
          </a:extLst>
        </xdr:cNvPr>
        <xdr:cNvSpPr/>
      </xdr:nvSpPr>
      <xdr:spPr>
        <a:xfrm>
          <a:off x="12029440" y="10330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8165</xdr:rowOff>
    </xdr:from>
    <xdr:to>
      <xdr:col>76</xdr:col>
      <xdr:colOff>114300</xdr:colOff>
      <xdr:row>61</xdr:row>
      <xdr:rowOff>155122</xdr:rowOff>
    </xdr:to>
    <xdr:cxnSp macro="">
      <xdr:nvCxnSpPr>
        <xdr:cNvPr id="651" name="直線コネクタ 650">
          <a:extLst>
            <a:ext uri="{FF2B5EF4-FFF2-40B4-BE49-F238E27FC236}">
              <a16:creationId xmlns:a16="http://schemas.microsoft.com/office/drawing/2014/main" id="{1D74C45D-B043-4631-9C1E-856E7FDFF800}"/>
            </a:ext>
          </a:extLst>
        </xdr:cNvPr>
        <xdr:cNvCxnSpPr/>
      </xdr:nvCxnSpPr>
      <xdr:spPr>
        <a:xfrm flipV="1">
          <a:off x="12072620" y="10234205"/>
          <a:ext cx="78232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47172</xdr:rowOff>
    </xdr:from>
    <xdr:to>
      <xdr:col>67</xdr:col>
      <xdr:colOff>101600</xdr:colOff>
      <xdr:row>61</xdr:row>
      <xdr:rowOff>148772</xdr:rowOff>
    </xdr:to>
    <xdr:sp macro="" textlink="">
      <xdr:nvSpPr>
        <xdr:cNvPr id="652" name="楕円 651">
          <a:extLst>
            <a:ext uri="{FF2B5EF4-FFF2-40B4-BE49-F238E27FC236}">
              <a16:creationId xmlns:a16="http://schemas.microsoft.com/office/drawing/2014/main" id="{6012CBDC-5BB5-4433-B3C3-72393C2AC2A9}"/>
            </a:ext>
          </a:extLst>
        </xdr:cNvPr>
        <xdr:cNvSpPr/>
      </xdr:nvSpPr>
      <xdr:spPr>
        <a:xfrm>
          <a:off x="11231880" y="102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97972</xdr:rowOff>
    </xdr:from>
    <xdr:to>
      <xdr:col>71</xdr:col>
      <xdr:colOff>177800</xdr:colOff>
      <xdr:row>61</xdr:row>
      <xdr:rowOff>155122</xdr:rowOff>
    </xdr:to>
    <xdr:cxnSp macro="">
      <xdr:nvCxnSpPr>
        <xdr:cNvPr id="653" name="直線コネクタ 652">
          <a:extLst>
            <a:ext uri="{FF2B5EF4-FFF2-40B4-BE49-F238E27FC236}">
              <a16:creationId xmlns:a16="http://schemas.microsoft.com/office/drawing/2014/main" id="{22B6B788-253D-4AE4-9FDA-D164C74988AF}"/>
            </a:ext>
          </a:extLst>
        </xdr:cNvPr>
        <xdr:cNvCxnSpPr/>
      </xdr:nvCxnSpPr>
      <xdr:spPr>
        <a:xfrm>
          <a:off x="11282680" y="10324012"/>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47DEDF6D-5061-43D7-A4B9-A7852D8B8245}"/>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A9194529-D47D-4B02-BB51-5D40EB148903}"/>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5D8C2E40-16F7-45E8-BA24-BE84A7BC192B}"/>
            </a:ext>
          </a:extLst>
        </xdr:cNvPr>
        <xdr:cNvSpPr txBox="1"/>
      </xdr:nvSpPr>
      <xdr:spPr>
        <a:xfrm>
          <a:off x="119005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F96D0AFC-6D55-473F-AEA9-4328DBB26E45}"/>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9CBA36ED-1E9D-4070-AECE-DBF53AE42353}"/>
            </a:ext>
          </a:extLst>
        </xdr:cNvPr>
        <xdr:cNvSpPr txBox="1"/>
      </xdr:nvSpPr>
      <xdr:spPr>
        <a:xfrm>
          <a:off x="1343724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AB9556F0-AA1D-4912-A0D8-F0011523EBC7}"/>
            </a:ext>
          </a:extLst>
        </xdr:cNvPr>
        <xdr:cNvSpPr txBox="1"/>
      </xdr:nvSpPr>
      <xdr:spPr>
        <a:xfrm>
          <a:off x="12675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9B1DC3FB-759F-467D-97C8-19D156AF2DB2}"/>
            </a:ext>
          </a:extLst>
        </xdr:cNvPr>
        <xdr:cNvSpPr txBox="1"/>
      </xdr:nvSpPr>
      <xdr:spPr>
        <a:xfrm>
          <a:off x="1190054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139899</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F1F64C96-844E-4EDF-A7A7-779167E6B362}"/>
            </a:ext>
          </a:extLst>
        </xdr:cNvPr>
        <xdr:cNvSpPr txBox="1"/>
      </xdr:nvSpPr>
      <xdr:spPr>
        <a:xfrm>
          <a:off x="11102984" y="1036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58678545-803E-4BA4-B0AE-FF419079206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5A077434-A028-426D-AB11-31216897528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ADF3DDA3-2B04-4680-A614-40A221A2E3F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715CFBB7-18A4-419F-8BBB-49591F85CCC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D222B61F-668E-462C-9CC2-4C2D0CC02A6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36828BD1-765E-4651-8CD6-38A8B8D9311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C79E4369-60CF-4156-827D-5DE359ABCEB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9529E6D3-021A-4C55-B0BB-F322C262DD0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6F702183-13B6-4B41-893B-304A6DC6E99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49E95F5-A3D2-4555-8962-55E44181C3F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50FCA72F-E51E-4F84-9F76-189237A2C7F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5CFEA36E-59AC-4195-A2FA-C705CD743ED5}"/>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FAD8F761-FAF0-4291-9486-D140E5897214}"/>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478E23F8-6D69-4377-B9B8-745865AC9ABD}"/>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EFC71A99-89DE-4AA6-80D6-ADA68AC5497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302DAAE3-C64C-409B-B70E-B9ED1B0CDC7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E2AB5DC4-AE03-416E-8D26-79D53FE4AD1E}"/>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33238157-EFD9-4847-BE6D-FB02E837748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5BE1BF0-E71F-4856-A0C5-A87B25C8809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DDA81E24-F3C6-496C-A6F6-6B3B1917FFE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5AEE782-7C97-4159-9B0D-486D2D0A658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56C00D67-CDD6-46FB-90A6-32987FEF38C4}"/>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F5B598E9-2985-443C-A748-9F27F0431821}"/>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2DC21242-4F96-4BC8-AB64-1D6D48DA0E55}"/>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C1EB8BF4-2FF6-410F-B0D5-468D48FFA8B3}"/>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E4D085C7-B0C6-4C18-8203-F974C6487081}"/>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1855587E-F917-43F7-803C-CA1C7E3513C8}"/>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5BAFE024-C603-4B34-9D94-71333D1CA62F}"/>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5E910C4A-2265-4A7C-A12E-EC9C8AA86D02}"/>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B1974553-D43E-4402-8EDA-0F231140BA1F}"/>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381D5242-C9F1-4A77-B7C8-A260CA1A4BBC}"/>
            </a:ext>
          </a:extLst>
        </xdr:cNvPr>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CFCD09FA-744F-49B6-BD9E-FC40CED1B0F7}"/>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8201211-2E11-42A7-B05E-8A24A84F1DA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088BD9F-5927-42F9-9F99-100EAAF1FC0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42FEC4B-AB3D-4C14-B2A1-490301B188E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CED4373-8346-4106-AC24-D808BFAC811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8549EA4-3B82-41E1-8F14-CC83F031A9B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699" name="楕円 698">
          <a:extLst>
            <a:ext uri="{FF2B5EF4-FFF2-40B4-BE49-F238E27FC236}">
              <a16:creationId xmlns:a16="http://schemas.microsoft.com/office/drawing/2014/main" id="{6D9A3DA0-CB3B-421B-BAFB-7D3EE53F09BD}"/>
            </a:ext>
          </a:extLst>
        </xdr:cNvPr>
        <xdr:cNvSpPr/>
      </xdr:nvSpPr>
      <xdr:spPr>
        <a:xfrm>
          <a:off x="1945894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D1C6DC9F-81CC-40C0-9C15-D9A5847908A1}"/>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701" name="楕円 700">
          <a:extLst>
            <a:ext uri="{FF2B5EF4-FFF2-40B4-BE49-F238E27FC236}">
              <a16:creationId xmlns:a16="http://schemas.microsoft.com/office/drawing/2014/main" id="{AD013259-18CD-4F6A-90BE-75DC7444D575}"/>
            </a:ext>
          </a:extLst>
        </xdr:cNvPr>
        <xdr:cNvSpPr/>
      </xdr:nvSpPr>
      <xdr:spPr>
        <a:xfrm>
          <a:off x="1873504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70866</xdr:rowOff>
    </xdr:from>
    <xdr:to>
      <xdr:col>116</xdr:col>
      <xdr:colOff>63500</xdr:colOff>
      <xdr:row>63</xdr:row>
      <xdr:rowOff>75438</xdr:rowOff>
    </xdr:to>
    <xdr:cxnSp macro="">
      <xdr:nvCxnSpPr>
        <xdr:cNvPr id="702" name="直線コネクタ 701">
          <a:extLst>
            <a:ext uri="{FF2B5EF4-FFF2-40B4-BE49-F238E27FC236}">
              <a16:creationId xmlns:a16="http://schemas.microsoft.com/office/drawing/2014/main" id="{903A36A9-EFF0-4378-9B5B-AF25378BCF54}"/>
            </a:ext>
          </a:extLst>
        </xdr:cNvPr>
        <xdr:cNvCxnSpPr/>
      </xdr:nvCxnSpPr>
      <xdr:spPr>
        <a:xfrm flipV="1">
          <a:off x="18778220" y="1063218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703" name="楕円 702">
          <a:extLst>
            <a:ext uri="{FF2B5EF4-FFF2-40B4-BE49-F238E27FC236}">
              <a16:creationId xmlns:a16="http://schemas.microsoft.com/office/drawing/2014/main" id="{389403D0-A9AD-4BCC-9F0C-922CD91EE7E2}"/>
            </a:ext>
          </a:extLst>
        </xdr:cNvPr>
        <xdr:cNvSpPr/>
      </xdr:nvSpPr>
      <xdr:spPr>
        <a:xfrm>
          <a:off x="179374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704" name="直線コネクタ 703">
          <a:extLst>
            <a:ext uri="{FF2B5EF4-FFF2-40B4-BE49-F238E27FC236}">
              <a16:creationId xmlns:a16="http://schemas.microsoft.com/office/drawing/2014/main" id="{661B61EB-4D19-4F37-A72D-F1C1E079E247}"/>
            </a:ext>
          </a:extLst>
        </xdr:cNvPr>
        <xdr:cNvCxnSpPr/>
      </xdr:nvCxnSpPr>
      <xdr:spPr>
        <a:xfrm>
          <a:off x="17988280" y="1063675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705" name="楕円 704">
          <a:extLst>
            <a:ext uri="{FF2B5EF4-FFF2-40B4-BE49-F238E27FC236}">
              <a16:creationId xmlns:a16="http://schemas.microsoft.com/office/drawing/2014/main" id="{F7D4D6F9-5AF0-4394-9D21-610E577112B9}"/>
            </a:ext>
          </a:extLst>
        </xdr:cNvPr>
        <xdr:cNvSpPr/>
      </xdr:nvSpPr>
      <xdr:spPr>
        <a:xfrm>
          <a:off x="171627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706" name="直線コネクタ 705">
          <a:extLst>
            <a:ext uri="{FF2B5EF4-FFF2-40B4-BE49-F238E27FC236}">
              <a16:creationId xmlns:a16="http://schemas.microsoft.com/office/drawing/2014/main" id="{47866A80-6AFB-4715-8200-74B0DCB7245C}"/>
            </a:ext>
          </a:extLst>
        </xdr:cNvPr>
        <xdr:cNvCxnSpPr/>
      </xdr:nvCxnSpPr>
      <xdr:spPr>
        <a:xfrm>
          <a:off x="17213580" y="106367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24638</xdr:rowOff>
    </xdr:from>
    <xdr:to>
      <xdr:col>98</xdr:col>
      <xdr:colOff>38100</xdr:colOff>
      <xdr:row>63</xdr:row>
      <xdr:rowOff>126238</xdr:rowOff>
    </xdr:to>
    <xdr:sp macro="" textlink="">
      <xdr:nvSpPr>
        <xdr:cNvPr id="707" name="楕円 706">
          <a:extLst>
            <a:ext uri="{FF2B5EF4-FFF2-40B4-BE49-F238E27FC236}">
              <a16:creationId xmlns:a16="http://schemas.microsoft.com/office/drawing/2014/main" id="{181B5D62-84D1-4F5F-9403-052203517DFB}"/>
            </a:ext>
          </a:extLst>
        </xdr:cNvPr>
        <xdr:cNvSpPr/>
      </xdr:nvSpPr>
      <xdr:spPr>
        <a:xfrm>
          <a:off x="1638808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75438</xdr:rowOff>
    </xdr:to>
    <xdr:cxnSp macro="">
      <xdr:nvCxnSpPr>
        <xdr:cNvPr id="708" name="直線コネクタ 707">
          <a:extLst>
            <a:ext uri="{FF2B5EF4-FFF2-40B4-BE49-F238E27FC236}">
              <a16:creationId xmlns:a16="http://schemas.microsoft.com/office/drawing/2014/main" id="{C75A4A21-E88E-450A-B7A1-0E27BA98B935}"/>
            </a:ext>
          </a:extLst>
        </xdr:cNvPr>
        <xdr:cNvCxnSpPr/>
      </xdr:nvCxnSpPr>
      <xdr:spPr>
        <a:xfrm>
          <a:off x="16431260" y="1063675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40DEA208-CA9A-49F5-87F0-AF98BB8913CE}"/>
            </a:ext>
          </a:extLst>
        </xdr:cNvPr>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360D6E9D-632C-451C-A296-FD700BD13725}"/>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32CFED49-470C-4DB2-B72B-DB3140FE908D}"/>
            </a:ext>
          </a:extLst>
        </xdr:cNvPr>
        <xdr:cNvSpPr txBox="1"/>
      </xdr:nvSpPr>
      <xdr:spPr>
        <a:xfrm>
          <a:off x="170015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47001B2C-3744-4306-9A96-DE7C295C8EC4}"/>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713" name="n_1mainValue【保健センター・保健所】&#10;一人当たり面積">
          <a:extLst>
            <a:ext uri="{FF2B5EF4-FFF2-40B4-BE49-F238E27FC236}">
              <a16:creationId xmlns:a16="http://schemas.microsoft.com/office/drawing/2014/main" id="{A9864E01-A6CE-499E-A44D-32E9CCE51583}"/>
            </a:ext>
          </a:extLst>
        </xdr:cNvPr>
        <xdr:cNvSpPr txBox="1"/>
      </xdr:nvSpPr>
      <xdr:spPr>
        <a:xfrm>
          <a:off x="185611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714" name="n_2mainValue【保健センター・保健所】&#10;一人当たり面積">
          <a:extLst>
            <a:ext uri="{FF2B5EF4-FFF2-40B4-BE49-F238E27FC236}">
              <a16:creationId xmlns:a16="http://schemas.microsoft.com/office/drawing/2014/main" id="{796FBF20-F658-4684-8212-426092F38ECB}"/>
            </a:ext>
          </a:extLst>
        </xdr:cNvPr>
        <xdr:cNvSpPr txBox="1"/>
      </xdr:nvSpPr>
      <xdr:spPr>
        <a:xfrm>
          <a:off x="177762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715" name="n_3mainValue【保健センター・保健所】&#10;一人当たり面積">
          <a:extLst>
            <a:ext uri="{FF2B5EF4-FFF2-40B4-BE49-F238E27FC236}">
              <a16:creationId xmlns:a16="http://schemas.microsoft.com/office/drawing/2014/main" id="{E38CD406-1E7E-4DA5-BCB3-CE3640A539DB}"/>
            </a:ext>
          </a:extLst>
        </xdr:cNvPr>
        <xdr:cNvSpPr txBox="1"/>
      </xdr:nvSpPr>
      <xdr:spPr>
        <a:xfrm>
          <a:off x="170015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117365</xdr:rowOff>
    </xdr:from>
    <xdr:ext cx="469744" cy="259045"/>
    <xdr:sp macro="" textlink="">
      <xdr:nvSpPr>
        <xdr:cNvPr id="716" name="n_4mainValue【保健センター・保健所】&#10;一人当たり面積">
          <a:extLst>
            <a:ext uri="{FF2B5EF4-FFF2-40B4-BE49-F238E27FC236}">
              <a16:creationId xmlns:a16="http://schemas.microsoft.com/office/drawing/2014/main" id="{4B926BB8-E30B-4E9D-A51A-4FBB666CA972}"/>
            </a:ext>
          </a:extLst>
        </xdr:cNvPr>
        <xdr:cNvSpPr txBox="1"/>
      </xdr:nvSpPr>
      <xdr:spPr>
        <a:xfrm>
          <a:off x="162268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FCAD8C74-B12E-4645-B13A-5D42006B15A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44589918-F3C1-4C30-95B9-31726BD09F0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16FD9EDA-AF8A-46F6-BAD2-77604C56EE6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6E02247-B88A-4F62-A354-54243D36624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4475A02-50F9-4CBC-B369-43F0BEAC44F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8E4EF657-4B03-4D6C-A19C-C8C3341EFDF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2D1ECB0-BFF0-4BB1-A49C-0A990658498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90A679F-8A68-4C71-BF08-CB584B7DFEF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F1DCC87F-CD8B-44BF-95A8-468B349EF4E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7DC8A585-E744-4E67-909F-D8C0D6F71C4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88169FD7-7A08-4FE3-941A-D248FDFE6C8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3AF3130A-7EE6-4BD7-93BE-A0C035EED7C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AF579788-F5D9-4EF7-91AE-ED3EDA4984D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FBB36228-4BAB-4F45-8141-F553F8D082E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F4B1D06F-956A-48A5-A566-A48CA3C4DF52}"/>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BA75338-1D8D-472B-8B25-633AB4769CF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E3754230-1B9A-4880-A3AC-437392396C2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2A5F0122-21AF-4A4D-98E3-E0AF24AC16A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6EEBFD35-0E8F-4C4C-BCB5-5507CF7A74E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F1E65D69-1922-492A-A6AB-F49DB5B4639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71783E9A-24EF-4FE5-9F8D-264D1AE0681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DD481A16-B589-4542-8E32-9D25D65820F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5FB9C2EE-23BC-4814-9389-D59E36A0F48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9CF79F6-4E68-403B-9AAD-D733AE6301B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693C07D5-4DB7-4BFA-9A02-91EB3719039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9E01251B-F72D-4F7A-BF92-D6A501750233}"/>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289A06FC-B7FB-49A6-935A-799B791E856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C449667C-82AA-4A19-A597-C387B2B890F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33729232-2944-406A-A72D-AA4A0790615C}"/>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1DC09E6E-2D85-4C29-BE6F-52C850F83A82}"/>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CC24C2AC-7AD2-474B-8168-0FE6D09EB60B}"/>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19ACC1D1-285E-4639-A2C5-76AB0EBECAFA}"/>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64932667-A9A6-4CD9-A64D-F72F01FE72C7}"/>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62355B73-E38E-471E-9679-C99CBB0747B4}"/>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C687DB5E-6495-42CC-A59D-3AE98823942B}"/>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78ABE7F3-9B59-479A-BA05-8DB2C7D0690B}"/>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ECE4254-617F-4798-B9B5-37DD553BAE0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AB89944-1D76-4F54-B10E-50B556E689B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057526F-CF77-4B1B-9731-EE84FF7CC7D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040777B-009A-4539-BEFF-3C7D4B3B9E6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5ACCD11-4366-465A-BB17-DC939E26F92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758" name="楕円 757">
          <a:extLst>
            <a:ext uri="{FF2B5EF4-FFF2-40B4-BE49-F238E27FC236}">
              <a16:creationId xmlns:a16="http://schemas.microsoft.com/office/drawing/2014/main" id="{051EB3CF-BDAE-4B1C-9972-F28596E06882}"/>
            </a:ext>
          </a:extLst>
        </xdr:cNvPr>
        <xdr:cNvSpPr/>
      </xdr:nvSpPr>
      <xdr:spPr>
        <a:xfrm>
          <a:off x="14325600" y="13558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B974A80C-578B-4B5D-9714-0D15433EC822}"/>
            </a:ext>
          </a:extLst>
        </xdr:cNvPr>
        <xdr:cNvSpPr txBox="1"/>
      </xdr:nvSpPr>
      <xdr:spPr>
        <a:xfrm>
          <a:off x="14414500"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760" name="楕円 759">
          <a:extLst>
            <a:ext uri="{FF2B5EF4-FFF2-40B4-BE49-F238E27FC236}">
              <a16:creationId xmlns:a16="http://schemas.microsoft.com/office/drawing/2014/main" id="{99A273A4-A12A-49BA-8E8C-FA632F28FE9D}"/>
            </a:ext>
          </a:extLst>
        </xdr:cNvPr>
        <xdr:cNvSpPr/>
      </xdr:nvSpPr>
      <xdr:spPr>
        <a:xfrm>
          <a:off x="1357884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26670</xdr:rowOff>
    </xdr:to>
    <xdr:cxnSp macro="">
      <xdr:nvCxnSpPr>
        <xdr:cNvPr id="761" name="直線コネクタ 760">
          <a:extLst>
            <a:ext uri="{FF2B5EF4-FFF2-40B4-BE49-F238E27FC236}">
              <a16:creationId xmlns:a16="http://schemas.microsoft.com/office/drawing/2014/main" id="{EB391FAF-6B02-4676-8669-37C710181769}"/>
            </a:ext>
          </a:extLst>
        </xdr:cNvPr>
        <xdr:cNvCxnSpPr/>
      </xdr:nvCxnSpPr>
      <xdr:spPr>
        <a:xfrm>
          <a:off x="13629640" y="1357503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111398</xdr:rowOff>
    </xdr:from>
    <xdr:to>
      <xdr:col>76</xdr:col>
      <xdr:colOff>165100</xdr:colOff>
      <xdr:row>81</xdr:row>
      <xdr:rowOff>41548</xdr:rowOff>
    </xdr:to>
    <xdr:sp macro="" textlink="">
      <xdr:nvSpPr>
        <xdr:cNvPr id="762" name="楕円 761">
          <a:extLst>
            <a:ext uri="{FF2B5EF4-FFF2-40B4-BE49-F238E27FC236}">
              <a16:creationId xmlns:a16="http://schemas.microsoft.com/office/drawing/2014/main" id="{C63E283F-2CA1-4444-9487-9103AB464539}"/>
            </a:ext>
          </a:extLst>
        </xdr:cNvPr>
        <xdr:cNvSpPr/>
      </xdr:nvSpPr>
      <xdr:spPr>
        <a:xfrm>
          <a:off x="12804140" y="13522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162198</xdr:rowOff>
    </xdr:from>
    <xdr:to>
      <xdr:col>81</xdr:col>
      <xdr:colOff>50800</xdr:colOff>
      <xdr:row>80</xdr:row>
      <xdr:rowOff>163830</xdr:rowOff>
    </xdr:to>
    <xdr:cxnSp macro="">
      <xdr:nvCxnSpPr>
        <xdr:cNvPr id="763" name="直線コネクタ 762">
          <a:extLst>
            <a:ext uri="{FF2B5EF4-FFF2-40B4-BE49-F238E27FC236}">
              <a16:creationId xmlns:a16="http://schemas.microsoft.com/office/drawing/2014/main" id="{2F074345-B7B0-4889-86AB-952540ADA93B}"/>
            </a:ext>
          </a:extLst>
        </xdr:cNvPr>
        <xdr:cNvCxnSpPr/>
      </xdr:nvCxnSpPr>
      <xdr:spPr>
        <a:xfrm>
          <a:off x="12854940" y="13573398"/>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64044</xdr:rowOff>
    </xdr:from>
    <xdr:to>
      <xdr:col>72</xdr:col>
      <xdr:colOff>38100</xdr:colOff>
      <xdr:row>81</xdr:row>
      <xdr:rowOff>165644</xdr:rowOff>
    </xdr:to>
    <xdr:sp macro="" textlink="">
      <xdr:nvSpPr>
        <xdr:cNvPr id="764" name="楕円 763">
          <a:extLst>
            <a:ext uri="{FF2B5EF4-FFF2-40B4-BE49-F238E27FC236}">
              <a16:creationId xmlns:a16="http://schemas.microsoft.com/office/drawing/2014/main" id="{8386A9DD-1B84-44D3-9423-61500FDCF92C}"/>
            </a:ext>
          </a:extLst>
        </xdr:cNvPr>
        <xdr:cNvSpPr/>
      </xdr:nvSpPr>
      <xdr:spPr>
        <a:xfrm>
          <a:off x="12029440" y="136428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162198</xdr:rowOff>
    </xdr:from>
    <xdr:to>
      <xdr:col>76</xdr:col>
      <xdr:colOff>114300</xdr:colOff>
      <xdr:row>81</xdr:row>
      <xdr:rowOff>114844</xdr:rowOff>
    </xdr:to>
    <xdr:cxnSp macro="">
      <xdr:nvCxnSpPr>
        <xdr:cNvPr id="765" name="直線コネクタ 764">
          <a:extLst>
            <a:ext uri="{FF2B5EF4-FFF2-40B4-BE49-F238E27FC236}">
              <a16:creationId xmlns:a16="http://schemas.microsoft.com/office/drawing/2014/main" id="{30DCC9E2-8F22-455F-BE81-1BFEA0D36D7A}"/>
            </a:ext>
          </a:extLst>
        </xdr:cNvPr>
        <xdr:cNvCxnSpPr/>
      </xdr:nvCxnSpPr>
      <xdr:spPr>
        <a:xfrm flipV="1">
          <a:off x="12072620" y="13573398"/>
          <a:ext cx="782320" cy="1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xdr:rowOff>
    </xdr:from>
    <xdr:to>
      <xdr:col>67</xdr:col>
      <xdr:colOff>101600</xdr:colOff>
      <xdr:row>84</xdr:row>
      <xdr:rowOff>103595</xdr:rowOff>
    </xdr:to>
    <xdr:sp macro="" textlink="">
      <xdr:nvSpPr>
        <xdr:cNvPr id="766" name="楕円 765">
          <a:extLst>
            <a:ext uri="{FF2B5EF4-FFF2-40B4-BE49-F238E27FC236}">
              <a16:creationId xmlns:a16="http://schemas.microsoft.com/office/drawing/2014/main" id="{AC68E241-D5E8-4155-922E-CE0D07A6F681}"/>
            </a:ext>
          </a:extLst>
        </xdr:cNvPr>
        <xdr:cNvSpPr/>
      </xdr:nvSpPr>
      <xdr:spPr>
        <a:xfrm>
          <a:off x="11231880" y="140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114844</xdr:rowOff>
    </xdr:from>
    <xdr:to>
      <xdr:col>71</xdr:col>
      <xdr:colOff>177800</xdr:colOff>
      <xdr:row>84</xdr:row>
      <xdr:rowOff>52795</xdr:rowOff>
    </xdr:to>
    <xdr:cxnSp macro="">
      <xdr:nvCxnSpPr>
        <xdr:cNvPr id="767" name="直線コネクタ 766">
          <a:extLst>
            <a:ext uri="{FF2B5EF4-FFF2-40B4-BE49-F238E27FC236}">
              <a16:creationId xmlns:a16="http://schemas.microsoft.com/office/drawing/2014/main" id="{01DE564E-426D-494F-B47F-85F83A8E8905}"/>
            </a:ext>
          </a:extLst>
        </xdr:cNvPr>
        <xdr:cNvCxnSpPr/>
      </xdr:nvCxnSpPr>
      <xdr:spPr>
        <a:xfrm flipV="1">
          <a:off x="11282680" y="13693684"/>
          <a:ext cx="78994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868676E3-F91D-4524-B447-BAD2796A56D7}"/>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6D5D9DD6-7163-4638-BC94-725EA610D3D7}"/>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05C54259-4AD6-4571-8A2F-959DDDDA2CE8}"/>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A8410E9E-D4E9-4034-ACE1-179E7DD7A202}"/>
            </a:ext>
          </a:extLst>
        </xdr:cNvPr>
        <xdr:cNvSpPr txBox="1"/>
      </xdr:nvSpPr>
      <xdr:spPr>
        <a:xfrm>
          <a:off x="11102984" y="1377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772" name="n_1mainValue【消防施設】&#10;有形固定資産減価償却率">
          <a:extLst>
            <a:ext uri="{FF2B5EF4-FFF2-40B4-BE49-F238E27FC236}">
              <a16:creationId xmlns:a16="http://schemas.microsoft.com/office/drawing/2014/main" id="{7F351983-EB11-4B6A-91CE-211A66152787}"/>
            </a:ext>
          </a:extLst>
        </xdr:cNvPr>
        <xdr:cNvSpPr txBox="1"/>
      </xdr:nvSpPr>
      <xdr:spPr>
        <a:xfrm>
          <a:off x="1343724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58075</xdr:rowOff>
    </xdr:from>
    <xdr:ext cx="405111" cy="259045"/>
    <xdr:sp macro="" textlink="">
      <xdr:nvSpPr>
        <xdr:cNvPr id="773" name="n_2mainValue【消防施設】&#10;有形固定資産減価償却率">
          <a:extLst>
            <a:ext uri="{FF2B5EF4-FFF2-40B4-BE49-F238E27FC236}">
              <a16:creationId xmlns:a16="http://schemas.microsoft.com/office/drawing/2014/main" id="{7BEF63F4-F993-466C-A9FE-30F2AE969A0D}"/>
            </a:ext>
          </a:extLst>
        </xdr:cNvPr>
        <xdr:cNvSpPr txBox="1"/>
      </xdr:nvSpPr>
      <xdr:spPr>
        <a:xfrm>
          <a:off x="12675244" y="1330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10721</xdr:rowOff>
    </xdr:from>
    <xdr:ext cx="405111" cy="259045"/>
    <xdr:sp macro="" textlink="">
      <xdr:nvSpPr>
        <xdr:cNvPr id="774" name="n_3mainValue【消防施設】&#10;有形固定資産減価償却率">
          <a:extLst>
            <a:ext uri="{FF2B5EF4-FFF2-40B4-BE49-F238E27FC236}">
              <a16:creationId xmlns:a16="http://schemas.microsoft.com/office/drawing/2014/main" id="{E1C15BB0-3CE2-447C-9BB5-87EDBD11CFD5}"/>
            </a:ext>
          </a:extLst>
        </xdr:cNvPr>
        <xdr:cNvSpPr txBox="1"/>
      </xdr:nvSpPr>
      <xdr:spPr>
        <a:xfrm>
          <a:off x="11900544" y="1342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94722</xdr:rowOff>
    </xdr:from>
    <xdr:ext cx="405111" cy="259045"/>
    <xdr:sp macro="" textlink="">
      <xdr:nvSpPr>
        <xdr:cNvPr id="775" name="n_4mainValue【消防施設】&#10;有形固定資産減価償却率">
          <a:extLst>
            <a:ext uri="{FF2B5EF4-FFF2-40B4-BE49-F238E27FC236}">
              <a16:creationId xmlns:a16="http://schemas.microsoft.com/office/drawing/2014/main" id="{32C52CDA-E6FB-4ADA-A5F4-F2A9E250A166}"/>
            </a:ext>
          </a:extLst>
        </xdr:cNvPr>
        <xdr:cNvSpPr txBox="1"/>
      </xdr:nvSpPr>
      <xdr:spPr>
        <a:xfrm>
          <a:off x="11102984" y="1417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14808B68-0450-4A9E-9D46-9860F90E3E2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8852EE9D-2BE9-48C9-9A32-152DC949105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CC7B391E-861A-4193-8166-838FB480B47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84FA3131-3576-4FDB-8BB5-FECF4D039FA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97CEB66F-DD8B-4D4B-A469-68DC3A782F3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1DA64A3D-7F0E-4B50-B6C0-40C6886A3EB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F71F8B9E-F7BB-48C5-BA18-EB6C8F58FA1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AE99A84E-FB79-4297-AF7C-D6244A19054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BA1D6ECD-0A38-4855-A791-EC328A60A11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3D7204F-6277-41A1-B27C-8F83C20B3A2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A83CCB31-8F8D-45DB-8DF2-CFDA1D97BFC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D4FEE3C9-9902-47CC-A33F-C21778AE132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FD87F217-2B6D-4A8F-8A42-8833D9027C2D}"/>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C6AA5050-4716-47FB-A272-A428233423B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D7A9F6BF-99D5-484E-A8D1-FECEEA17D5E7}"/>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A1CAAD32-DBC2-4966-B85E-06575C7633CD}"/>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2EC757F1-351C-4DB0-91AA-36B1D230AD5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96E1EBCC-AAD0-43BE-BAFF-81AF5555A91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D95DB605-CED4-4B40-B41B-658B8778B2A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220DF306-E158-43A6-A7F8-9951AD057A4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161ACAF2-E2E7-49C7-817C-ED29A914751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F9AFDDCC-DC98-4915-9DFC-B1A724D3059D}"/>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3A554056-86DF-43C6-8505-9579FE5F9C4E}"/>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2E49039B-8853-49EC-9B9A-197B36F7DF4B}"/>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5ABB9C10-83F2-4AFA-B85C-55A8CDF0D8F2}"/>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ED4431E0-E591-4919-87A5-2CB20CF95A46}"/>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89858AF1-0844-46FE-AD9F-FBC4E4FC774B}"/>
            </a:ext>
          </a:extLst>
        </xdr:cNvPr>
        <xdr:cNvSpPr txBox="1"/>
      </xdr:nvSpPr>
      <xdr:spPr>
        <a:xfrm>
          <a:off x="1954784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FFDF724C-B120-4A6C-982A-B23AE79C8CB4}"/>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CA594B35-95B8-4E4A-AF05-438E4117AA84}"/>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2F394B33-96B4-4F38-8858-1E46E734EEE2}"/>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FB4B8A33-014C-4CF3-A0B2-25DCFB70B0AA}"/>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CBE63249-CCF7-44F1-BE65-1C7409A03D31}"/>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B3440B6E-CB61-41B0-AB22-2E063E94DCC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024EF60-F292-4791-8B10-581609E2FC1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66300DBB-8FAC-409C-8127-B6B2C87C61D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4AE2D98-4F68-4A84-A1D1-CE4DAD11BAD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A1B42CE-B5A8-40FD-80D5-9823E2CD807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3" name="楕円 812">
          <a:extLst>
            <a:ext uri="{FF2B5EF4-FFF2-40B4-BE49-F238E27FC236}">
              <a16:creationId xmlns:a16="http://schemas.microsoft.com/office/drawing/2014/main" id="{0C7877F1-8FB9-4A1F-A198-E3B3BF236E94}"/>
            </a:ext>
          </a:extLst>
        </xdr:cNvPr>
        <xdr:cNvSpPr/>
      </xdr:nvSpPr>
      <xdr:spPr>
        <a:xfrm>
          <a:off x="1945894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145051</xdr:rowOff>
    </xdr:from>
    <xdr:ext cx="469744" cy="259045"/>
    <xdr:sp macro="" textlink="">
      <xdr:nvSpPr>
        <xdr:cNvPr id="814" name="【消防施設】&#10;一人当たり面積該当値テキスト">
          <a:extLst>
            <a:ext uri="{FF2B5EF4-FFF2-40B4-BE49-F238E27FC236}">
              <a16:creationId xmlns:a16="http://schemas.microsoft.com/office/drawing/2014/main" id="{C38B8A5A-A5BD-4ED4-9E87-5C5135CF284A}"/>
            </a:ext>
          </a:extLst>
        </xdr:cNvPr>
        <xdr:cNvSpPr txBox="1"/>
      </xdr:nvSpPr>
      <xdr:spPr>
        <a:xfrm>
          <a:off x="19547840" y="138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815" name="楕円 814">
          <a:extLst>
            <a:ext uri="{FF2B5EF4-FFF2-40B4-BE49-F238E27FC236}">
              <a16:creationId xmlns:a16="http://schemas.microsoft.com/office/drawing/2014/main" id="{C051349B-39EE-4FC0-AA3A-9FB52A538BA5}"/>
            </a:ext>
          </a:extLst>
        </xdr:cNvPr>
        <xdr:cNvSpPr/>
      </xdr:nvSpPr>
      <xdr:spPr>
        <a:xfrm>
          <a:off x="18735040" y="1404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xdr:rowOff>
    </xdr:from>
    <xdr:to>
      <xdr:col>116</xdr:col>
      <xdr:colOff>63500</xdr:colOff>
      <xdr:row>84</xdr:row>
      <xdr:rowOff>6096</xdr:rowOff>
    </xdr:to>
    <xdr:cxnSp macro="">
      <xdr:nvCxnSpPr>
        <xdr:cNvPr id="816" name="直線コネクタ 815">
          <a:extLst>
            <a:ext uri="{FF2B5EF4-FFF2-40B4-BE49-F238E27FC236}">
              <a16:creationId xmlns:a16="http://schemas.microsoft.com/office/drawing/2014/main" id="{3B03E9BE-8272-44A2-9910-6229C11539CD}"/>
            </a:ext>
          </a:extLst>
        </xdr:cNvPr>
        <xdr:cNvCxnSpPr/>
      </xdr:nvCxnSpPr>
      <xdr:spPr>
        <a:xfrm flipV="1">
          <a:off x="18778220" y="1408328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817" name="楕円 816">
          <a:extLst>
            <a:ext uri="{FF2B5EF4-FFF2-40B4-BE49-F238E27FC236}">
              <a16:creationId xmlns:a16="http://schemas.microsoft.com/office/drawing/2014/main" id="{7A334C92-54D3-41EC-96A7-B178E04EDBBA}"/>
            </a:ext>
          </a:extLst>
        </xdr:cNvPr>
        <xdr:cNvSpPr/>
      </xdr:nvSpPr>
      <xdr:spPr>
        <a:xfrm>
          <a:off x="17937480" y="14022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159258</xdr:rowOff>
    </xdr:from>
    <xdr:to>
      <xdr:col>111</xdr:col>
      <xdr:colOff>177800</xdr:colOff>
      <xdr:row>84</xdr:row>
      <xdr:rowOff>6096</xdr:rowOff>
    </xdr:to>
    <xdr:cxnSp macro="">
      <xdr:nvCxnSpPr>
        <xdr:cNvPr id="818" name="直線コネクタ 817">
          <a:extLst>
            <a:ext uri="{FF2B5EF4-FFF2-40B4-BE49-F238E27FC236}">
              <a16:creationId xmlns:a16="http://schemas.microsoft.com/office/drawing/2014/main" id="{8DBC68AD-6394-466E-A30A-87BB5D3462A1}"/>
            </a:ext>
          </a:extLst>
        </xdr:cNvPr>
        <xdr:cNvCxnSpPr/>
      </xdr:nvCxnSpPr>
      <xdr:spPr>
        <a:xfrm>
          <a:off x="17988280" y="14073378"/>
          <a:ext cx="78994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19" name="楕円 818">
          <a:extLst>
            <a:ext uri="{FF2B5EF4-FFF2-40B4-BE49-F238E27FC236}">
              <a16:creationId xmlns:a16="http://schemas.microsoft.com/office/drawing/2014/main" id="{7828C7E1-6184-4E4E-9A2E-32A0E4547382}"/>
            </a:ext>
          </a:extLst>
        </xdr:cNvPr>
        <xdr:cNvSpPr/>
      </xdr:nvSpPr>
      <xdr:spPr>
        <a:xfrm>
          <a:off x="1716278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83</xdr:row>
      <xdr:rowOff>163830</xdr:rowOff>
    </xdr:to>
    <xdr:cxnSp macro="">
      <xdr:nvCxnSpPr>
        <xdr:cNvPr id="820" name="直線コネクタ 819">
          <a:extLst>
            <a:ext uri="{FF2B5EF4-FFF2-40B4-BE49-F238E27FC236}">
              <a16:creationId xmlns:a16="http://schemas.microsoft.com/office/drawing/2014/main" id="{F6D3A90B-86F1-454E-B78C-12D6E131F4AB}"/>
            </a:ext>
          </a:extLst>
        </xdr:cNvPr>
        <xdr:cNvCxnSpPr/>
      </xdr:nvCxnSpPr>
      <xdr:spPr>
        <a:xfrm flipV="1">
          <a:off x="17213580" y="1407337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821" name="楕円 820">
          <a:extLst>
            <a:ext uri="{FF2B5EF4-FFF2-40B4-BE49-F238E27FC236}">
              <a16:creationId xmlns:a16="http://schemas.microsoft.com/office/drawing/2014/main" id="{B2D7EAF0-1FB2-4AC6-AAE1-92E19A104F17}"/>
            </a:ext>
          </a:extLst>
        </xdr:cNvPr>
        <xdr:cNvSpPr/>
      </xdr:nvSpPr>
      <xdr:spPr>
        <a:xfrm>
          <a:off x="16388080" y="14119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84</xdr:row>
      <xdr:rowOff>88392</xdr:rowOff>
    </xdr:to>
    <xdr:cxnSp macro="">
      <xdr:nvCxnSpPr>
        <xdr:cNvPr id="822" name="直線コネクタ 821">
          <a:extLst>
            <a:ext uri="{FF2B5EF4-FFF2-40B4-BE49-F238E27FC236}">
              <a16:creationId xmlns:a16="http://schemas.microsoft.com/office/drawing/2014/main" id="{6A104A0A-FDF4-49D2-953C-F0F527E734C7}"/>
            </a:ext>
          </a:extLst>
        </xdr:cNvPr>
        <xdr:cNvCxnSpPr/>
      </xdr:nvCxnSpPr>
      <xdr:spPr>
        <a:xfrm flipV="1">
          <a:off x="16431260" y="14077950"/>
          <a:ext cx="78232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073F8F5D-79A6-471F-88FB-E4DD35B3B0BF}"/>
            </a:ext>
          </a:extLst>
        </xdr:cNvPr>
        <xdr:cNvSpPr txBox="1"/>
      </xdr:nvSpPr>
      <xdr:spPr>
        <a:xfrm>
          <a:off x="185611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9B43D1C1-4A60-47FD-8C23-DD1F6E2FB4B6}"/>
            </a:ext>
          </a:extLst>
        </xdr:cNvPr>
        <xdr:cNvSpPr txBox="1"/>
      </xdr:nvSpPr>
      <xdr:spPr>
        <a:xfrm>
          <a:off x="177762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98DDA8EF-D365-4B3D-B284-1F87F2B370FF}"/>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50D601EE-66B7-488C-AC78-6E0F61AA7807}"/>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73423</xdr:rowOff>
    </xdr:from>
    <xdr:ext cx="469744" cy="259045"/>
    <xdr:sp macro="" textlink="">
      <xdr:nvSpPr>
        <xdr:cNvPr id="827" name="n_1mainValue【消防施設】&#10;一人当たり面積">
          <a:extLst>
            <a:ext uri="{FF2B5EF4-FFF2-40B4-BE49-F238E27FC236}">
              <a16:creationId xmlns:a16="http://schemas.microsoft.com/office/drawing/2014/main" id="{3B59122B-205C-4396-ACD7-34A7A9EE140E}"/>
            </a:ext>
          </a:extLst>
        </xdr:cNvPr>
        <xdr:cNvSpPr txBox="1"/>
      </xdr:nvSpPr>
      <xdr:spPr>
        <a:xfrm>
          <a:off x="1856112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828" name="n_2mainValue【消防施設】&#10;一人当たり面積">
          <a:extLst>
            <a:ext uri="{FF2B5EF4-FFF2-40B4-BE49-F238E27FC236}">
              <a16:creationId xmlns:a16="http://schemas.microsoft.com/office/drawing/2014/main" id="{026A56A2-0502-4278-8935-4F42574A7EC3}"/>
            </a:ext>
          </a:extLst>
        </xdr:cNvPr>
        <xdr:cNvSpPr txBox="1"/>
      </xdr:nvSpPr>
      <xdr:spPr>
        <a:xfrm>
          <a:off x="1777626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29" name="n_3mainValue【消防施設】&#10;一人当たり面積">
          <a:extLst>
            <a:ext uri="{FF2B5EF4-FFF2-40B4-BE49-F238E27FC236}">
              <a16:creationId xmlns:a16="http://schemas.microsoft.com/office/drawing/2014/main" id="{4179D1EA-DF51-4433-ADBF-C101D1141796}"/>
            </a:ext>
          </a:extLst>
        </xdr:cNvPr>
        <xdr:cNvSpPr txBox="1"/>
      </xdr:nvSpPr>
      <xdr:spPr>
        <a:xfrm>
          <a:off x="170015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155719</xdr:rowOff>
    </xdr:from>
    <xdr:ext cx="469744" cy="259045"/>
    <xdr:sp macro="" textlink="">
      <xdr:nvSpPr>
        <xdr:cNvPr id="830" name="n_4mainValue【消防施設】&#10;一人当たり面積">
          <a:extLst>
            <a:ext uri="{FF2B5EF4-FFF2-40B4-BE49-F238E27FC236}">
              <a16:creationId xmlns:a16="http://schemas.microsoft.com/office/drawing/2014/main" id="{CDC5F58D-1C6E-4D99-9632-161874963440}"/>
            </a:ext>
          </a:extLst>
        </xdr:cNvPr>
        <xdr:cNvSpPr txBox="1"/>
      </xdr:nvSpPr>
      <xdr:spPr>
        <a:xfrm>
          <a:off x="162268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656889C2-2B3A-4BF9-A75E-D1D097C9143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81296679-6410-4BDD-A793-03FCC11F322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80B7613C-5089-4800-BC94-81E17B7A3B7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27184382-F95B-42C7-B48D-8C65B5A7C5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1706AD66-D42A-4968-B59E-A4ACF28DB09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A4F41CA9-293D-4E8C-ACE9-412A1A8F95B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A20CB741-B5E0-4CFD-B2EC-7023ABAA54D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1B3FFA72-0854-467D-A16E-BE18E4A4223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63D4AF1F-2D74-441E-8838-3198FD2A7BF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5A1962F6-8291-4986-8C19-95CCAB5575A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4409DEE-F101-4C4A-A041-2ABCDFF6610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D86ADF9F-B20B-46A6-8E9D-FE9811B9A6F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FF1863A2-BBF7-449A-8BD3-594E3E9B98A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7322E130-F356-4ED0-968A-4ACC2A01BC8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776C1D86-7570-4120-9202-9553B86412C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E18CEA85-9498-46BD-BA3C-DBBC0174C19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A6BBD63E-CB30-4160-AF51-6A69F2C2AB3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2FC2D8CC-08CB-4ED9-AD65-16A5A70E4F4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6E47462A-EEE4-486B-A3E4-20B4BF216DA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2AAB9A3-1501-4134-8FBF-8D5D82E2677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3D58F61C-9518-43B0-A943-629012E6658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4E036485-66D3-4A9C-9BCD-B1CC17C3C40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CC89E1D-DE6D-4368-8F55-2F1BECA086F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F1175047-58D5-484E-8355-112C89A7BE5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B32903C6-529B-4FDF-AEE0-BEB2402884D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C51F0AF1-4E6A-47AB-83EF-347ED62E03C5}"/>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10939C6D-8A4B-4354-A8B7-0E848C0C9A54}"/>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292F8D3B-F980-48F5-AE7E-DF3D3E03F710}"/>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B27C78EF-478E-48E8-B00D-8273B568D9D4}"/>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A452F365-0A86-441A-A7D2-21E747B7D187}"/>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D437FE80-F42E-47E9-9905-B06C7C274BDC}"/>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1F888E32-47FA-4AFD-BCA0-686EEAF4748F}"/>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187A58A-CFDB-4784-9E55-46D54BD1AAF3}"/>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FAA0F750-66A6-4327-BBC5-FAE3C3B57845}"/>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E391BA73-3A18-484F-BA74-A96A63368F6C}"/>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F4118E1F-E871-4D0C-948F-4B95F50938F3}"/>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90CCE05-979D-4160-9F8F-6C4F0D69B43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74A975BB-7498-4067-A2BC-508A4EEDFB6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47B3F72-5545-4B33-8AFE-EF0226D3D6F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5D59ABD-0D57-4E22-8D2F-10DDBAE212B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2AF8382-52B8-4E88-B350-2ACFC879D8B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872" name="楕円 871">
          <a:extLst>
            <a:ext uri="{FF2B5EF4-FFF2-40B4-BE49-F238E27FC236}">
              <a16:creationId xmlns:a16="http://schemas.microsoft.com/office/drawing/2014/main" id="{8AA2F064-A550-4C54-A834-80441C5053D1}"/>
            </a:ext>
          </a:extLst>
        </xdr:cNvPr>
        <xdr:cNvSpPr/>
      </xdr:nvSpPr>
      <xdr:spPr>
        <a:xfrm>
          <a:off x="14325600" y="177870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873" name="【庁舎】&#10;有形固定資産減価償却率該当値テキスト">
          <a:extLst>
            <a:ext uri="{FF2B5EF4-FFF2-40B4-BE49-F238E27FC236}">
              <a16:creationId xmlns:a16="http://schemas.microsoft.com/office/drawing/2014/main" id="{D6129595-1069-40F8-A251-394372B11E46}"/>
            </a:ext>
          </a:extLst>
        </xdr:cNvPr>
        <xdr:cNvSpPr txBox="1"/>
      </xdr:nvSpPr>
      <xdr:spPr>
        <a:xfrm>
          <a:off x="14414500"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874" name="楕円 873">
          <a:extLst>
            <a:ext uri="{FF2B5EF4-FFF2-40B4-BE49-F238E27FC236}">
              <a16:creationId xmlns:a16="http://schemas.microsoft.com/office/drawing/2014/main" id="{A2D53881-9387-4659-BD3E-5E919B11CECF}"/>
            </a:ext>
          </a:extLst>
        </xdr:cNvPr>
        <xdr:cNvSpPr/>
      </xdr:nvSpPr>
      <xdr:spPr>
        <a:xfrm>
          <a:off x="1357884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68036</xdr:rowOff>
    </xdr:to>
    <xdr:cxnSp macro="">
      <xdr:nvCxnSpPr>
        <xdr:cNvPr id="875" name="直線コネクタ 874">
          <a:extLst>
            <a:ext uri="{FF2B5EF4-FFF2-40B4-BE49-F238E27FC236}">
              <a16:creationId xmlns:a16="http://schemas.microsoft.com/office/drawing/2014/main" id="{387FD994-C90D-40E0-A149-1771D3C1A568}"/>
            </a:ext>
          </a:extLst>
        </xdr:cNvPr>
        <xdr:cNvCxnSpPr/>
      </xdr:nvCxnSpPr>
      <xdr:spPr>
        <a:xfrm>
          <a:off x="13629640" y="17815016"/>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876" name="楕円 875">
          <a:extLst>
            <a:ext uri="{FF2B5EF4-FFF2-40B4-BE49-F238E27FC236}">
              <a16:creationId xmlns:a16="http://schemas.microsoft.com/office/drawing/2014/main" id="{F16AEDD6-4465-49B8-8E21-CD7CEF4AB705}"/>
            </a:ext>
          </a:extLst>
        </xdr:cNvPr>
        <xdr:cNvSpPr/>
      </xdr:nvSpPr>
      <xdr:spPr>
        <a:xfrm>
          <a:off x="12804140" y="1776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45176</xdr:rowOff>
    </xdr:to>
    <xdr:cxnSp macro="">
      <xdr:nvCxnSpPr>
        <xdr:cNvPr id="877" name="直線コネクタ 876">
          <a:extLst>
            <a:ext uri="{FF2B5EF4-FFF2-40B4-BE49-F238E27FC236}">
              <a16:creationId xmlns:a16="http://schemas.microsoft.com/office/drawing/2014/main" id="{E2A4F7C0-ADF8-410E-9106-DA8832C60677}"/>
            </a:ext>
          </a:extLst>
        </xdr:cNvPr>
        <xdr:cNvCxnSpPr/>
      </xdr:nvCxnSpPr>
      <xdr:spPr>
        <a:xfrm>
          <a:off x="12854940" y="17810117"/>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878" name="楕円 877">
          <a:extLst>
            <a:ext uri="{FF2B5EF4-FFF2-40B4-BE49-F238E27FC236}">
              <a16:creationId xmlns:a16="http://schemas.microsoft.com/office/drawing/2014/main" id="{0C396A03-5C9C-4513-BC86-741544F373E0}"/>
            </a:ext>
          </a:extLst>
        </xdr:cNvPr>
        <xdr:cNvSpPr/>
      </xdr:nvSpPr>
      <xdr:spPr>
        <a:xfrm>
          <a:off x="12029440" y="17411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106</xdr:row>
      <xdr:rowOff>40277</xdr:rowOff>
    </xdr:to>
    <xdr:cxnSp macro="">
      <xdr:nvCxnSpPr>
        <xdr:cNvPr id="879" name="直線コネクタ 878">
          <a:extLst>
            <a:ext uri="{FF2B5EF4-FFF2-40B4-BE49-F238E27FC236}">
              <a16:creationId xmlns:a16="http://schemas.microsoft.com/office/drawing/2014/main" id="{7A907258-8BDF-494A-B5A1-1C86F7F13A44}"/>
            </a:ext>
          </a:extLst>
        </xdr:cNvPr>
        <xdr:cNvCxnSpPr/>
      </xdr:nvCxnSpPr>
      <xdr:spPr>
        <a:xfrm>
          <a:off x="12072620" y="17458509"/>
          <a:ext cx="782320" cy="3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64588</xdr:rowOff>
    </xdr:from>
    <xdr:to>
      <xdr:col>67</xdr:col>
      <xdr:colOff>101600</xdr:colOff>
      <xdr:row>103</xdr:row>
      <xdr:rowOff>166188</xdr:rowOff>
    </xdr:to>
    <xdr:sp macro="" textlink="">
      <xdr:nvSpPr>
        <xdr:cNvPr id="880" name="楕円 879">
          <a:extLst>
            <a:ext uri="{FF2B5EF4-FFF2-40B4-BE49-F238E27FC236}">
              <a16:creationId xmlns:a16="http://schemas.microsoft.com/office/drawing/2014/main" id="{EA67F071-9128-4561-ACFC-8AD270EF6AB8}"/>
            </a:ext>
          </a:extLst>
        </xdr:cNvPr>
        <xdr:cNvSpPr/>
      </xdr:nvSpPr>
      <xdr:spPr>
        <a:xfrm>
          <a:off x="11231880" y="173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115388</xdr:rowOff>
    </xdr:from>
    <xdr:to>
      <xdr:col>71</xdr:col>
      <xdr:colOff>177800</xdr:colOff>
      <xdr:row>104</xdr:row>
      <xdr:rowOff>23949</xdr:rowOff>
    </xdr:to>
    <xdr:cxnSp macro="">
      <xdr:nvCxnSpPr>
        <xdr:cNvPr id="881" name="直線コネクタ 880">
          <a:extLst>
            <a:ext uri="{FF2B5EF4-FFF2-40B4-BE49-F238E27FC236}">
              <a16:creationId xmlns:a16="http://schemas.microsoft.com/office/drawing/2014/main" id="{766987D0-B703-41E4-8491-5EDA24B75F42}"/>
            </a:ext>
          </a:extLst>
        </xdr:cNvPr>
        <xdr:cNvCxnSpPr/>
      </xdr:nvCxnSpPr>
      <xdr:spPr>
        <a:xfrm>
          <a:off x="11282680" y="17382308"/>
          <a:ext cx="78994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4782DA9F-134D-4696-B9DC-6A67B09C584F}"/>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59E67A80-3B53-4ECE-8FA9-B276E145DF98}"/>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a:extLst>
            <a:ext uri="{FF2B5EF4-FFF2-40B4-BE49-F238E27FC236}">
              <a16:creationId xmlns:a16="http://schemas.microsoft.com/office/drawing/2014/main" id="{33CD765C-E0F7-425D-997C-7A5DD463EFC5}"/>
            </a:ext>
          </a:extLst>
        </xdr:cNvPr>
        <xdr:cNvSpPr txBox="1"/>
      </xdr:nvSpPr>
      <xdr:spPr>
        <a:xfrm>
          <a:off x="11900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a:extLst>
            <a:ext uri="{FF2B5EF4-FFF2-40B4-BE49-F238E27FC236}">
              <a16:creationId xmlns:a16="http://schemas.microsoft.com/office/drawing/2014/main" id="{16D9C15A-7EDC-45A4-92FB-37F3100F9D61}"/>
            </a:ext>
          </a:extLst>
        </xdr:cNvPr>
        <xdr:cNvSpPr txBox="1"/>
      </xdr:nvSpPr>
      <xdr:spPr>
        <a:xfrm>
          <a:off x="1110298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886" name="n_1mainValue【庁舎】&#10;有形固定資産減価償却率">
          <a:extLst>
            <a:ext uri="{FF2B5EF4-FFF2-40B4-BE49-F238E27FC236}">
              <a16:creationId xmlns:a16="http://schemas.microsoft.com/office/drawing/2014/main" id="{24A9FC3A-DF95-410D-ABD6-5E4845C5DB0B}"/>
            </a:ext>
          </a:extLst>
        </xdr:cNvPr>
        <xdr:cNvSpPr txBox="1"/>
      </xdr:nvSpPr>
      <xdr:spPr>
        <a:xfrm>
          <a:off x="1343724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887" name="n_2mainValue【庁舎】&#10;有形固定資産減価償却率">
          <a:extLst>
            <a:ext uri="{FF2B5EF4-FFF2-40B4-BE49-F238E27FC236}">
              <a16:creationId xmlns:a16="http://schemas.microsoft.com/office/drawing/2014/main" id="{D1CFCEAB-C8DF-438E-8013-BF82F5EDAB42}"/>
            </a:ext>
          </a:extLst>
        </xdr:cNvPr>
        <xdr:cNvSpPr txBox="1"/>
      </xdr:nvSpPr>
      <xdr:spPr>
        <a:xfrm>
          <a:off x="12675244" y="1785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888" name="n_3mainValue【庁舎】&#10;有形固定資産減価償却率">
          <a:extLst>
            <a:ext uri="{FF2B5EF4-FFF2-40B4-BE49-F238E27FC236}">
              <a16:creationId xmlns:a16="http://schemas.microsoft.com/office/drawing/2014/main" id="{59A29C01-48EA-4A7E-B25F-FF9E19633AD7}"/>
            </a:ext>
          </a:extLst>
        </xdr:cNvPr>
        <xdr:cNvSpPr txBox="1"/>
      </xdr:nvSpPr>
      <xdr:spPr>
        <a:xfrm>
          <a:off x="119005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11265</xdr:rowOff>
    </xdr:from>
    <xdr:ext cx="405111" cy="259045"/>
    <xdr:sp macro="" textlink="">
      <xdr:nvSpPr>
        <xdr:cNvPr id="889" name="n_4mainValue【庁舎】&#10;有形固定資産減価償却率">
          <a:extLst>
            <a:ext uri="{FF2B5EF4-FFF2-40B4-BE49-F238E27FC236}">
              <a16:creationId xmlns:a16="http://schemas.microsoft.com/office/drawing/2014/main" id="{31DCB21B-5D1D-4894-A30F-537BD5C76239}"/>
            </a:ext>
          </a:extLst>
        </xdr:cNvPr>
        <xdr:cNvSpPr txBox="1"/>
      </xdr:nvSpPr>
      <xdr:spPr>
        <a:xfrm>
          <a:off x="11102984" y="171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1DED4B8D-7CED-4139-94E2-A824B2AA76C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57E70F8A-6AB6-474E-923B-C54C2BAD69E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165CF3FD-3A86-4785-8D30-70B2FFF0135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40A5AA45-488E-4642-B89A-16BE241F42D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EF38BB29-856C-4D77-B535-66E3972E212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A644BA7C-08B5-43CE-8999-C753032277D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9C58DF33-6C7C-48BC-B67A-9B2EFD79C1D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467E4987-32F2-462F-8E83-DCB3DDF2714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724CCF01-8465-48F1-B200-8E5DDEED617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79E851D6-6406-4E0B-81AA-F0D4FBB21C1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88FA570C-04E9-4CFF-868F-166AD80FE15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6EA0243C-D12D-4965-970F-5552680B461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53BC911B-538D-43F5-BF05-9D51D236257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C687715-165F-4D19-B7E6-01953804567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56241968-9F48-482F-91E5-1D3842C65A9F}"/>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70958080-E310-4347-A082-9248DE4CF3C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60B7C3B2-A0B3-49B0-A23D-9A7863E0DD3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4EB7DEFF-F44F-4A0A-AC1F-9F612340968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4A9CD36-97DD-4BE7-A706-938938EC268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280EF977-5963-48AD-8077-D4F5DCCBFC3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A320FFD4-5879-401A-B165-DE2DD0D41EE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A0575244-DF8F-4D8D-8406-AC0F8B9921E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3D86F66A-DAA7-4122-B4CD-E19F901F17C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1B6EEA62-6071-4F0D-821C-B0FFF498354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64B44E9A-375B-43C2-91FF-8AABB04FB85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A1D862A4-3AAA-4677-AAA5-5419DC8B6CBD}"/>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C5123C29-F066-41D7-A0CF-D55F3B6B7955}"/>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BBD699B0-71A5-45D4-B951-01F223565159}"/>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CFC5B576-6345-4170-94D0-22B0868A5CEB}"/>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CD2FFB71-3967-4AAA-85F8-DC48276056D1}"/>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422308F5-90EF-447C-9D7F-B552C5A0189E}"/>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D786DFA8-5E60-480C-975D-B4D230C27BAB}"/>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DEF42346-31FC-45B6-9770-61B430FFC4A2}"/>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DEE8FE52-9FF5-48CC-9205-0B36EECCEC0F}"/>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2D2840AD-CB91-41D1-A3E2-E631D03CB897}"/>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8B9D0897-9458-45FC-A981-76013DB5778F}"/>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E79869C-B592-44A5-A51A-6B7321E117B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6C7F5B7-70C7-49A1-A74A-D4A66ED664A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05C1FC3-0B06-4B51-A5D3-4190C0A69A9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CB90024-7577-4849-8B4E-CC61213F0C7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51F6E79-0ED6-435C-A68E-0826339268C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31" name="楕円 930">
          <a:extLst>
            <a:ext uri="{FF2B5EF4-FFF2-40B4-BE49-F238E27FC236}">
              <a16:creationId xmlns:a16="http://schemas.microsoft.com/office/drawing/2014/main" id="{8A9F10E0-02B7-4FBA-84CA-8772CB847FF4}"/>
            </a:ext>
          </a:extLst>
        </xdr:cNvPr>
        <xdr:cNvSpPr/>
      </xdr:nvSpPr>
      <xdr:spPr>
        <a:xfrm>
          <a:off x="1945894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28320</xdr:rowOff>
    </xdr:from>
    <xdr:ext cx="469744" cy="259045"/>
    <xdr:sp macro="" textlink="">
      <xdr:nvSpPr>
        <xdr:cNvPr id="932" name="【庁舎】&#10;一人当たり面積該当値テキスト">
          <a:extLst>
            <a:ext uri="{FF2B5EF4-FFF2-40B4-BE49-F238E27FC236}">
              <a16:creationId xmlns:a16="http://schemas.microsoft.com/office/drawing/2014/main" id="{E3D30CC6-BA33-4C8E-A7D9-BF9D0CB24987}"/>
            </a:ext>
          </a:extLst>
        </xdr:cNvPr>
        <xdr:cNvSpPr txBox="1"/>
      </xdr:nvSpPr>
      <xdr:spPr>
        <a:xfrm>
          <a:off x="19547840" y="1763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933" name="楕円 932">
          <a:extLst>
            <a:ext uri="{FF2B5EF4-FFF2-40B4-BE49-F238E27FC236}">
              <a16:creationId xmlns:a16="http://schemas.microsoft.com/office/drawing/2014/main" id="{FC040D0E-A768-48E3-AA63-B1167EDDBACE}"/>
            </a:ext>
          </a:extLst>
        </xdr:cNvPr>
        <xdr:cNvSpPr/>
      </xdr:nvSpPr>
      <xdr:spPr>
        <a:xfrm>
          <a:off x="1873504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100693</xdr:rowOff>
    </xdr:from>
    <xdr:to>
      <xdr:col>116</xdr:col>
      <xdr:colOff>63500</xdr:colOff>
      <xdr:row>105</xdr:row>
      <xdr:rowOff>110489</xdr:rowOff>
    </xdr:to>
    <xdr:cxnSp macro="">
      <xdr:nvCxnSpPr>
        <xdr:cNvPr id="934" name="直線コネクタ 933">
          <a:extLst>
            <a:ext uri="{FF2B5EF4-FFF2-40B4-BE49-F238E27FC236}">
              <a16:creationId xmlns:a16="http://schemas.microsoft.com/office/drawing/2014/main" id="{344A47FA-2D58-4134-9B81-F9BC1569784C}"/>
            </a:ext>
          </a:extLst>
        </xdr:cNvPr>
        <xdr:cNvCxnSpPr/>
      </xdr:nvCxnSpPr>
      <xdr:spPr>
        <a:xfrm flipV="1">
          <a:off x="18778220" y="17702893"/>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935" name="楕円 934">
          <a:extLst>
            <a:ext uri="{FF2B5EF4-FFF2-40B4-BE49-F238E27FC236}">
              <a16:creationId xmlns:a16="http://schemas.microsoft.com/office/drawing/2014/main" id="{B0625EE4-1AAF-43E3-9419-CBE1A9F0F813}"/>
            </a:ext>
          </a:extLst>
        </xdr:cNvPr>
        <xdr:cNvSpPr/>
      </xdr:nvSpPr>
      <xdr:spPr>
        <a:xfrm>
          <a:off x="1793748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117021</xdr:rowOff>
    </xdr:to>
    <xdr:cxnSp macro="">
      <xdr:nvCxnSpPr>
        <xdr:cNvPr id="936" name="直線コネクタ 935">
          <a:extLst>
            <a:ext uri="{FF2B5EF4-FFF2-40B4-BE49-F238E27FC236}">
              <a16:creationId xmlns:a16="http://schemas.microsoft.com/office/drawing/2014/main" id="{B8E64496-CEA2-472E-B004-6278EC32AEB6}"/>
            </a:ext>
          </a:extLst>
        </xdr:cNvPr>
        <xdr:cNvCxnSpPr/>
      </xdr:nvCxnSpPr>
      <xdr:spPr>
        <a:xfrm flipV="1">
          <a:off x="17988280" y="17712689"/>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76019</xdr:rowOff>
    </xdr:from>
    <xdr:to>
      <xdr:col>102</xdr:col>
      <xdr:colOff>165100</xdr:colOff>
      <xdr:row>106</xdr:row>
      <xdr:rowOff>6169</xdr:rowOff>
    </xdr:to>
    <xdr:sp macro="" textlink="">
      <xdr:nvSpPr>
        <xdr:cNvPr id="937" name="楕円 936">
          <a:extLst>
            <a:ext uri="{FF2B5EF4-FFF2-40B4-BE49-F238E27FC236}">
              <a16:creationId xmlns:a16="http://schemas.microsoft.com/office/drawing/2014/main" id="{973334AF-AA78-4AD1-B3D1-FC585ABFB822}"/>
            </a:ext>
          </a:extLst>
        </xdr:cNvPr>
        <xdr:cNvSpPr/>
      </xdr:nvSpPr>
      <xdr:spPr>
        <a:xfrm>
          <a:off x="17162780" y="17678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117021</xdr:rowOff>
    </xdr:from>
    <xdr:to>
      <xdr:col>107</xdr:col>
      <xdr:colOff>50800</xdr:colOff>
      <xdr:row>105</xdr:row>
      <xdr:rowOff>126819</xdr:rowOff>
    </xdr:to>
    <xdr:cxnSp macro="">
      <xdr:nvCxnSpPr>
        <xdr:cNvPr id="938" name="直線コネクタ 937">
          <a:extLst>
            <a:ext uri="{FF2B5EF4-FFF2-40B4-BE49-F238E27FC236}">
              <a16:creationId xmlns:a16="http://schemas.microsoft.com/office/drawing/2014/main" id="{F6F907DB-A06A-4C32-A104-F2122B403A97}"/>
            </a:ext>
          </a:extLst>
        </xdr:cNvPr>
        <xdr:cNvCxnSpPr/>
      </xdr:nvCxnSpPr>
      <xdr:spPr>
        <a:xfrm flipV="1">
          <a:off x="17213580" y="17719221"/>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43362</xdr:rowOff>
    </xdr:from>
    <xdr:to>
      <xdr:col>98</xdr:col>
      <xdr:colOff>38100</xdr:colOff>
      <xdr:row>105</xdr:row>
      <xdr:rowOff>144962</xdr:rowOff>
    </xdr:to>
    <xdr:sp macro="" textlink="">
      <xdr:nvSpPr>
        <xdr:cNvPr id="939" name="楕円 938">
          <a:extLst>
            <a:ext uri="{FF2B5EF4-FFF2-40B4-BE49-F238E27FC236}">
              <a16:creationId xmlns:a16="http://schemas.microsoft.com/office/drawing/2014/main" id="{B40231FD-A466-4938-A1BC-EAC63E0E65CB}"/>
            </a:ext>
          </a:extLst>
        </xdr:cNvPr>
        <xdr:cNvSpPr/>
      </xdr:nvSpPr>
      <xdr:spPr>
        <a:xfrm>
          <a:off x="16388080" y="176455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94162</xdr:rowOff>
    </xdr:from>
    <xdr:to>
      <xdr:col>102</xdr:col>
      <xdr:colOff>114300</xdr:colOff>
      <xdr:row>105</xdr:row>
      <xdr:rowOff>126819</xdr:rowOff>
    </xdr:to>
    <xdr:cxnSp macro="">
      <xdr:nvCxnSpPr>
        <xdr:cNvPr id="940" name="直線コネクタ 939">
          <a:extLst>
            <a:ext uri="{FF2B5EF4-FFF2-40B4-BE49-F238E27FC236}">
              <a16:creationId xmlns:a16="http://schemas.microsoft.com/office/drawing/2014/main" id="{5B1672FE-D6E3-440D-9701-0F04695C6608}"/>
            </a:ext>
          </a:extLst>
        </xdr:cNvPr>
        <xdr:cNvCxnSpPr/>
      </xdr:nvCxnSpPr>
      <xdr:spPr>
        <a:xfrm>
          <a:off x="16431260" y="17696362"/>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A44CFBAE-CB1D-453F-B430-57FC7C9D581C}"/>
            </a:ext>
          </a:extLst>
        </xdr:cNvPr>
        <xdr:cNvSpPr txBox="1"/>
      </xdr:nvSpPr>
      <xdr:spPr>
        <a:xfrm>
          <a:off x="18561127" y="1776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F717BB1E-472B-4A0B-8640-E4BE46DB1248}"/>
            </a:ext>
          </a:extLst>
        </xdr:cNvPr>
        <xdr:cNvSpPr txBox="1"/>
      </xdr:nvSpPr>
      <xdr:spPr>
        <a:xfrm>
          <a:off x="17776267"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B02A4DEE-9568-4189-8319-59997464159A}"/>
            </a:ext>
          </a:extLst>
        </xdr:cNvPr>
        <xdr:cNvSpPr txBox="1"/>
      </xdr:nvSpPr>
      <xdr:spPr>
        <a:xfrm>
          <a:off x="1700156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B7D96A07-09AA-4917-AAC9-67C5C353CDAA}"/>
            </a:ext>
          </a:extLst>
        </xdr:cNvPr>
        <xdr:cNvSpPr txBox="1"/>
      </xdr:nvSpPr>
      <xdr:spPr>
        <a:xfrm>
          <a:off x="162268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945" name="n_1mainValue【庁舎】&#10;一人当たり面積">
          <a:extLst>
            <a:ext uri="{FF2B5EF4-FFF2-40B4-BE49-F238E27FC236}">
              <a16:creationId xmlns:a16="http://schemas.microsoft.com/office/drawing/2014/main" id="{D3B3CFF4-2F9A-4120-9A3E-8DB45CD375DA}"/>
            </a:ext>
          </a:extLst>
        </xdr:cNvPr>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946" name="n_2mainValue【庁舎】&#10;一人当たり面積">
          <a:extLst>
            <a:ext uri="{FF2B5EF4-FFF2-40B4-BE49-F238E27FC236}">
              <a16:creationId xmlns:a16="http://schemas.microsoft.com/office/drawing/2014/main" id="{6CFF89A0-31A8-4901-84CD-281EC4C34E2A}"/>
            </a:ext>
          </a:extLst>
        </xdr:cNvPr>
        <xdr:cNvSpPr txBox="1"/>
      </xdr:nvSpPr>
      <xdr:spPr>
        <a:xfrm>
          <a:off x="17776267" y="1744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22696</xdr:rowOff>
    </xdr:from>
    <xdr:ext cx="469744" cy="259045"/>
    <xdr:sp macro="" textlink="">
      <xdr:nvSpPr>
        <xdr:cNvPr id="947" name="n_3mainValue【庁舎】&#10;一人当たり面積">
          <a:extLst>
            <a:ext uri="{FF2B5EF4-FFF2-40B4-BE49-F238E27FC236}">
              <a16:creationId xmlns:a16="http://schemas.microsoft.com/office/drawing/2014/main" id="{32184F64-2DC7-4AF2-AF6B-D132610C2C2A}"/>
            </a:ext>
          </a:extLst>
        </xdr:cNvPr>
        <xdr:cNvSpPr txBox="1"/>
      </xdr:nvSpPr>
      <xdr:spPr>
        <a:xfrm>
          <a:off x="170015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161489</xdr:rowOff>
    </xdr:from>
    <xdr:ext cx="469744" cy="259045"/>
    <xdr:sp macro="" textlink="">
      <xdr:nvSpPr>
        <xdr:cNvPr id="948" name="n_4mainValue【庁舎】&#10;一人当たり面積">
          <a:extLst>
            <a:ext uri="{FF2B5EF4-FFF2-40B4-BE49-F238E27FC236}">
              <a16:creationId xmlns:a16="http://schemas.microsoft.com/office/drawing/2014/main" id="{BB9E2E0B-7B2B-4147-89A4-8A74AA23DD6F}"/>
            </a:ext>
          </a:extLst>
        </xdr:cNvPr>
        <xdr:cNvSpPr txBox="1"/>
      </xdr:nvSpPr>
      <xdr:spPr>
        <a:xfrm>
          <a:off x="16226867" y="1742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841FF96C-3EC6-4EED-9715-AACFC70EDF6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5179D168-EAB7-4943-8D72-9036000AA77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4EB28261-B9F1-4632-81DC-9B9376B612B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類似団体と比較すると、有形固定資産減価償却率が高い施設類型は一般廃棄物処理施設、体育館・プール、保健センター・保健所、庁舎であり、低い施設類型は消防施設である。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消防施設は近年施設の更新を進めているため、有形固定資産減価償却率が低い状況である。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令和５年度はどの類型も有形固定資産減価償却率が増加した。高低に関わらず、個別の施設の状況を把握し、施設整備計画に基づいて施設マネジメントを推進していく必要がある。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49,641
49,226
57.37
26,534,860
26,298,746
92,279
12,354,651
17,029,146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i="0" baseline="0">
              <a:solidFill>
                <a:schemeClr val="dk1"/>
              </a:solidFill>
              <a:effectLst/>
              <a:latin typeface="+mn-lt"/>
              <a:ea typeface="+mn-ea"/>
              <a:cs typeface="+mn-cs"/>
            </a:rPr>
            <a:t>  </a:t>
          </a:r>
          <a:r>
            <a:rPr kumimoji="1" lang="ja-JP" altLang="ja-JP" sz="1100" i="0" baseline="0">
              <a:solidFill>
                <a:schemeClr val="dk1"/>
              </a:solidFill>
              <a:effectLst/>
              <a:latin typeface="+mn-lt"/>
              <a:ea typeface="+mn-ea"/>
              <a:cs typeface="+mn-cs"/>
            </a:rPr>
            <a:t>旧産炭地域で高齢化の進んだ本市は、歳入に占める地方交付税の割合が高く、財政力指数が類似団体平均を下回っており、</a:t>
          </a:r>
          <a:r>
            <a:rPr kumimoji="1" lang="en-US" altLang="ja-JP" sz="1100" i="0" baseline="0">
              <a:solidFill>
                <a:schemeClr val="dk1"/>
              </a:solidFill>
              <a:effectLst/>
              <a:latin typeface="+mn-lt"/>
              <a:ea typeface="+mn-ea"/>
              <a:cs typeface="+mn-cs"/>
            </a:rPr>
            <a:t>R5</a:t>
          </a:r>
          <a:r>
            <a:rPr kumimoji="1" lang="ja-JP" altLang="ja-JP" sz="1100" i="0" baseline="0">
              <a:solidFill>
                <a:schemeClr val="dk1"/>
              </a:solidFill>
              <a:effectLst/>
              <a:latin typeface="+mn-lt"/>
              <a:ea typeface="+mn-ea"/>
              <a:cs typeface="+mn-cs"/>
            </a:rPr>
            <a:t>年度は昨年度と同程度を維持している。</a:t>
          </a:r>
          <a:endParaRPr lang="ja-JP" altLang="ja-JP" sz="1400" i="0">
            <a:effectLst/>
          </a:endParaRPr>
        </a:p>
        <a:p>
          <a:r>
            <a:rPr kumimoji="1" lang="ja-JP" altLang="ja-JP" sz="1100" i="0" baseline="0">
              <a:solidFill>
                <a:schemeClr val="dk1"/>
              </a:solidFill>
              <a:effectLst/>
              <a:latin typeface="+mn-lt"/>
              <a:ea typeface="+mn-ea"/>
              <a:cs typeface="+mn-cs"/>
            </a:rPr>
            <a:t>　</a:t>
          </a:r>
          <a:r>
            <a:rPr kumimoji="1" lang="en-US" altLang="ja-JP" sz="1100" i="0" baseline="0">
              <a:solidFill>
                <a:schemeClr val="dk1"/>
              </a:solidFill>
              <a:effectLst/>
              <a:latin typeface="+mn-lt"/>
              <a:ea typeface="+mn-ea"/>
              <a:cs typeface="+mn-cs"/>
            </a:rPr>
            <a:t>H30</a:t>
          </a:r>
          <a:r>
            <a:rPr kumimoji="1" lang="ja-JP" altLang="ja-JP" sz="1100" i="0" baseline="0">
              <a:solidFill>
                <a:schemeClr val="dk1"/>
              </a:solidFill>
              <a:effectLst/>
              <a:latin typeface="+mn-lt"/>
              <a:ea typeface="+mn-ea"/>
              <a:cs typeface="+mn-cs"/>
            </a:rPr>
            <a:t>年度に策定した「荒尾市行政経営計画」に基づき、</a:t>
          </a:r>
          <a:r>
            <a:rPr kumimoji="1" lang="en-US" altLang="ja-JP" sz="1100" i="0" baseline="0">
              <a:solidFill>
                <a:schemeClr val="dk1"/>
              </a:solidFill>
              <a:effectLst/>
              <a:latin typeface="+mn-lt"/>
              <a:ea typeface="+mn-ea"/>
              <a:cs typeface="+mn-cs"/>
            </a:rPr>
            <a:t>ICT</a:t>
          </a:r>
          <a:r>
            <a:rPr kumimoji="1" lang="ja-JP" altLang="ja-JP" sz="1100" i="0" baseline="0">
              <a:solidFill>
                <a:schemeClr val="dk1"/>
              </a:solidFill>
              <a:effectLst/>
              <a:latin typeface="+mn-lt"/>
              <a:ea typeface="+mn-ea"/>
              <a:cs typeface="+mn-cs"/>
            </a:rPr>
            <a:t>等を活用した業務効率化や基金等の運用益の拡大等を図り、財政健全化を推進する。</a:t>
          </a:r>
          <a:endParaRPr lang="ja-JP" altLang="ja-JP" sz="1400" i="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104775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扶助費を中心に義務的経費の割合が高く、経常収支比率は慢性的に高い傾向にある。</a:t>
          </a:r>
          <a:r>
            <a:rPr kumimoji="1" lang="ja-JP" altLang="en-US" sz="1100" i="0">
              <a:solidFill>
                <a:schemeClr val="dk1"/>
              </a:solidFill>
              <a:effectLst/>
              <a:latin typeface="+mn-lt"/>
              <a:ea typeface="+mn-ea"/>
              <a:cs typeface="+mn-cs"/>
            </a:rPr>
            <a:t>扶助</a:t>
          </a:r>
          <a:r>
            <a:rPr kumimoji="1" lang="ja-JP" altLang="ja-JP" sz="1100" i="0">
              <a:solidFill>
                <a:schemeClr val="dk1"/>
              </a:solidFill>
              <a:effectLst/>
              <a:latin typeface="+mn-lt"/>
              <a:ea typeface="+mn-ea"/>
              <a:cs typeface="+mn-cs"/>
            </a:rPr>
            <a:t>費の増や地方交付税の減等により、</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年度は</a:t>
          </a:r>
          <a:r>
            <a:rPr kumimoji="1" lang="en-US" altLang="ja-JP" sz="1100" i="0">
              <a:solidFill>
                <a:schemeClr val="dk1"/>
              </a:solidFill>
              <a:effectLst/>
              <a:latin typeface="+mn-lt"/>
              <a:ea typeface="+mn-ea"/>
              <a:cs typeface="+mn-cs"/>
            </a:rPr>
            <a:t>R4</a:t>
          </a:r>
          <a:r>
            <a:rPr kumimoji="1" lang="ja-JP" altLang="ja-JP" sz="1100" i="0">
              <a:solidFill>
                <a:schemeClr val="dk1"/>
              </a:solidFill>
              <a:effectLst/>
              <a:latin typeface="+mn-lt"/>
              <a:ea typeface="+mn-ea"/>
              <a:cs typeface="+mn-cs"/>
            </a:rPr>
            <a:t>年度から</a:t>
          </a:r>
          <a:r>
            <a:rPr kumimoji="1" lang="en-US" altLang="ja-JP" sz="1100" i="0">
              <a:solidFill>
                <a:schemeClr val="dk1"/>
              </a:solidFill>
              <a:effectLst/>
              <a:latin typeface="+mn-lt"/>
              <a:ea typeface="+mn-ea"/>
              <a:cs typeface="+mn-cs"/>
            </a:rPr>
            <a:t>2.3</a:t>
          </a:r>
          <a:r>
            <a:rPr kumimoji="1" lang="ja-JP" altLang="en-US" sz="1100" i="0">
              <a:solidFill>
                <a:schemeClr val="dk1"/>
              </a:solidFill>
              <a:effectLst/>
              <a:latin typeface="+mn-lt"/>
              <a:ea typeface="+mn-ea"/>
              <a:cs typeface="+mn-cs"/>
            </a:rPr>
            <a:t>ポイント</a:t>
          </a:r>
          <a:r>
            <a:rPr kumimoji="1" lang="ja-JP" altLang="ja-JP" sz="1100" i="0">
              <a:solidFill>
                <a:schemeClr val="dk1"/>
              </a:solidFill>
              <a:effectLst/>
              <a:latin typeface="+mn-lt"/>
              <a:ea typeface="+mn-ea"/>
              <a:cs typeface="+mn-cs"/>
            </a:rPr>
            <a:t>上昇した。</a:t>
          </a:r>
          <a:endParaRPr lang="ja-JP" altLang="ja-JP" sz="1400" i="0">
            <a:effectLst/>
          </a:endParaRPr>
        </a:p>
        <a:p>
          <a:r>
            <a:rPr kumimoji="1" lang="ja-JP" altLang="ja-JP" sz="1100" i="0">
              <a:solidFill>
                <a:schemeClr val="dk1"/>
              </a:solidFill>
              <a:effectLst/>
              <a:latin typeface="+mn-lt"/>
              <a:ea typeface="+mn-ea"/>
              <a:cs typeface="+mn-cs"/>
            </a:rPr>
            <a:t>　今後も経常的経費抑制努力及び各種経常一般財源確保策等により、財政体質の弾力性向上に努める。</a:t>
          </a:r>
          <a:endParaRPr lang="ja-JP" altLang="ja-JP" sz="1400" i="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63</xdr:row>
      <xdr:rowOff>17780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0813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62</xdr:row>
      <xdr:rowOff>78232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343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61</xdr:row>
      <xdr:rowOff>129032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3439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61</xdr:row>
      <xdr:rowOff>148336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874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113809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4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78232</xdr:rowOff>
    </xdr:from>
    <xdr:to>
      <xdr:col>11</xdr:col>
      <xdr:colOff>82550</xdr:colOff>
      <xdr:row>62</xdr:row>
      <xdr:rowOff>8382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18559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類似団体平均に比べ、人件費、物件費ともに低く推移している。これまでの行財政改革の効果が出ているものと考えられる。</a:t>
          </a:r>
          <a:endParaRPr lang="ja-JP" altLang="ja-JP" sz="1400" i="0">
            <a:effectLst/>
          </a:endParaRPr>
        </a:p>
        <a:p>
          <a:r>
            <a:rPr kumimoji="1" lang="ja-JP" altLang="ja-JP" sz="1100" i="0">
              <a:solidFill>
                <a:schemeClr val="dk1"/>
              </a:solidFill>
              <a:effectLst/>
              <a:latin typeface="+mn-lt"/>
              <a:ea typeface="+mn-ea"/>
              <a:cs typeface="+mn-cs"/>
            </a:rPr>
            <a:t>　一方で、若年層の職員の割合が高いことから人件費が類似団体と比べて低くなっていることが考えられるが、今後は昇級による人件費増額が見込まれる。</a:t>
          </a:r>
          <a:endParaRPr lang="ja-JP" altLang="ja-JP" sz="1400" i="0">
            <a:effectLst/>
          </a:endParaRPr>
        </a:p>
        <a:p>
          <a:r>
            <a:rPr kumimoji="1" lang="ja-JP" altLang="ja-JP" sz="1100" i="0">
              <a:solidFill>
                <a:schemeClr val="dk1"/>
              </a:solidFill>
              <a:effectLst/>
              <a:latin typeface="+mn-lt"/>
              <a:ea typeface="+mn-ea"/>
              <a:cs typeface="+mn-cs"/>
            </a:rPr>
            <a:t>　人件費削減対策として、Ｒ１年度からＲＰＡやＡＩ－ＯＣＲなどＩＣＴを活用した定期的な業務の効率化を推進しており、経費削減に努めていく。</a:t>
          </a:r>
          <a:endParaRPr lang="ja-JP" altLang="ja-JP" sz="1400" i="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87485</xdr:rowOff>
    </xdr:from>
    <xdr:to>
      <xdr:col>23</xdr:col>
      <xdr:colOff>133350</xdr:colOff>
      <xdr:row>82</xdr:row>
      <xdr:rowOff>138582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46385"/>
          <a:ext cx="838200" cy="5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62815</xdr:rowOff>
    </xdr:from>
    <xdr:to>
      <xdr:col>19</xdr:col>
      <xdr:colOff>133350</xdr:colOff>
      <xdr:row>82</xdr:row>
      <xdr:rowOff>87485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1715"/>
          <a:ext cx="8890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128257</xdr:rowOff>
    </xdr:from>
    <xdr:to>
      <xdr:col>15</xdr:col>
      <xdr:colOff>82550</xdr:colOff>
      <xdr:row>82</xdr:row>
      <xdr:rowOff>62815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5707"/>
          <a:ext cx="889000" cy="10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19247</xdr:rowOff>
    </xdr:from>
    <xdr:to>
      <xdr:col>11</xdr:col>
      <xdr:colOff>31750</xdr:colOff>
      <xdr:row>81</xdr:row>
      <xdr:rowOff>128257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6697"/>
          <a:ext cx="889000" cy="10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87782</xdr:rowOff>
    </xdr:from>
    <xdr:to>
      <xdr:col>23</xdr:col>
      <xdr:colOff>184150</xdr:colOff>
      <xdr:row>83</xdr:row>
      <xdr:rowOff>17932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104309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36685</xdr:rowOff>
    </xdr:from>
    <xdr:to>
      <xdr:col>19</xdr:col>
      <xdr:colOff>184150</xdr:colOff>
      <xdr:row>82</xdr:row>
      <xdr:rowOff>138285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148462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4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12015</xdr:rowOff>
    </xdr:from>
    <xdr:to>
      <xdr:col>15</xdr:col>
      <xdr:colOff>133350</xdr:colOff>
      <xdr:row>82</xdr:row>
      <xdr:rowOff>113615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123792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77457</xdr:rowOff>
    </xdr:from>
    <xdr:to>
      <xdr:col>11</xdr:col>
      <xdr:colOff>82550</xdr:colOff>
      <xdr:row>82</xdr:row>
      <xdr:rowOff>7607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17784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139897</xdr:rowOff>
    </xdr:from>
    <xdr:to>
      <xdr:col>7</xdr:col>
      <xdr:colOff>31750</xdr:colOff>
      <xdr:row>81</xdr:row>
      <xdr:rowOff>70047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80224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給与制度の総合的見直しについては、</a:t>
          </a:r>
          <a:r>
            <a:rPr kumimoji="1" lang="en-US" altLang="ja-JP" sz="1100" i="0">
              <a:solidFill>
                <a:schemeClr val="dk1"/>
              </a:solidFill>
              <a:effectLst/>
              <a:latin typeface="+mn-lt"/>
              <a:ea typeface="+mn-ea"/>
              <a:cs typeface="+mn-cs"/>
            </a:rPr>
            <a:t>H28</a:t>
          </a:r>
          <a:r>
            <a:rPr kumimoji="1" lang="ja-JP" altLang="ja-JP" sz="1100" i="0">
              <a:solidFill>
                <a:schemeClr val="dk1"/>
              </a:solidFill>
              <a:effectLst/>
              <a:latin typeface="+mn-lt"/>
              <a:ea typeface="+mn-ea"/>
              <a:cs typeface="+mn-cs"/>
            </a:rPr>
            <a:t>年</a:t>
          </a:r>
          <a:r>
            <a:rPr kumimoji="1" lang="en-US" altLang="ja-JP" sz="1100" i="0">
              <a:solidFill>
                <a:schemeClr val="dk1"/>
              </a:solidFill>
              <a:effectLst/>
              <a:latin typeface="+mn-lt"/>
              <a:ea typeface="+mn-ea"/>
              <a:cs typeface="+mn-cs"/>
            </a:rPr>
            <a:t>4</a:t>
          </a:r>
          <a:r>
            <a:rPr kumimoji="1" lang="ja-JP" altLang="ja-JP" sz="1100" i="0">
              <a:solidFill>
                <a:schemeClr val="dk1"/>
              </a:solidFill>
              <a:effectLst/>
              <a:latin typeface="+mn-lt"/>
              <a:ea typeface="+mn-ea"/>
              <a:cs typeface="+mn-cs"/>
            </a:rPr>
            <a:t>月に給料表の水準を平均</a:t>
          </a:r>
          <a:r>
            <a:rPr kumimoji="1" lang="en-US" altLang="ja-JP" sz="1100" i="0">
              <a:solidFill>
                <a:schemeClr val="dk1"/>
              </a:solidFill>
              <a:effectLst/>
              <a:latin typeface="+mn-lt"/>
              <a:ea typeface="+mn-ea"/>
              <a:cs typeface="+mn-cs"/>
            </a:rPr>
            <a:t>2</a:t>
          </a:r>
          <a:r>
            <a:rPr kumimoji="1" lang="ja-JP" altLang="ja-JP" sz="1100" i="0">
              <a:solidFill>
                <a:schemeClr val="dk1"/>
              </a:solidFill>
              <a:effectLst/>
              <a:latin typeface="+mn-lt"/>
              <a:ea typeface="+mn-ea"/>
              <a:cs typeface="+mn-cs"/>
            </a:rPr>
            <a:t>％引き下げた。また、給料表の改定も例年、国に準拠した対応をしている。</a:t>
          </a:r>
          <a:endParaRPr lang="ja-JP" altLang="ja-JP">
            <a:effectLst/>
          </a:endParaRPr>
        </a:p>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は昨年度から僅かに上昇したが、依然として類似団体の平均を大きく下回っている状況である。これは、専門性の高い職務に対応するため、任期付職員が増加しており、その給料設定が年齢・経験年数に対して低い傾向であることが主な要因として考えられる。今後も他団体の状況を踏まえて、必要に応じて給与制度を見直し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82</xdr:row>
      <xdr:rowOff>3175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8811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44450</xdr:rowOff>
    </xdr:from>
    <xdr:to>
      <xdr:col>77</xdr:col>
      <xdr:colOff>44450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7604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81</xdr:row>
      <xdr:rowOff>13759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76045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114300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9012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140352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5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165100</xdr:rowOff>
    </xdr:from>
    <xdr:to>
      <xdr:col>73</xdr:col>
      <xdr:colOff>44450</xdr:colOff>
      <xdr:row>80</xdr:row>
      <xdr:rowOff>95250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134409</xdr:rowOff>
    </xdr:from>
    <xdr:to>
      <xdr:col>68</xdr:col>
      <xdr:colOff>203200</xdr:colOff>
      <xdr:row>81</xdr:row>
      <xdr:rowOff>64559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74736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これまでの行財政改革による大幅な職員削減により、全国平均、熊本県平均を下回っている状況であったが、地方分権の進展による業務量の増大や住民ニーズの多様化への対応、また、新たなまちづくりに関する様々な事業への取組等のため、正規職員や任期付職員を含め人員増を行った結果、類似団体の平均を若干上回っている。</a:t>
          </a:r>
          <a:endParaRPr lang="ja-JP" altLang="ja-JP">
            <a:effectLst/>
          </a:endParaRPr>
        </a:p>
        <a:p>
          <a:r>
            <a:rPr kumimoji="1" lang="ja-JP" altLang="ja-JP" sz="1100" i="0">
              <a:solidFill>
                <a:schemeClr val="dk1"/>
              </a:solidFill>
              <a:effectLst/>
              <a:latin typeface="+mn-lt"/>
              <a:ea typeface="+mn-ea"/>
              <a:cs typeface="+mn-cs"/>
            </a:rPr>
            <a:t>　将来的な人口減と行政サービスの質と量のバランスを図るとともに、行政ＤＸを積極的に推進することで、適正な定員管理に取り組んでいく。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61</xdr:row>
      <xdr:rowOff>145521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0196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127423</xdr:rowOff>
    </xdr:from>
    <xdr:to>
      <xdr:col>77</xdr:col>
      <xdr:colOff>44450</xdr:colOff>
      <xdr:row>61</xdr:row>
      <xdr:rowOff>143510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109326</xdr:rowOff>
    </xdr:from>
    <xdr:to>
      <xdr:col>72</xdr:col>
      <xdr:colOff>203200</xdr:colOff>
      <xdr:row>61</xdr:row>
      <xdr:rowOff>127423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6777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109326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5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94721</xdr:rowOff>
    </xdr:from>
    <xdr:to>
      <xdr:col>81</xdr:col>
      <xdr:colOff>95250</xdr:colOff>
      <xdr:row>62</xdr:row>
      <xdr:rowOff>24871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66798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2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76623</xdr:rowOff>
    </xdr:from>
    <xdr:to>
      <xdr:col>73</xdr:col>
      <xdr:colOff>44450</xdr:colOff>
      <xdr:row>62</xdr:row>
      <xdr:rowOff>6773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163000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58526</xdr:rowOff>
    </xdr:from>
    <xdr:to>
      <xdr:col>68</xdr:col>
      <xdr:colOff>203200</xdr:colOff>
      <xdr:row>61</xdr:row>
      <xdr:rowOff>160126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144903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46461</xdr:rowOff>
    </xdr:from>
    <xdr:to>
      <xdr:col>64</xdr:col>
      <xdr:colOff>152400</xdr:colOff>
      <xdr:row>61</xdr:row>
      <xdr:rowOff>148061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132838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R4</a:t>
          </a:r>
          <a:r>
            <a:rPr kumimoji="1" lang="ja-JP" altLang="ja-JP" sz="1100" i="0">
              <a:solidFill>
                <a:schemeClr val="dk1"/>
              </a:solidFill>
              <a:effectLst/>
              <a:latin typeface="+mn-lt"/>
              <a:ea typeface="+mn-ea"/>
              <a:cs typeface="+mn-cs"/>
            </a:rPr>
            <a:t>年度と比較して、実質公債費比率（単年度）は</a:t>
          </a:r>
          <a:r>
            <a:rPr kumimoji="1" lang="ja-JP" altLang="en-US" sz="1100" i="0">
              <a:solidFill>
                <a:schemeClr val="dk1"/>
              </a:solidFill>
              <a:effectLst/>
              <a:latin typeface="+mn-lt"/>
              <a:ea typeface="+mn-ea"/>
              <a:cs typeface="+mn-cs"/>
            </a:rPr>
            <a:t>公営企業に要する経費の財源とする地方債の償還の財源に充てたと認められる繰入金の減</a:t>
          </a:r>
          <a:r>
            <a:rPr kumimoji="1" lang="ja-JP" altLang="ja-JP" sz="1100" i="0">
              <a:solidFill>
                <a:schemeClr val="dk1"/>
              </a:solidFill>
              <a:effectLst/>
              <a:latin typeface="+mn-lt"/>
              <a:ea typeface="+mn-ea"/>
              <a:cs typeface="+mn-cs"/>
            </a:rPr>
            <a:t>や</a:t>
          </a:r>
          <a:r>
            <a:rPr kumimoji="1" lang="ja-JP" altLang="en-US" sz="1100" i="0">
              <a:solidFill>
                <a:schemeClr val="dk1"/>
              </a:solidFill>
              <a:effectLst/>
              <a:latin typeface="+mn-lt"/>
              <a:ea typeface="+mn-ea"/>
              <a:cs typeface="+mn-cs"/>
            </a:rPr>
            <a:t>標準税収入額等の増</a:t>
          </a:r>
          <a:r>
            <a:rPr kumimoji="1" lang="ja-JP" altLang="ja-JP" sz="1100" i="0">
              <a:solidFill>
                <a:schemeClr val="dk1"/>
              </a:solidFill>
              <a:effectLst/>
              <a:latin typeface="+mn-lt"/>
              <a:ea typeface="+mn-ea"/>
              <a:cs typeface="+mn-cs"/>
            </a:rPr>
            <a:t>により</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年度の実質公債費比率が</a:t>
          </a:r>
          <a:r>
            <a:rPr kumimoji="1" lang="en-US" altLang="ja-JP" sz="1100" i="0">
              <a:solidFill>
                <a:schemeClr val="dk1"/>
              </a:solidFill>
              <a:effectLst/>
              <a:latin typeface="+mn-lt"/>
              <a:ea typeface="+mn-ea"/>
              <a:cs typeface="+mn-cs"/>
            </a:rPr>
            <a:t>0.4</a:t>
          </a:r>
          <a:r>
            <a:rPr kumimoji="1" lang="ja-JP" altLang="en-US" sz="1100" i="0">
              <a:solidFill>
                <a:schemeClr val="dk1"/>
              </a:solidFill>
              <a:effectLst/>
              <a:latin typeface="+mn-lt"/>
              <a:ea typeface="+mn-ea"/>
              <a:cs typeface="+mn-cs"/>
            </a:rPr>
            <a:t>ポイント減少</a:t>
          </a:r>
          <a:r>
            <a:rPr kumimoji="1" lang="ja-JP" altLang="ja-JP" sz="1100" i="0">
              <a:solidFill>
                <a:schemeClr val="dk1"/>
              </a:solidFill>
              <a:effectLst/>
              <a:latin typeface="+mn-lt"/>
              <a:ea typeface="+mn-ea"/>
              <a:cs typeface="+mn-cs"/>
            </a:rPr>
            <a:t>し</a:t>
          </a:r>
          <a:r>
            <a:rPr kumimoji="1" lang="ja-JP" altLang="en-US" sz="1100" i="0">
              <a:solidFill>
                <a:schemeClr val="dk1"/>
              </a:solidFill>
              <a:effectLst/>
              <a:latin typeface="+mn-lt"/>
              <a:ea typeface="+mn-ea"/>
              <a:cs typeface="+mn-cs"/>
            </a:rPr>
            <a:t>たが</a:t>
          </a:r>
          <a:r>
            <a:rPr kumimoji="1" lang="ja-JP" altLang="ja-JP" sz="1100" i="0">
              <a:solidFill>
                <a:schemeClr val="dk1"/>
              </a:solidFill>
              <a:effectLst/>
              <a:latin typeface="+mn-lt"/>
              <a:ea typeface="+mn-ea"/>
              <a:cs typeface="+mn-cs"/>
            </a:rPr>
            <a:t>、</a:t>
          </a:r>
          <a:r>
            <a:rPr kumimoji="1" lang="en-US" altLang="ja-JP" sz="1100" i="0">
              <a:solidFill>
                <a:schemeClr val="dk1"/>
              </a:solidFill>
              <a:effectLst/>
              <a:latin typeface="+mn-lt"/>
              <a:ea typeface="+mn-ea"/>
              <a:cs typeface="+mn-cs"/>
            </a:rPr>
            <a:t>R3</a:t>
          </a:r>
          <a:r>
            <a:rPr kumimoji="1" lang="ja-JP" altLang="ja-JP" sz="1100" i="0">
              <a:solidFill>
                <a:schemeClr val="dk1"/>
              </a:solidFill>
              <a:effectLst/>
              <a:latin typeface="+mn-lt"/>
              <a:ea typeface="+mn-ea"/>
              <a:cs typeface="+mn-cs"/>
            </a:rPr>
            <a:t>～</a:t>
          </a:r>
          <a:r>
            <a:rPr kumimoji="1" lang="en-US" altLang="ja-JP" sz="1100" i="0">
              <a:solidFill>
                <a:schemeClr val="dk1"/>
              </a:solidFill>
              <a:effectLst/>
              <a:latin typeface="+mn-lt"/>
              <a:ea typeface="+mn-ea"/>
              <a:cs typeface="+mn-cs"/>
            </a:rPr>
            <a:t>5</a:t>
          </a:r>
          <a:r>
            <a:rPr kumimoji="1" lang="ja-JP" altLang="ja-JP" sz="1100" i="0">
              <a:solidFill>
                <a:schemeClr val="dk1"/>
              </a:solidFill>
              <a:effectLst/>
              <a:latin typeface="+mn-lt"/>
              <a:ea typeface="+mn-ea"/>
              <a:cs typeface="+mn-cs"/>
            </a:rPr>
            <a:t>年度の</a:t>
          </a:r>
          <a:r>
            <a:rPr kumimoji="1" lang="en-US" altLang="ja-JP" sz="1100" i="0">
              <a:solidFill>
                <a:schemeClr val="dk1"/>
              </a:solidFill>
              <a:effectLst/>
              <a:latin typeface="+mn-lt"/>
              <a:ea typeface="+mn-ea"/>
              <a:cs typeface="+mn-cs"/>
            </a:rPr>
            <a:t>3</a:t>
          </a:r>
          <a:r>
            <a:rPr kumimoji="1" lang="ja-JP" altLang="ja-JP" sz="1100" i="0">
              <a:solidFill>
                <a:schemeClr val="dk1"/>
              </a:solidFill>
              <a:effectLst/>
              <a:latin typeface="+mn-lt"/>
              <a:ea typeface="+mn-ea"/>
              <a:cs typeface="+mn-cs"/>
            </a:rPr>
            <a:t>ヵ年平均が</a:t>
          </a:r>
          <a:r>
            <a:rPr kumimoji="1" lang="en-US" altLang="ja-JP" sz="1100" i="0">
              <a:solidFill>
                <a:schemeClr val="dk1"/>
              </a:solidFill>
              <a:effectLst/>
              <a:latin typeface="+mn-lt"/>
              <a:ea typeface="+mn-ea"/>
              <a:cs typeface="+mn-cs"/>
            </a:rPr>
            <a:t>9.6</a:t>
          </a:r>
          <a:r>
            <a:rPr kumimoji="1" lang="ja-JP" altLang="ja-JP" sz="1100" i="0">
              <a:solidFill>
                <a:schemeClr val="dk1"/>
              </a:solidFill>
              <a:effectLst/>
              <a:latin typeface="+mn-lt"/>
              <a:ea typeface="+mn-ea"/>
              <a:cs typeface="+mn-cs"/>
            </a:rPr>
            <a:t>％となり、前年度から</a:t>
          </a:r>
          <a:r>
            <a:rPr kumimoji="1" lang="en-US" altLang="ja-JP" sz="1100" i="0">
              <a:solidFill>
                <a:schemeClr val="dk1"/>
              </a:solidFill>
              <a:effectLst/>
              <a:latin typeface="+mn-lt"/>
              <a:ea typeface="+mn-ea"/>
              <a:cs typeface="+mn-cs"/>
            </a:rPr>
            <a:t>0.1</a:t>
          </a:r>
          <a:r>
            <a:rPr kumimoji="1" lang="ja-JP" altLang="en-US" sz="1100" i="0">
              <a:solidFill>
                <a:schemeClr val="dk1"/>
              </a:solidFill>
              <a:effectLst/>
              <a:latin typeface="+mn-lt"/>
              <a:ea typeface="+mn-ea"/>
              <a:cs typeface="+mn-cs"/>
            </a:rPr>
            <a:t>ポイント</a:t>
          </a:r>
          <a:r>
            <a:rPr kumimoji="1" lang="ja-JP" altLang="ja-JP" sz="1100" i="0">
              <a:solidFill>
                <a:schemeClr val="dk1"/>
              </a:solidFill>
              <a:effectLst/>
              <a:latin typeface="+mn-lt"/>
              <a:ea typeface="+mn-ea"/>
              <a:cs typeface="+mn-cs"/>
            </a:rPr>
            <a:t>増加した。依然として類似団体平均を上回っている。</a:t>
          </a:r>
          <a:endParaRPr lang="ja-JP" altLang="ja-JP" sz="1400" i="0">
            <a:effectLst/>
          </a:endParaRPr>
        </a:p>
        <a:p>
          <a:r>
            <a:rPr kumimoji="1" lang="ja-JP" altLang="ja-JP" sz="1100" i="0">
              <a:solidFill>
                <a:schemeClr val="dk1"/>
              </a:solidFill>
              <a:effectLst/>
              <a:latin typeface="+mn-lt"/>
              <a:ea typeface="+mn-ea"/>
              <a:cs typeface="+mn-cs"/>
            </a:rPr>
            <a:t>　今後控えている土地区画整理事業や公共施設の老朽化対策事業について、緊急度や住民ニーズを的確に把握し、起債に過度に頼ることのない財政運営に努める。</a:t>
          </a:r>
          <a:endParaRPr lang="ja-JP" altLang="ja-JP" sz="1400" i="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154094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3469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146050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3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42</xdr:row>
      <xdr:rowOff>138006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将来負担額について、地方債現在高（</a:t>
          </a:r>
          <a:r>
            <a:rPr kumimoji="1" lang="ja-JP" altLang="en-US" sz="1100" i="0">
              <a:solidFill>
                <a:schemeClr val="dk1"/>
              </a:solidFill>
              <a:effectLst/>
              <a:latin typeface="+mn-lt"/>
              <a:ea typeface="+mn-ea"/>
              <a:cs typeface="+mn-cs"/>
            </a:rPr>
            <a:t>南新地土地区画整理事業特別会計における地域開発事業債</a:t>
          </a:r>
          <a:r>
            <a:rPr kumimoji="1" lang="ja-JP" altLang="ja-JP" sz="1100" i="0">
              <a:solidFill>
                <a:schemeClr val="dk1"/>
              </a:solidFill>
              <a:effectLst/>
              <a:latin typeface="+mn-lt"/>
              <a:ea typeface="+mn-ea"/>
              <a:cs typeface="+mn-cs"/>
            </a:rPr>
            <a:t>＋</a:t>
          </a:r>
          <a:r>
            <a:rPr kumimoji="1" lang="en-US" altLang="ja-JP" sz="1100" i="0">
              <a:solidFill>
                <a:schemeClr val="dk1"/>
              </a:solidFill>
              <a:effectLst/>
              <a:latin typeface="+mn-lt"/>
              <a:ea typeface="+mn-ea"/>
              <a:cs typeface="+mn-cs"/>
            </a:rPr>
            <a:t>574</a:t>
          </a:r>
          <a:r>
            <a:rPr kumimoji="1" lang="ja-JP" altLang="ja-JP" sz="1100" i="0">
              <a:solidFill>
                <a:schemeClr val="dk1"/>
              </a:solidFill>
              <a:effectLst/>
              <a:latin typeface="+mn-lt"/>
              <a:ea typeface="+mn-ea"/>
              <a:cs typeface="+mn-cs"/>
            </a:rPr>
            <a:t>百万円）及び病院事業に係る地方債の償還に充てるための一般会計からの繰入れ見込み額が</a:t>
          </a:r>
          <a:r>
            <a:rPr kumimoji="1" lang="en-US" altLang="ja-JP" sz="1100" i="0">
              <a:solidFill>
                <a:schemeClr val="dk1"/>
              </a:solidFill>
              <a:effectLst/>
              <a:latin typeface="+mn-lt"/>
              <a:ea typeface="+mn-ea"/>
              <a:cs typeface="+mn-cs"/>
            </a:rPr>
            <a:t>3,740</a:t>
          </a:r>
          <a:r>
            <a:rPr kumimoji="1" lang="ja-JP" altLang="ja-JP" sz="1100" i="0">
              <a:solidFill>
                <a:schemeClr val="dk1"/>
              </a:solidFill>
              <a:effectLst/>
              <a:latin typeface="+mn-lt"/>
              <a:ea typeface="+mn-ea"/>
              <a:cs typeface="+mn-cs"/>
            </a:rPr>
            <a:t>百万円増加したことから、将来負担比率は</a:t>
          </a:r>
          <a:r>
            <a:rPr kumimoji="1" lang="en-US" altLang="ja-JP" sz="1100" i="0">
              <a:solidFill>
                <a:schemeClr val="dk1"/>
              </a:solidFill>
              <a:effectLst/>
              <a:latin typeface="+mn-lt"/>
              <a:ea typeface="+mn-ea"/>
              <a:cs typeface="+mn-cs"/>
            </a:rPr>
            <a:t>92.8</a:t>
          </a:r>
          <a:r>
            <a:rPr kumimoji="1" lang="ja-JP" altLang="ja-JP" sz="1100" i="0">
              <a:solidFill>
                <a:schemeClr val="dk1"/>
              </a:solidFill>
              <a:effectLst/>
              <a:latin typeface="+mn-lt"/>
              <a:ea typeface="+mn-ea"/>
              <a:cs typeface="+mn-cs"/>
            </a:rPr>
            <a:t>％となった。</a:t>
          </a:r>
          <a:endParaRPr lang="ja-JP" altLang="ja-JP" sz="1400" i="0">
            <a:effectLst/>
          </a:endParaRPr>
        </a:p>
        <a:p>
          <a:r>
            <a:rPr kumimoji="1" lang="ja-JP" altLang="ja-JP" sz="1100" i="0">
              <a:solidFill>
                <a:schemeClr val="dk1"/>
              </a:solidFill>
              <a:effectLst/>
              <a:latin typeface="+mn-lt"/>
              <a:ea typeface="+mn-ea"/>
              <a:cs typeface="+mn-cs"/>
            </a:rPr>
            <a:t>　今後も公共施設の老朽化等による更新・改修工事</a:t>
          </a:r>
          <a:r>
            <a:rPr kumimoji="1" lang="ja-JP" altLang="en-US" sz="1100" i="0">
              <a:solidFill>
                <a:schemeClr val="dk1"/>
              </a:solidFill>
              <a:effectLst/>
              <a:latin typeface="+mn-lt"/>
              <a:ea typeface="+mn-ea"/>
              <a:cs typeface="+mn-cs"/>
            </a:rPr>
            <a:t>や土地区画整理事業</a:t>
          </a:r>
          <a:r>
            <a:rPr kumimoji="1" lang="ja-JP" altLang="ja-JP" sz="1100" i="0">
              <a:solidFill>
                <a:schemeClr val="dk1"/>
              </a:solidFill>
              <a:effectLst/>
              <a:latin typeface="+mn-lt"/>
              <a:ea typeface="+mn-ea"/>
              <a:cs typeface="+mn-cs"/>
            </a:rPr>
            <a:t>など、多額の臨時的経費の発生が見込まれ、基金の取り崩しが予想されるため、将来への負担が急激に増加しないように、財政の健全化に努める。</a:t>
          </a:r>
          <a:endParaRPr lang="ja-JP" altLang="ja-JP" sz="1400" i="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12156</xdr:rowOff>
    </xdr:from>
    <xdr:to>
      <xdr:col>81</xdr:col>
      <xdr:colOff>44450</xdr:colOff>
      <xdr:row>19</xdr:row>
      <xdr:rowOff>121981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926806"/>
          <a:ext cx="8382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51949</xdr:rowOff>
    </xdr:from>
    <xdr:to>
      <xdr:col>77</xdr:col>
      <xdr:colOff>44450</xdr:colOff>
      <xdr:row>17</xdr:row>
      <xdr:rowOff>12156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52249"/>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71181</xdr:rowOff>
    </xdr:from>
    <xdr:to>
      <xdr:col>81</xdr:col>
      <xdr:colOff>95250</xdr:colOff>
      <xdr:row>20</xdr:row>
      <xdr:rowOff>1331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43258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30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132806</xdr:rowOff>
    </xdr:from>
    <xdr:to>
      <xdr:col>77</xdr:col>
      <xdr:colOff>95250</xdr:colOff>
      <xdr:row>17</xdr:row>
      <xdr:rowOff>62956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47733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6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xdr:rowOff>
    </xdr:from>
    <xdr:to>
      <xdr:col>73</xdr:col>
      <xdr:colOff>44450</xdr:colOff>
      <xdr:row>14</xdr:row>
      <xdr:rowOff>102749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87526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49,641
49,226
57.37
26,534,860
26,298,746
92,279
12,354,651
17,029,146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年度は退職金の減に伴い、</a:t>
          </a:r>
          <a:r>
            <a:rPr kumimoji="1" lang="en-US" altLang="ja-JP" sz="1100" i="0">
              <a:solidFill>
                <a:schemeClr val="dk1"/>
              </a:solidFill>
              <a:effectLst/>
              <a:latin typeface="+mn-lt"/>
              <a:ea typeface="+mn-ea"/>
              <a:cs typeface="+mn-cs"/>
            </a:rPr>
            <a:t>R4</a:t>
          </a:r>
          <a:r>
            <a:rPr kumimoji="1" lang="ja-JP" altLang="ja-JP" sz="1100" i="0">
              <a:solidFill>
                <a:schemeClr val="dk1"/>
              </a:solidFill>
              <a:effectLst/>
              <a:latin typeface="+mn-lt"/>
              <a:ea typeface="+mn-ea"/>
              <a:cs typeface="+mn-cs"/>
            </a:rPr>
            <a:t>年度に対して</a:t>
          </a:r>
          <a:r>
            <a:rPr kumimoji="1" lang="en-US" altLang="ja-JP" sz="1100" i="0">
              <a:solidFill>
                <a:schemeClr val="dk1"/>
              </a:solidFill>
              <a:effectLst/>
              <a:latin typeface="+mn-lt"/>
              <a:ea typeface="+mn-ea"/>
              <a:cs typeface="+mn-cs"/>
            </a:rPr>
            <a:t>0.3</a:t>
          </a:r>
          <a:r>
            <a:rPr kumimoji="1" lang="ja-JP" altLang="ja-JP" sz="1100" i="0">
              <a:solidFill>
                <a:schemeClr val="dk1"/>
              </a:solidFill>
              <a:effectLst/>
              <a:latin typeface="+mn-lt"/>
              <a:ea typeface="+mn-ea"/>
              <a:cs typeface="+mn-cs"/>
            </a:rPr>
            <a:t>ポイント減となった。</a:t>
          </a:r>
          <a:endParaRPr lang="ja-JP" altLang="ja-JP" i="0">
            <a:effectLst/>
          </a:endParaRPr>
        </a:p>
        <a:p>
          <a:r>
            <a:rPr kumimoji="1" lang="ja-JP" altLang="ja-JP" sz="1100" i="0">
              <a:solidFill>
                <a:schemeClr val="dk1"/>
              </a:solidFill>
              <a:effectLst/>
              <a:latin typeface="+mn-lt"/>
              <a:ea typeface="+mn-ea"/>
              <a:cs typeface="+mn-cs"/>
            </a:rPr>
            <a:t>　今後しばらくは退職者数の見込も</a:t>
          </a:r>
          <a:r>
            <a:rPr kumimoji="1" lang="en-US" altLang="ja-JP" sz="1100" i="0">
              <a:solidFill>
                <a:schemeClr val="dk1"/>
              </a:solidFill>
              <a:effectLst/>
              <a:latin typeface="+mn-lt"/>
              <a:ea typeface="+mn-ea"/>
              <a:cs typeface="+mn-cs"/>
            </a:rPr>
            <a:t>10</a:t>
          </a:r>
          <a:r>
            <a:rPr kumimoji="1" lang="ja-JP" altLang="ja-JP" sz="1100" i="0">
              <a:solidFill>
                <a:schemeClr val="dk1"/>
              </a:solidFill>
              <a:effectLst/>
              <a:latin typeface="+mn-lt"/>
              <a:ea typeface="+mn-ea"/>
              <a:cs typeface="+mn-cs"/>
            </a:rPr>
            <a:t>名未満で推移する一方、若年層の職員の昇給による増額が少しずつ見込まれることから、</a:t>
          </a:r>
          <a:r>
            <a:rPr kumimoji="1" lang="en-US" altLang="ja-JP" sz="1100" i="0">
              <a:solidFill>
                <a:schemeClr val="dk1"/>
              </a:solidFill>
              <a:effectLst/>
              <a:latin typeface="+mn-lt"/>
              <a:ea typeface="+mn-ea"/>
              <a:cs typeface="+mn-cs"/>
            </a:rPr>
            <a:t>RPA</a:t>
          </a:r>
          <a:r>
            <a:rPr kumimoji="1" lang="ja-JP" altLang="ja-JP" sz="1100" i="0">
              <a:solidFill>
                <a:schemeClr val="dk1"/>
              </a:solidFill>
              <a:effectLst/>
              <a:latin typeface="+mn-lt"/>
              <a:ea typeface="+mn-ea"/>
              <a:cs typeface="+mn-cs"/>
            </a:rPr>
            <a:t>や</a:t>
          </a:r>
          <a:r>
            <a:rPr kumimoji="1" lang="en-US" altLang="ja-JP" sz="1100" i="0">
              <a:solidFill>
                <a:schemeClr val="dk1"/>
              </a:solidFill>
              <a:effectLst/>
              <a:latin typeface="+mn-lt"/>
              <a:ea typeface="+mn-ea"/>
              <a:cs typeface="+mn-cs"/>
            </a:rPr>
            <a:t>AI-OCR</a:t>
          </a:r>
          <a:r>
            <a:rPr kumimoji="1" lang="ja-JP" altLang="ja-JP" sz="1100" i="0">
              <a:solidFill>
                <a:schemeClr val="dk1"/>
              </a:solidFill>
              <a:effectLst/>
              <a:latin typeface="+mn-lt"/>
              <a:ea typeface="+mn-ea"/>
              <a:cs typeface="+mn-cs"/>
            </a:rPr>
            <a:t>など</a:t>
          </a:r>
          <a:r>
            <a:rPr kumimoji="1" lang="en-US" altLang="ja-JP" sz="1100" i="0">
              <a:solidFill>
                <a:schemeClr val="dk1"/>
              </a:solidFill>
              <a:effectLst/>
              <a:latin typeface="+mn-lt"/>
              <a:ea typeface="+mn-ea"/>
              <a:cs typeface="+mn-cs"/>
            </a:rPr>
            <a:t>ICT</a:t>
          </a:r>
          <a:r>
            <a:rPr kumimoji="1" lang="ja-JP" altLang="ja-JP" sz="1100" i="0">
              <a:solidFill>
                <a:schemeClr val="dk1"/>
              </a:solidFill>
              <a:effectLst/>
              <a:latin typeface="+mn-lt"/>
              <a:ea typeface="+mn-ea"/>
              <a:cs typeface="+mn-cs"/>
            </a:rPr>
            <a:t>を活用した定例的な業務の効率化を推進し、人件費の削減に努める。</a:t>
          </a:r>
          <a:endParaRPr lang="ja-JP" altLang="ja-JP" i="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68217</xdr:rowOff>
    </xdr:from>
    <xdr:to>
      <xdr:col>24</xdr:col>
      <xdr:colOff>25400</xdr:colOff>
      <xdr:row>34</xdr:row>
      <xdr:rowOff>87811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9751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29028</xdr:rowOff>
    </xdr:from>
    <xdr:to>
      <xdr:col>19</xdr:col>
      <xdr:colOff>187325</xdr:colOff>
      <xdr:row>34</xdr:row>
      <xdr:rowOff>87811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5832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29028</xdr:rowOff>
    </xdr:from>
    <xdr:to>
      <xdr:col>15</xdr:col>
      <xdr:colOff>98425</xdr:colOff>
      <xdr:row>34</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5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87811</xdr:rowOff>
    </xdr:from>
    <xdr:to>
      <xdr:col>11</xdr:col>
      <xdr:colOff>9525</xdr:colOff>
      <xdr:row>34</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1711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17417</xdr:rowOff>
    </xdr:from>
    <xdr:to>
      <xdr:col>24</xdr:col>
      <xdr:colOff>76200</xdr:colOff>
      <xdr:row>34</xdr:row>
      <xdr:rowOff>119017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33944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37011</xdr:rowOff>
    </xdr:from>
    <xdr:to>
      <xdr:col>20</xdr:col>
      <xdr:colOff>38100</xdr:colOff>
      <xdr:row>34</xdr:row>
      <xdr:rowOff>138611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148788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3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149678</xdr:rowOff>
    </xdr:from>
    <xdr:to>
      <xdr:col>15</xdr:col>
      <xdr:colOff>149225</xdr:colOff>
      <xdr:row>34</xdr:row>
      <xdr:rowOff>79828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90005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43543</xdr:rowOff>
    </xdr:from>
    <xdr:to>
      <xdr:col>11</xdr:col>
      <xdr:colOff>60325</xdr:colOff>
      <xdr:row>34</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155320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37011</xdr:rowOff>
    </xdr:from>
    <xdr:to>
      <xdr:col>6</xdr:col>
      <xdr:colOff>171450</xdr:colOff>
      <xdr:row>34</xdr:row>
      <xdr:rowOff>138611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148788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物件費に係る経常収支比率が類似団体平均より低くなっているのは、行財政改革による事務事業の見直しなどにより、経費節減に努めた結果が表れていると考えられる。今後も引き続き水準を抑えるように努める。</a:t>
          </a:r>
          <a:endParaRPr lang="ja-JP" altLang="ja-JP" sz="1400" i="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8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26416</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67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152146</xdr:rowOff>
    </xdr:from>
    <xdr:to>
      <xdr:col>69</xdr:col>
      <xdr:colOff>92075</xdr:colOff>
      <xdr:row>14</xdr:row>
      <xdr:rowOff>26416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809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R4</a:t>
          </a:r>
          <a:r>
            <a:rPr kumimoji="1" lang="ja-JP" altLang="ja-JP" sz="1100" i="0">
              <a:solidFill>
                <a:schemeClr val="dk1"/>
              </a:solidFill>
              <a:effectLst/>
              <a:latin typeface="+mn-lt"/>
              <a:ea typeface="+mn-ea"/>
              <a:cs typeface="+mn-cs"/>
            </a:rPr>
            <a:t>年度と比べると</a:t>
          </a:r>
          <a:r>
            <a:rPr kumimoji="1" lang="en-US" altLang="ja-JP" sz="1100" i="0">
              <a:solidFill>
                <a:schemeClr val="dk1"/>
              </a:solidFill>
              <a:effectLst/>
              <a:latin typeface="+mn-lt"/>
              <a:ea typeface="+mn-ea"/>
              <a:cs typeface="+mn-cs"/>
            </a:rPr>
            <a:t>0.9</a:t>
          </a:r>
          <a:r>
            <a:rPr kumimoji="1" lang="ja-JP" altLang="ja-JP" sz="1100" i="0">
              <a:solidFill>
                <a:schemeClr val="dk1"/>
              </a:solidFill>
              <a:effectLst/>
              <a:latin typeface="+mn-lt"/>
              <a:ea typeface="+mn-ea"/>
              <a:cs typeface="+mn-cs"/>
            </a:rPr>
            <a:t>ポイント</a:t>
          </a:r>
          <a:r>
            <a:rPr kumimoji="1" lang="ja-JP" altLang="en-US" sz="1100" i="0">
              <a:solidFill>
                <a:schemeClr val="dk1"/>
              </a:solidFill>
              <a:effectLst/>
              <a:latin typeface="+mn-lt"/>
              <a:ea typeface="+mn-ea"/>
              <a:cs typeface="+mn-cs"/>
            </a:rPr>
            <a:t>増加</a:t>
          </a:r>
          <a:r>
            <a:rPr kumimoji="1" lang="ja-JP" altLang="ja-JP" sz="1100" i="0">
              <a:solidFill>
                <a:schemeClr val="dk1"/>
              </a:solidFill>
              <a:effectLst/>
              <a:latin typeface="+mn-lt"/>
              <a:ea typeface="+mn-ea"/>
              <a:cs typeface="+mn-cs"/>
            </a:rPr>
            <a:t>している。主な要因としては、</a:t>
          </a:r>
          <a:r>
            <a:rPr kumimoji="1" lang="ja-JP" altLang="en-US" sz="1100" i="0">
              <a:solidFill>
                <a:schemeClr val="dk1"/>
              </a:solidFill>
              <a:effectLst/>
              <a:latin typeface="+mn-lt"/>
              <a:ea typeface="+mn-ea"/>
              <a:cs typeface="+mn-cs"/>
            </a:rPr>
            <a:t>介護・訓練等・障害児通所給付費支給事業費</a:t>
          </a:r>
          <a:r>
            <a:rPr kumimoji="1" lang="ja-JP" altLang="ja-JP" sz="1100" i="0">
              <a:solidFill>
                <a:schemeClr val="dk1"/>
              </a:solidFill>
              <a:effectLst/>
              <a:latin typeface="+mn-lt"/>
              <a:ea typeface="+mn-ea"/>
              <a:cs typeface="+mn-cs"/>
            </a:rPr>
            <a:t>の</a:t>
          </a:r>
          <a:r>
            <a:rPr kumimoji="1" lang="ja-JP" altLang="en-US" sz="1100" i="0">
              <a:solidFill>
                <a:schemeClr val="dk1"/>
              </a:solidFill>
              <a:effectLst/>
              <a:latin typeface="+mn-lt"/>
              <a:ea typeface="+mn-ea"/>
              <a:cs typeface="+mn-cs"/>
            </a:rPr>
            <a:t>増</a:t>
          </a:r>
          <a:r>
            <a:rPr kumimoji="1" lang="ja-JP" altLang="ja-JP" sz="1100" i="0">
              <a:solidFill>
                <a:schemeClr val="dk1"/>
              </a:solidFill>
              <a:effectLst/>
              <a:latin typeface="+mn-lt"/>
              <a:ea typeface="+mn-ea"/>
              <a:cs typeface="+mn-cs"/>
            </a:rPr>
            <a:t>が挙げられる。</a:t>
          </a:r>
          <a:endParaRPr lang="ja-JP" altLang="ja-JP" sz="1400" i="0">
            <a:effectLst/>
          </a:endParaRPr>
        </a:p>
        <a:p>
          <a:r>
            <a:rPr kumimoji="1" lang="ja-JP" altLang="ja-JP" sz="1100" i="0">
              <a:solidFill>
                <a:schemeClr val="dk1"/>
              </a:solidFill>
              <a:effectLst/>
              <a:latin typeface="+mn-lt"/>
              <a:ea typeface="+mn-ea"/>
              <a:cs typeface="+mn-cs"/>
            </a:rPr>
            <a:t>　各種社会保障関連経費については、今後も少子高齢化の進行や制度改正等により、大きな増額が見込まれる。</a:t>
          </a:r>
          <a:endParaRPr lang="ja-JP" altLang="ja-JP" sz="1400" i="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138430</xdr:rowOff>
    </xdr:from>
    <xdr:to>
      <xdr:col>24</xdr:col>
      <xdr:colOff>25400</xdr:colOff>
      <xdr:row>58</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1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138430</xdr:rowOff>
    </xdr:from>
    <xdr:to>
      <xdr:col>19</xdr:col>
      <xdr:colOff>187325</xdr:colOff>
      <xdr:row>57</xdr:row>
      <xdr:rowOff>153670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153670</xdr:rowOff>
    </xdr:from>
    <xdr:to>
      <xdr:col>15</xdr:col>
      <xdr:colOff>98425</xdr:colOff>
      <xdr:row>58</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26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58420</xdr:rowOff>
    </xdr:from>
    <xdr:to>
      <xdr:col>11</xdr:col>
      <xdr:colOff>9525</xdr:colOff>
      <xdr:row>58</xdr:row>
      <xdr:rowOff>142240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2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87630</xdr:rowOff>
    </xdr:from>
    <xdr:to>
      <xdr:col>20</xdr:col>
      <xdr:colOff>38100</xdr:colOff>
      <xdr:row>58</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102870</xdr:rowOff>
    </xdr:from>
    <xdr:to>
      <xdr:col>15</xdr:col>
      <xdr:colOff>149225</xdr:colOff>
      <xdr:row>58</xdr:row>
      <xdr:rowOff>33020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17797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91440</xdr:rowOff>
    </xdr:from>
    <xdr:to>
      <xdr:col>6</xdr:col>
      <xdr:colOff>171450</xdr:colOff>
      <xdr:row>59</xdr:row>
      <xdr:rowOff>21590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6367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その他に係る経常収支比率は、</a:t>
          </a:r>
          <a:r>
            <a:rPr kumimoji="1" lang="en-US" altLang="ja-JP" sz="1100" i="0">
              <a:solidFill>
                <a:schemeClr val="dk1"/>
              </a:solidFill>
              <a:effectLst/>
              <a:latin typeface="+mn-lt"/>
              <a:ea typeface="+mn-ea"/>
              <a:cs typeface="+mn-cs"/>
            </a:rPr>
            <a:t>R4</a:t>
          </a:r>
          <a:r>
            <a:rPr kumimoji="1" lang="ja-JP" altLang="ja-JP" sz="1100" i="0">
              <a:solidFill>
                <a:schemeClr val="dk1"/>
              </a:solidFill>
              <a:effectLst/>
              <a:latin typeface="+mn-lt"/>
              <a:ea typeface="+mn-ea"/>
              <a:cs typeface="+mn-cs"/>
            </a:rPr>
            <a:t>年度と比べると</a:t>
          </a:r>
          <a:r>
            <a:rPr kumimoji="1" lang="en-US" altLang="ja-JP" sz="1100" i="0">
              <a:solidFill>
                <a:schemeClr val="dk1"/>
              </a:solidFill>
              <a:effectLst/>
              <a:latin typeface="+mn-lt"/>
              <a:ea typeface="+mn-ea"/>
              <a:cs typeface="+mn-cs"/>
            </a:rPr>
            <a:t>0.8</a:t>
          </a:r>
          <a:r>
            <a:rPr kumimoji="1" lang="ja-JP" altLang="ja-JP" sz="1100" i="0">
              <a:solidFill>
                <a:schemeClr val="dk1"/>
              </a:solidFill>
              <a:effectLst/>
              <a:latin typeface="+mn-lt"/>
              <a:ea typeface="+mn-ea"/>
              <a:cs typeface="+mn-cs"/>
            </a:rPr>
            <a:t>ポイント増加している。主な要因としては、後期高齢者医療特会における</a:t>
          </a:r>
          <a:r>
            <a:rPr kumimoji="1" lang="ja-JP" altLang="en-US" sz="1100" i="0">
              <a:solidFill>
                <a:schemeClr val="dk1"/>
              </a:solidFill>
              <a:effectLst/>
              <a:latin typeface="+mn-lt"/>
              <a:ea typeface="+mn-ea"/>
              <a:cs typeface="+mn-cs"/>
            </a:rPr>
            <a:t>療養給付費負担金</a:t>
          </a:r>
          <a:r>
            <a:rPr kumimoji="1" lang="ja-JP" altLang="ja-JP" sz="1100" i="0">
              <a:solidFill>
                <a:schemeClr val="dk1"/>
              </a:solidFill>
              <a:effectLst/>
              <a:latin typeface="+mn-lt"/>
              <a:ea typeface="+mn-ea"/>
              <a:cs typeface="+mn-cs"/>
            </a:rPr>
            <a:t>の増が挙げられる。</a:t>
          </a:r>
          <a:endParaRPr lang="ja-JP" altLang="ja-JP" sz="1400" i="0">
            <a:effectLst/>
          </a:endParaRPr>
        </a:p>
        <a:p>
          <a:r>
            <a:rPr kumimoji="1" lang="ja-JP" altLang="ja-JP" sz="1100" i="0">
              <a:solidFill>
                <a:schemeClr val="dk1"/>
              </a:solidFill>
              <a:effectLst/>
              <a:latin typeface="+mn-lt"/>
              <a:ea typeface="+mn-ea"/>
              <a:cs typeface="+mn-cs"/>
            </a:rPr>
            <a:t>　高齢化率の上昇や医療技術の高度化により、特別会計への繰出金は今後も増加が見込まれる。</a:t>
          </a:r>
          <a:endParaRPr lang="ja-JP" altLang="ja-JP" sz="1400" i="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60</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34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75293</xdr:rowOff>
    </xdr:from>
    <xdr:to>
      <xdr:col>78</xdr:col>
      <xdr:colOff>69850</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90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59</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9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140607</xdr:rowOff>
    </xdr:from>
    <xdr:to>
      <xdr:col>69</xdr:col>
      <xdr:colOff>92075</xdr:colOff>
      <xdr:row>59</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5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155122</xdr:rowOff>
    </xdr:from>
    <xdr:to>
      <xdr:col>82</xdr:col>
      <xdr:colOff>158750</xdr:colOff>
      <xdr:row>60</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127199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24493</xdr:rowOff>
    </xdr:from>
    <xdr:to>
      <xdr:col>74</xdr:col>
      <xdr:colOff>31750</xdr:colOff>
      <xdr:row>59</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100693</xdr:rowOff>
    </xdr:from>
    <xdr:to>
      <xdr:col>69</xdr:col>
      <xdr:colOff>142875</xdr:colOff>
      <xdr:row>60</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R4</a:t>
          </a:r>
          <a:r>
            <a:rPr kumimoji="1" lang="ja-JP" altLang="ja-JP" sz="1100" i="0">
              <a:solidFill>
                <a:schemeClr val="dk1"/>
              </a:solidFill>
              <a:effectLst/>
              <a:latin typeface="+mn-lt"/>
              <a:ea typeface="+mn-ea"/>
              <a:cs typeface="+mn-cs"/>
            </a:rPr>
            <a:t>年度と比較して</a:t>
          </a:r>
          <a:r>
            <a:rPr kumimoji="1" lang="en-US" altLang="ja-JP" sz="1100" i="0">
              <a:solidFill>
                <a:schemeClr val="dk1"/>
              </a:solidFill>
              <a:effectLst/>
              <a:latin typeface="+mn-lt"/>
              <a:ea typeface="+mn-ea"/>
              <a:cs typeface="+mn-cs"/>
            </a:rPr>
            <a:t>0.7</a:t>
          </a:r>
          <a:r>
            <a:rPr kumimoji="1" lang="ja-JP" altLang="ja-JP" sz="1100" i="0">
              <a:solidFill>
                <a:schemeClr val="dk1"/>
              </a:solidFill>
              <a:effectLst/>
              <a:latin typeface="+mn-lt"/>
              <a:ea typeface="+mn-ea"/>
              <a:cs typeface="+mn-cs"/>
            </a:rPr>
            <a:t>ポイント増加している。主な要因としては、</a:t>
          </a:r>
          <a:r>
            <a:rPr kumimoji="1" lang="ja-JP" altLang="en-US" sz="1100" i="0">
              <a:solidFill>
                <a:schemeClr val="dk1"/>
              </a:solidFill>
              <a:effectLst/>
              <a:latin typeface="+mn-lt"/>
              <a:ea typeface="+mn-ea"/>
              <a:cs typeface="+mn-cs"/>
            </a:rPr>
            <a:t>大牟田・荒尾清掃施設組合負担金や</a:t>
          </a:r>
          <a:r>
            <a:rPr kumimoji="1" lang="ja-JP" altLang="ja-JP" sz="1100" i="0">
              <a:solidFill>
                <a:schemeClr val="dk1"/>
              </a:solidFill>
              <a:effectLst/>
              <a:latin typeface="+mn-lt"/>
              <a:ea typeface="+mn-ea"/>
              <a:cs typeface="+mn-cs"/>
            </a:rPr>
            <a:t>学校給食センター協議会負担金</a:t>
          </a:r>
          <a:r>
            <a:rPr kumimoji="1" lang="ja-JP" altLang="en-US" sz="1100" i="0">
              <a:solidFill>
                <a:schemeClr val="dk1"/>
              </a:solidFill>
              <a:effectLst/>
              <a:latin typeface="+mn-lt"/>
              <a:ea typeface="+mn-ea"/>
              <a:cs typeface="+mn-cs"/>
            </a:rPr>
            <a:t>の増が</a:t>
          </a:r>
          <a:r>
            <a:rPr kumimoji="1" lang="ja-JP" altLang="ja-JP" sz="1100" i="0">
              <a:solidFill>
                <a:schemeClr val="dk1"/>
              </a:solidFill>
              <a:effectLst/>
              <a:latin typeface="+mn-lt"/>
              <a:ea typeface="+mn-ea"/>
              <a:cs typeface="+mn-cs"/>
            </a:rPr>
            <a:t>挙げられる。</a:t>
          </a:r>
          <a:r>
            <a:rPr kumimoji="1" lang="ja-JP" altLang="en-US" sz="1100" i="0">
              <a:solidFill>
                <a:schemeClr val="dk1"/>
              </a:solidFill>
              <a:effectLst/>
              <a:latin typeface="+mn-lt"/>
              <a:ea typeface="+mn-ea"/>
              <a:cs typeface="+mn-cs"/>
            </a:rPr>
            <a:t>物価高騰の影響等によりこの傾向が続くことが見込まれる。</a:t>
          </a:r>
          <a:endParaRPr lang="ja-JP" altLang="en-US" sz="1100" b="0" i="0" u="none" strike="noStrike" baseline="0">
            <a:solidFill>
              <a:schemeClr val="dk1"/>
            </a:solidFill>
            <a:latin typeface="+mn-lt"/>
            <a:ea typeface="+mn-ea"/>
            <a:cs typeface="+mn-cs"/>
          </a:endParaRPr>
        </a:p>
        <a:p>
          <a:endParaRPr lang="ja-JP" altLang="ja-JP" sz="1400" i="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39370</xdr:rowOff>
    </xdr:from>
    <xdr:to>
      <xdr:col>82</xdr:col>
      <xdr:colOff>107950</xdr:colOff>
      <xdr:row>39</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25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165100</xdr:rowOff>
    </xdr:from>
    <xdr:to>
      <xdr:col>78</xdr:col>
      <xdr:colOff>69850</xdr:colOff>
      <xdr:row>39</xdr:row>
      <xdr:rowOff>39370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8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88900</xdr:rowOff>
    </xdr:from>
    <xdr:to>
      <xdr:col>73</xdr:col>
      <xdr:colOff>180975</xdr:colOff>
      <xdr:row>38</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0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73660</xdr:rowOff>
    </xdr:from>
    <xdr:to>
      <xdr:col>69</xdr:col>
      <xdr:colOff>92075</xdr:colOff>
      <xdr:row>38</xdr:row>
      <xdr:rowOff>88900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8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160020</xdr:rowOff>
    </xdr:from>
    <xdr:to>
      <xdr:col>78</xdr:col>
      <xdr:colOff>120650</xdr:colOff>
      <xdr:row>39</xdr:row>
      <xdr:rowOff>90170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74947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114300</xdr:rowOff>
    </xdr:from>
    <xdr:to>
      <xdr:col>74</xdr:col>
      <xdr:colOff>31750</xdr:colOff>
      <xdr:row>39</xdr:row>
      <xdr:rowOff>44450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29227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38100</xdr:rowOff>
    </xdr:from>
    <xdr:to>
      <xdr:col>69</xdr:col>
      <xdr:colOff>142875</xdr:colOff>
      <xdr:row>38</xdr:row>
      <xdr:rowOff>139700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22860</xdr:rowOff>
    </xdr:from>
    <xdr:to>
      <xdr:col>65</xdr:col>
      <xdr:colOff>53975</xdr:colOff>
      <xdr:row>38</xdr:row>
      <xdr:rowOff>124460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134637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0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公債費に係る経常収支比率は、これまでの行政改革の成果により、類似団体平均と比べて低い水準で推移している。</a:t>
          </a:r>
          <a:endParaRPr lang="ja-JP" altLang="ja-JP" sz="1400" i="0">
            <a:effectLst/>
          </a:endParaRPr>
        </a:p>
        <a:p>
          <a:r>
            <a:rPr kumimoji="1" lang="ja-JP" altLang="ja-JP" sz="1100" i="0">
              <a:solidFill>
                <a:schemeClr val="dk1"/>
              </a:solidFill>
              <a:effectLst/>
              <a:latin typeface="+mn-lt"/>
              <a:ea typeface="+mn-ea"/>
              <a:cs typeface="+mn-cs"/>
            </a:rPr>
            <a:t>　今後は、公共施設の老朽化対策事業や土地区画整理事業等により増加が見込まれるが、起債に過度に頼ることのない財政運営に努める。</a:t>
          </a:r>
          <a:endParaRPr lang="ja-JP" altLang="ja-JP" sz="1400" i="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96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7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27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H26</a:t>
          </a:r>
          <a:r>
            <a:rPr kumimoji="1" lang="ja-JP" altLang="ja-JP" sz="1100" i="0">
              <a:solidFill>
                <a:schemeClr val="dk1"/>
              </a:solidFill>
              <a:effectLst/>
              <a:latin typeface="+mn-lt"/>
              <a:ea typeface="+mn-ea"/>
              <a:cs typeface="+mn-cs"/>
            </a:rPr>
            <a:t>年度までは類似団体平均を大きく上回っていたが、</a:t>
          </a:r>
          <a:r>
            <a:rPr kumimoji="1" lang="en-US" altLang="ja-JP" sz="1100" i="0">
              <a:solidFill>
                <a:schemeClr val="dk1"/>
              </a:solidFill>
              <a:effectLst/>
              <a:latin typeface="+mn-lt"/>
              <a:ea typeface="+mn-ea"/>
              <a:cs typeface="+mn-cs"/>
            </a:rPr>
            <a:t>H27</a:t>
          </a:r>
          <a:r>
            <a:rPr kumimoji="1" lang="ja-JP" altLang="ja-JP" sz="1100" i="0">
              <a:solidFill>
                <a:schemeClr val="dk1"/>
              </a:solidFill>
              <a:effectLst/>
              <a:latin typeface="+mn-lt"/>
              <a:ea typeface="+mn-ea"/>
              <a:cs typeface="+mn-cs"/>
            </a:rPr>
            <a:t>年度より人件費が減少したこと等に伴い、類似団体と同程度の水準となっていた。</a:t>
          </a:r>
          <a:r>
            <a:rPr kumimoji="1" lang="en-US" altLang="ja-JP" sz="1100" i="0">
              <a:solidFill>
                <a:schemeClr val="dk1"/>
              </a:solidFill>
              <a:effectLst/>
              <a:latin typeface="+mn-lt"/>
              <a:ea typeface="+mn-ea"/>
              <a:cs typeface="+mn-cs"/>
            </a:rPr>
            <a:t>R3</a:t>
          </a:r>
          <a:r>
            <a:rPr kumimoji="1" lang="ja-JP" altLang="ja-JP" sz="1100" i="0">
              <a:solidFill>
                <a:schemeClr val="dk1"/>
              </a:solidFill>
              <a:effectLst/>
              <a:latin typeface="+mn-lt"/>
              <a:ea typeface="+mn-ea"/>
              <a:cs typeface="+mn-cs"/>
            </a:rPr>
            <a:t>年度は物件費の増加により類似団体平均を上回ったが、</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年度も</a:t>
          </a:r>
          <a:r>
            <a:rPr kumimoji="1" lang="ja-JP" altLang="en-US" sz="1100" i="0">
              <a:solidFill>
                <a:schemeClr val="dk1"/>
              </a:solidFill>
              <a:effectLst/>
              <a:latin typeface="+mn-lt"/>
              <a:ea typeface="+mn-ea"/>
              <a:cs typeface="+mn-cs"/>
            </a:rPr>
            <a:t>扶助</a:t>
          </a:r>
          <a:r>
            <a:rPr kumimoji="1" lang="ja-JP" altLang="ja-JP" sz="1100" i="0">
              <a:solidFill>
                <a:schemeClr val="dk1"/>
              </a:solidFill>
              <a:effectLst/>
              <a:latin typeface="+mn-lt"/>
              <a:ea typeface="+mn-ea"/>
              <a:cs typeface="+mn-cs"/>
            </a:rPr>
            <a:t>費、</a:t>
          </a:r>
          <a:r>
            <a:rPr kumimoji="1" lang="ja-JP" altLang="en-US" sz="1100" i="0">
              <a:solidFill>
                <a:schemeClr val="dk1"/>
              </a:solidFill>
              <a:effectLst/>
              <a:latin typeface="+mn-lt"/>
              <a:ea typeface="+mn-ea"/>
              <a:cs typeface="+mn-cs"/>
            </a:rPr>
            <a:t>補助費等</a:t>
          </a:r>
          <a:r>
            <a:rPr kumimoji="1" lang="ja-JP" altLang="ja-JP" sz="1100" i="0">
              <a:solidFill>
                <a:schemeClr val="dk1"/>
              </a:solidFill>
              <a:effectLst/>
              <a:latin typeface="+mn-lt"/>
              <a:ea typeface="+mn-ea"/>
              <a:cs typeface="+mn-cs"/>
            </a:rPr>
            <a:t>が増加したことにより引き続き同水準で推移し、類似団体平均を上回っ</a:t>
          </a:r>
          <a:r>
            <a:rPr kumimoji="1" lang="ja-JP" altLang="en-US" sz="1100" i="0">
              <a:solidFill>
                <a:schemeClr val="dk1"/>
              </a:solidFill>
              <a:effectLst/>
              <a:latin typeface="+mn-lt"/>
              <a:ea typeface="+mn-ea"/>
              <a:cs typeface="+mn-cs"/>
            </a:rPr>
            <a:t>ている</a:t>
          </a:r>
          <a:r>
            <a:rPr kumimoji="1" lang="ja-JP" altLang="ja-JP" sz="1100" i="0">
              <a:solidFill>
                <a:schemeClr val="dk1"/>
              </a:solidFill>
              <a:effectLst/>
              <a:latin typeface="+mn-lt"/>
              <a:ea typeface="+mn-ea"/>
              <a:cs typeface="+mn-cs"/>
            </a:rPr>
            <a:t>。</a:t>
          </a:r>
          <a:endParaRPr lang="ja-JP" altLang="ja-JP" sz="1400" i="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98425</xdr:rowOff>
    </xdr:from>
    <xdr:to>
      <xdr:col>82</xdr:col>
      <xdr:colOff>107950</xdr:colOff>
      <xdr:row>78</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00075"/>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57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76</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80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47625</xdr:rowOff>
    </xdr:from>
    <xdr:to>
      <xdr:col>78</xdr:col>
      <xdr:colOff>120650</xdr:colOff>
      <xdr:row>77</xdr:row>
      <xdr:rowOff>149225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134002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145059</xdr:rowOff>
    </xdr:from>
    <xdr:to>
      <xdr:col>29</xdr:col>
      <xdr:colOff>127000</xdr:colOff>
      <xdr:row>16</xdr:row>
      <xdr:rowOff>164783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5884"/>
          <a:ext cx="647700" cy="19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129836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164681</xdr:rowOff>
    </xdr:from>
    <xdr:to>
      <xdr:col>26</xdr:col>
      <xdr:colOff>50800</xdr:colOff>
      <xdr:row>16</xdr:row>
      <xdr:rowOff>164783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55506"/>
          <a:ext cx="698500" cy="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164681</xdr:rowOff>
    </xdr:from>
    <xdr:to>
      <xdr:col>22</xdr:col>
      <xdr:colOff>114300</xdr:colOff>
      <xdr:row>17</xdr:row>
      <xdr:rowOff>19431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5506"/>
          <a:ext cx="698500" cy="2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19431</xdr:rowOff>
    </xdr:from>
    <xdr:to>
      <xdr:col>18</xdr:col>
      <xdr:colOff>177800</xdr:colOff>
      <xdr:row>17</xdr:row>
      <xdr:rowOff>62090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1706"/>
          <a:ext cx="698500" cy="42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94259</xdr:rowOff>
    </xdr:from>
    <xdr:to>
      <xdr:col>29</xdr:col>
      <xdr:colOff>177800</xdr:colOff>
      <xdr:row>17</xdr:row>
      <xdr:rowOff>24409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110786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113983</xdr:rowOff>
    </xdr:from>
    <xdr:to>
      <xdr:col>26</xdr:col>
      <xdr:colOff>101600</xdr:colOff>
      <xdr:row>17</xdr:row>
      <xdr:rowOff>44133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4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54310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3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113881</xdr:rowOff>
    </xdr:from>
    <xdr:to>
      <xdr:col>22</xdr:col>
      <xdr:colOff>165100</xdr:colOff>
      <xdr:row>17</xdr:row>
      <xdr:rowOff>44031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54208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140081</xdr:rowOff>
    </xdr:from>
    <xdr:to>
      <xdr:col>19</xdr:col>
      <xdr:colOff>38100</xdr:colOff>
      <xdr:row>17</xdr:row>
      <xdr:rowOff>70231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80408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11290</xdr:rowOff>
    </xdr:from>
    <xdr:to>
      <xdr:col>15</xdr:col>
      <xdr:colOff>101600</xdr:colOff>
      <xdr:row>17</xdr:row>
      <xdr:rowOff>112890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123067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294825</xdr:rowOff>
    </xdr:from>
    <xdr:to>
      <xdr:col>29</xdr:col>
      <xdr:colOff>127000</xdr:colOff>
      <xdr:row>34</xdr:row>
      <xdr:rowOff>313799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62275"/>
          <a:ext cx="6477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294825</xdr:rowOff>
    </xdr:from>
    <xdr:to>
      <xdr:col>26</xdr:col>
      <xdr:colOff>50800</xdr:colOff>
      <xdr:row>34</xdr:row>
      <xdr:rowOff>336887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62275"/>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336887</xdr:rowOff>
    </xdr:from>
    <xdr:to>
      <xdr:col>22</xdr:col>
      <xdr:colOff>114300</xdr:colOff>
      <xdr:row>35</xdr:row>
      <xdr:rowOff>39153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4337"/>
          <a:ext cx="698500" cy="4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39153</xdr:rowOff>
    </xdr:from>
    <xdr:to>
      <xdr:col>18</xdr:col>
      <xdr:colOff>177800</xdr:colOff>
      <xdr:row>35</xdr:row>
      <xdr:rowOff>43006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49503"/>
          <a:ext cx="698500" cy="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262999</xdr:rowOff>
    </xdr:from>
    <xdr:to>
      <xdr:col>29</xdr:col>
      <xdr:colOff>177800</xdr:colOff>
      <xdr:row>35</xdr:row>
      <xdr:rowOff>21699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3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108076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7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244025</xdr:rowOff>
    </xdr:from>
    <xdr:to>
      <xdr:col>26</xdr:col>
      <xdr:colOff>101600</xdr:colOff>
      <xdr:row>35</xdr:row>
      <xdr:rowOff>2725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12902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286087</xdr:rowOff>
    </xdr:from>
    <xdr:to>
      <xdr:col>22</xdr:col>
      <xdr:colOff>165100</xdr:colOff>
      <xdr:row>35</xdr:row>
      <xdr:rowOff>44787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3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54965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331253</xdr:rowOff>
    </xdr:from>
    <xdr:to>
      <xdr:col>19</xdr:col>
      <xdr:colOff>38100</xdr:colOff>
      <xdr:row>35</xdr:row>
      <xdr:rowOff>89953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9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100129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6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335106</xdr:rowOff>
    </xdr:from>
    <xdr:to>
      <xdr:col>15</xdr:col>
      <xdr:colOff>101600</xdr:colOff>
      <xdr:row>35</xdr:row>
      <xdr:rowOff>93806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2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103983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49,641
49,226
57.37
26,534,860
26,298,746
92,279
12,354,651
17,029,146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154349</xdr:rowOff>
    </xdr:from>
    <xdr:to>
      <xdr:col>24</xdr:col>
      <xdr:colOff>63500</xdr:colOff>
      <xdr:row>36</xdr:row>
      <xdr:rowOff>167761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6549"/>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167761</xdr:rowOff>
    </xdr:from>
    <xdr:to>
      <xdr:col>19</xdr:col>
      <xdr:colOff>177800</xdr:colOff>
      <xdr:row>37</xdr:row>
      <xdr:rowOff>49898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9961"/>
          <a:ext cx="8890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49898</xdr:rowOff>
    </xdr:from>
    <xdr:to>
      <xdr:col>15</xdr:col>
      <xdr:colOff>50800</xdr:colOff>
      <xdr:row>37</xdr:row>
      <xdr:rowOff>64319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3548"/>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64319</xdr:rowOff>
    </xdr:from>
    <xdr:to>
      <xdr:col>10</xdr:col>
      <xdr:colOff>114300</xdr:colOff>
      <xdr:row>37</xdr:row>
      <xdr:rowOff>131261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7969"/>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103549</xdr:rowOff>
    </xdr:from>
    <xdr:to>
      <xdr:col>24</xdr:col>
      <xdr:colOff>114300</xdr:colOff>
      <xdr:row>37</xdr:row>
      <xdr:rowOff>33699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81976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116961</xdr:rowOff>
    </xdr:from>
    <xdr:to>
      <xdr:col>20</xdr:col>
      <xdr:colOff>38100</xdr:colOff>
      <xdr:row>37</xdr:row>
      <xdr:rowOff>47111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38238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170548</xdr:rowOff>
    </xdr:from>
    <xdr:to>
      <xdr:col>15</xdr:col>
      <xdr:colOff>101600</xdr:colOff>
      <xdr:row>37</xdr:row>
      <xdr:rowOff>100698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13519</xdr:rowOff>
    </xdr:from>
    <xdr:to>
      <xdr:col>10</xdr:col>
      <xdr:colOff>165100</xdr:colOff>
      <xdr:row>37</xdr:row>
      <xdr:rowOff>115119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106246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80461</xdr:rowOff>
    </xdr:from>
    <xdr:to>
      <xdr:col>6</xdr:col>
      <xdr:colOff>38100</xdr:colOff>
      <xdr:row>38</xdr:row>
      <xdr:rowOff>10611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110668</xdr:rowOff>
    </xdr:from>
    <xdr:to>
      <xdr:col>24</xdr:col>
      <xdr:colOff>63500</xdr:colOff>
      <xdr:row>56</xdr:row>
      <xdr:rowOff>146101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1868"/>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144285</xdr:rowOff>
    </xdr:from>
    <xdr:to>
      <xdr:col>19</xdr:col>
      <xdr:colOff>177800</xdr:colOff>
      <xdr:row>56</xdr:row>
      <xdr:rowOff>146101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5485"/>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144285</xdr:rowOff>
    </xdr:from>
    <xdr:to>
      <xdr:col>15</xdr:col>
      <xdr:colOff>50800</xdr:colOff>
      <xdr:row>57</xdr:row>
      <xdr:rowOff>91034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5485"/>
          <a:ext cx="889000" cy="1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91034</xdr:rowOff>
    </xdr:from>
    <xdr:to>
      <xdr:col>10</xdr:col>
      <xdr:colOff>114300</xdr:colOff>
      <xdr:row>58</xdr:row>
      <xdr:rowOff>10096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3684"/>
          <a:ext cx="889000" cy="9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59868</xdr:rowOff>
    </xdr:from>
    <xdr:to>
      <xdr:col>24</xdr:col>
      <xdr:colOff>114300</xdr:colOff>
      <xdr:row>56</xdr:row>
      <xdr:rowOff>161468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38295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95301</xdr:rowOff>
    </xdr:from>
    <xdr:to>
      <xdr:col>20</xdr:col>
      <xdr:colOff>38100</xdr:colOff>
      <xdr:row>57</xdr:row>
      <xdr:rowOff>25451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93485</xdr:rowOff>
    </xdr:from>
    <xdr:to>
      <xdr:col>15</xdr:col>
      <xdr:colOff>101600</xdr:colOff>
      <xdr:row>57</xdr:row>
      <xdr:rowOff>23635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8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40234</xdr:rowOff>
    </xdr:from>
    <xdr:to>
      <xdr:col>10</xdr:col>
      <xdr:colOff>165100</xdr:colOff>
      <xdr:row>57</xdr:row>
      <xdr:rowOff>141834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130746</xdr:rowOff>
    </xdr:from>
    <xdr:to>
      <xdr:col>6</xdr:col>
      <xdr:colOff>38100</xdr:colOff>
      <xdr:row>58</xdr:row>
      <xdr:rowOff>60896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52023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154750</xdr:rowOff>
    </xdr:from>
    <xdr:to>
      <xdr:col>24</xdr:col>
      <xdr:colOff>63500</xdr:colOff>
      <xdr:row>77</xdr:row>
      <xdr:rowOff>166866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6400"/>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166866</xdr:rowOff>
    </xdr:from>
    <xdr:to>
      <xdr:col>19</xdr:col>
      <xdr:colOff>177800</xdr:colOff>
      <xdr:row>78</xdr:row>
      <xdr:rowOff>30886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8516"/>
          <a:ext cx="889000" cy="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29744</xdr:rowOff>
    </xdr:from>
    <xdr:to>
      <xdr:col>15</xdr:col>
      <xdr:colOff>50800</xdr:colOff>
      <xdr:row>78</xdr:row>
      <xdr:rowOff>30886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284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29744</xdr:rowOff>
    </xdr:from>
    <xdr:to>
      <xdr:col>10</xdr:col>
      <xdr:colOff>114300</xdr:colOff>
      <xdr:row>78</xdr:row>
      <xdr:rowOff>50812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2844"/>
          <a:ext cx="8890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103950</xdr:rowOff>
    </xdr:from>
    <xdr:to>
      <xdr:col>24</xdr:col>
      <xdr:colOff>114300</xdr:colOff>
      <xdr:row>78</xdr:row>
      <xdr:rowOff>34100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126827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116066</xdr:rowOff>
    </xdr:from>
    <xdr:to>
      <xdr:col>20</xdr:col>
      <xdr:colOff>38100</xdr:colOff>
      <xdr:row>78</xdr:row>
      <xdr:rowOff>46216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62743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151536</xdr:rowOff>
    </xdr:from>
    <xdr:to>
      <xdr:col>15</xdr:col>
      <xdr:colOff>101600</xdr:colOff>
      <xdr:row>78</xdr:row>
      <xdr:rowOff>81686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98213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2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150394</xdr:rowOff>
    </xdr:from>
    <xdr:to>
      <xdr:col>10</xdr:col>
      <xdr:colOff>165100</xdr:colOff>
      <xdr:row>78</xdr:row>
      <xdr:rowOff>80544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97071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xdr:rowOff>
    </xdr:from>
    <xdr:to>
      <xdr:col>6</xdr:col>
      <xdr:colOff>38100</xdr:colOff>
      <xdr:row>78</xdr:row>
      <xdr:rowOff>101612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107728</xdr:rowOff>
    </xdr:from>
    <xdr:to>
      <xdr:col>24</xdr:col>
      <xdr:colOff>63500</xdr:colOff>
      <xdr:row>93</xdr:row>
      <xdr:rowOff>86001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81128"/>
          <a:ext cx="838200" cy="14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88243</xdr:rowOff>
    </xdr:from>
    <xdr:to>
      <xdr:col>19</xdr:col>
      <xdr:colOff>177800</xdr:colOff>
      <xdr:row>93</xdr:row>
      <xdr:rowOff>86001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861643"/>
          <a:ext cx="889000" cy="1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88243</xdr:rowOff>
    </xdr:from>
    <xdr:to>
      <xdr:col>15</xdr:col>
      <xdr:colOff>50800</xdr:colOff>
      <xdr:row>94</xdr:row>
      <xdr:rowOff>75017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61643"/>
          <a:ext cx="889000" cy="3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75017</xdr:rowOff>
    </xdr:from>
    <xdr:to>
      <xdr:col>10</xdr:col>
      <xdr:colOff>114300</xdr:colOff>
      <xdr:row>94</xdr:row>
      <xdr:rowOff>126800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91317"/>
          <a:ext cx="889000" cy="5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56928</xdr:rowOff>
    </xdr:from>
    <xdr:to>
      <xdr:col>24</xdr:col>
      <xdr:colOff>114300</xdr:colOff>
      <xdr:row>92</xdr:row>
      <xdr:rowOff>158528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79805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8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35201</xdr:rowOff>
    </xdr:from>
    <xdr:to>
      <xdr:col>20</xdr:col>
      <xdr:colOff>38100</xdr:colOff>
      <xdr:row>93</xdr:row>
      <xdr:rowOff>136801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153328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5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37443</xdr:rowOff>
    </xdr:from>
    <xdr:to>
      <xdr:col>15</xdr:col>
      <xdr:colOff>101600</xdr:colOff>
      <xdr:row>92</xdr:row>
      <xdr:rowOff>139043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155570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24217</xdr:rowOff>
    </xdr:from>
    <xdr:to>
      <xdr:col>10</xdr:col>
      <xdr:colOff>165100</xdr:colOff>
      <xdr:row>94</xdr:row>
      <xdr:rowOff>125817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142344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1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76000</xdr:rowOff>
    </xdr:from>
    <xdr:to>
      <xdr:col>6</xdr:col>
      <xdr:colOff>38100</xdr:colOff>
      <xdr:row>95</xdr:row>
      <xdr:rowOff>6150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22677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6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129375</xdr:rowOff>
    </xdr:from>
    <xdr:to>
      <xdr:col>55</xdr:col>
      <xdr:colOff>0</xdr:colOff>
      <xdr:row>35</xdr:row>
      <xdr:rowOff>132316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30125"/>
          <a:ext cx="8382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129375</xdr:rowOff>
    </xdr:from>
    <xdr:to>
      <xdr:col>50</xdr:col>
      <xdr:colOff>114300</xdr:colOff>
      <xdr:row>36</xdr:row>
      <xdr:rowOff>59218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30125"/>
          <a:ext cx="889000" cy="10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15090</xdr:rowOff>
    </xdr:from>
    <xdr:to>
      <xdr:col>45</xdr:col>
      <xdr:colOff>177800</xdr:colOff>
      <xdr:row>36</xdr:row>
      <xdr:rowOff>59218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01490"/>
          <a:ext cx="889000" cy="7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15090</xdr:rowOff>
    </xdr:from>
    <xdr:to>
      <xdr:col>41</xdr:col>
      <xdr:colOff>50800</xdr:colOff>
      <xdr:row>37</xdr:row>
      <xdr:rowOff>1275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01490"/>
          <a:ext cx="889000" cy="8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81516</xdr:rowOff>
    </xdr:from>
    <xdr:to>
      <xdr:col>55</xdr:col>
      <xdr:colOff>50800</xdr:colOff>
      <xdr:row>36</xdr:row>
      <xdr:rowOff>11666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104393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78575</xdr:rowOff>
    </xdr:from>
    <xdr:to>
      <xdr:col>50</xdr:col>
      <xdr:colOff>165100</xdr:colOff>
      <xdr:row>36</xdr:row>
      <xdr:rowOff>8725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25252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5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8418</xdr:rowOff>
    </xdr:from>
    <xdr:to>
      <xdr:col>46</xdr:col>
      <xdr:colOff>38100</xdr:colOff>
      <xdr:row>36</xdr:row>
      <xdr:rowOff>110018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126545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135740</xdr:rowOff>
    </xdr:from>
    <xdr:to>
      <xdr:col>41</xdr:col>
      <xdr:colOff>101600</xdr:colOff>
      <xdr:row>32</xdr:row>
      <xdr:rowOff>65890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82417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2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121925</xdr:rowOff>
    </xdr:from>
    <xdr:to>
      <xdr:col>36</xdr:col>
      <xdr:colOff>165100</xdr:colOff>
      <xdr:row>37</xdr:row>
      <xdr:rowOff>52075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68602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18135</xdr:rowOff>
    </xdr:from>
    <xdr:to>
      <xdr:col>55</xdr:col>
      <xdr:colOff>0</xdr:colOff>
      <xdr:row>56</xdr:row>
      <xdr:rowOff>87935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104985"/>
          <a:ext cx="838200" cy="5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40678</xdr:rowOff>
    </xdr:from>
    <xdr:to>
      <xdr:col>50</xdr:col>
      <xdr:colOff>114300</xdr:colOff>
      <xdr:row>53</xdr:row>
      <xdr:rowOff>18135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956078"/>
          <a:ext cx="889000" cy="1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40678</xdr:rowOff>
    </xdr:from>
    <xdr:to>
      <xdr:col>45</xdr:col>
      <xdr:colOff>177800</xdr:colOff>
      <xdr:row>53</xdr:row>
      <xdr:rowOff>85395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8956078"/>
          <a:ext cx="889000" cy="2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85395</xdr:rowOff>
    </xdr:from>
    <xdr:to>
      <xdr:col>41</xdr:col>
      <xdr:colOff>50800</xdr:colOff>
      <xdr:row>53</xdr:row>
      <xdr:rowOff>128080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72245"/>
          <a:ext cx="889000" cy="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37135</xdr:rowOff>
    </xdr:from>
    <xdr:to>
      <xdr:col>55</xdr:col>
      <xdr:colOff>50800</xdr:colOff>
      <xdr:row>56</xdr:row>
      <xdr:rowOff>138735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15562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138785</xdr:rowOff>
    </xdr:from>
    <xdr:to>
      <xdr:col>50</xdr:col>
      <xdr:colOff>165100</xdr:colOff>
      <xdr:row>53</xdr:row>
      <xdr:rowOff>68935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85462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161328</xdr:rowOff>
    </xdr:from>
    <xdr:to>
      <xdr:col>46</xdr:col>
      <xdr:colOff>38100</xdr:colOff>
      <xdr:row>52</xdr:row>
      <xdr:rowOff>91478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9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108005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68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34595</xdr:rowOff>
    </xdr:from>
    <xdr:to>
      <xdr:col>41</xdr:col>
      <xdr:colOff>101600</xdr:colOff>
      <xdr:row>53</xdr:row>
      <xdr:rowOff>136195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152722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9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77280</xdr:rowOff>
    </xdr:from>
    <xdr:to>
      <xdr:col>36</xdr:col>
      <xdr:colOff>165100</xdr:colOff>
      <xdr:row>54</xdr:row>
      <xdr:rowOff>7430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23957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3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8846</xdr:rowOff>
    </xdr:from>
    <xdr:to>
      <xdr:col>55</xdr:col>
      <xdr:colOff>0</xdr:colOff>
      <xdr:row>78</xdr:row>
      <xdr:rowOff>31401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10496"/>
          <a:ext cx="838200" cy="1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8846</xdr:rowOff>
    </xdr:from>
    <xdr:to>
      <xdr:col>50</xdr:col>
      <xdr:colOff>114300</xdr:colOff>
      <xdr:row>77</xdr:row>
      <xdr:rowOff>94056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10496"/>
          <a:ext cx="889000" cy="8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7455</xdr:rowOff>
    </xdr:from>
    <xdr:to>
      <xdr:col>45</xdr:col>
      <xdr:colOff>177800</xdr:colOff>
      <xdr:row>77</xdr:row>
      <xdr:rowOff>94056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09105"/>
          <a:ext cx="889000" cy="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864</xdr:rowOff>
    </xdr:from>
    <xdr:to>
      <xdr:col>41</xdr:col>
      <xdr:colOff>50800</xdr:colOff>
      <xdr:row>77</xdr:row>
      <xdr:rowOff>7455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02514"/>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152051</xdr:rowOff>
    </xdr:from>
    <xdr:to>
      <xdr:col>55</xdr:col>
      <xdr:colOff>50800</xdr:colOff>
      <xdr:row>78</xdr:row>
      <xdr:rowOff>82201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130478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129496</xdr:rowOff>
    </xdr:from>
    <xdr:to>
      <xdr:col>50</xdr:col>
      <xdr:colOff>165100</xdr:colOff>
      <xdr:row>77</xdr:row>
      <xdr:rowOff>59646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76172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43256</xdr:rowOff>
    </xdr:from>
    <xdr:to>
      <xdr:col>46</xdr:col>
      <xdr:colOff>38100</xdr:colOff>
      <xdr:row>77</xdr:row>
      <xdr:rowOff>144856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161383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128105</xdr:rowOff>
    </xdr:from>
    <xdr:to>
      <xdr:col>41</xdr:col>
      <xdr:colOff>101600</xdr:colOff>
      <xdr:row>77</xdr:row>
      <xdr:rowOff>58255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74782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121514</xdr:rowOff>
    </xdr:from>
    <xdr:to>
      <xdr:col>36</xdr:col>
      <xdr:colOff>165100</xdr:colOff>
      <xdr:row>77</xdr:row>
      <xdr:rowOff>51664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68191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139995</xdr:rowOff>
    </xdr:from>
    <xdr:to>
      <xdr:col>55</xdr:col>
      <xdr:colOff>0</xdr:colOff>
      <xdr:row>97</xdr:row>
      <xdr:rowOff>121265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084845"/>
          <a:ext cx="838200" cy="66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104561</xdr:rowOff>
    </xdr:from>
    <xdr:to>
      <xdr:col>50</xdr:col>
      <xdr:colOff>114300</xdr:colOff>
      <xdr:row>93</xdr:row>
      <xdr:rowOff>139995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5877961"/>
          <a:ext cx="889000" cy="20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104561</xdr:rowOff>
    </xdr:from>
    <xdr:to>
      <xdr:col>45</xdr:col>
      <xdr:colOff>177800</xdr:colOff>
      <xdr:row>94</xdr:row>
      <xdr:rowOff>62026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877961"/>
          <a:ext cx="889000" cy="30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62026</xdr:rowOff>
    </xdr:from>
    <xdr:to>
      <xdr:col>41</xdr:col>
      <xdr:colOff>50800</xdr:colOff>
      <xdr:row>95</xdr:row>
      <xdr:rowOff>127045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78326"/>
          <a:ext cx="889000" cy="23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70465</xdr:rowOff>
    </xdr:from>
    <xdr:to>
      <xdr:col>55</xdr:col>
      <xdr:colOff>50800</xdr:colOff>
      <xdr:row>98</xdr:row>
      <xdr:rowOff>615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48892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7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89195</xdr:rowOff>
    </xdr:from>
    <xdr:to>
      <xdr:col>50</xdr:col>
      <xdr:colOff>165100</xdr:colOff>
      <xdr:row>94</xdr:row>
      <xdr:rowOff>19345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0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35872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8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53761</xdr:rowOff>
    </xdr:from>
    <xdr:to>
      <xdr:col>46</xdr:col>
      <xdr:colOff>38100</xdr:colOff>
      <xdr:row>92</xdr:row>
      <xdr:rowOff>155361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82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60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11226</xdr:rowOff>
    </xdr:from>
    <xdr:to>
      <xdr:col>41</xdr:col>
      <xdr:colOff>101600</xdr:colOff>
      <xdr:row>94</xdr:row>
      <xdr:rowOff>112826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129353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0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76245</xdr:rowOff>
    </xdr:from>
    <xdr:to>
      <xdr:col>36</xdr:col>
      <xdr:colOff>165100</xdr:colOff>
      <xdr:row>96</xdr:row>
      <xdr:rowOff>6395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22922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130784</xdr:rowOff>
    </xdr:from>
    <xdr:to>
      <xdr:col>85</xdr:col>
      <xdr:colOff>127000</xdr:colOff>
      <xdr:row>38</xdr:row>
      <xdr:rowOff>130830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4588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80630</xdr:rowOff>
    </xdr:from>
    <xdr:to>
      <xdr:col>81</xdr:col>
      <xdr:colOff>50800</xdr:colOff>
      <xdr:row>38</xdr:row>
      <xdr:rowOff>130784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95730"/>
          <a:ext cx="889000" cy="5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160640</xdr:rowOff>
    </xdr:from>
    <xdr:to>
      <xdr:col>76</xdr:col>
      <xdr:colOff>114300</xdr:colOff>
      <xdr:row>38</xdr:row>
      <xdr:rowOff>80630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042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160640</xdr:rowOff>
    </xdr:from>
    <xdr:to>
      <xdr:col>71</xdr:col>
      <xdr:colOff>177800</xdr:colOff>
      <xdr:row>38</xdr:row>
      <xdr:rowOff>111948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04290"/>
          <a:ext cx="8890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80030</xdr:rowOff>
    </xdr:from>
    <xdr:to>
      <xdr:col>85</xdr:col>
      <xdr:colOff>177800</xdr:colOff>
      <xdr:row>39</xdr:row>
      <xdr:rowOff>10180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79984</xdr:rowOff>
    </xdr:from>
    <xdr:to>
      <xdr:col>81</xdr:col>
      <xdr:colOff>101600</xdr:colOff>
      <xdr:row>39</xdr:row>
      <xdr:rowOff>10134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8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29830</xdr:rowOff>
    </xdr:from>
    <xdr:to>
      <xdr:col>76</xdr:col>
      <xdr:colOff>165100</xdr:colOff>
      <xdr:row>38</xdr:row>
      <xdr:rowOff>131430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147957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32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109840</xdr:rowOff>
    </xdr:from>
    <xdr:to>
      <xdr:col>72</xdr:col>
      <xdr:colOff>38100</xdr:colOff>
      <xdr:row>38</xdr:row>
      <xdr:rowOff>39990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56517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2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61148</xdr:rowOff>
    </xdr:from>
    <xdr:to>
      <xdr:col>67</xdr:col>
      <xdr:colOff>101600</xdr:colOff>
      <xdr:row>38</xdr:row>
      <xdr:rowOff>162748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153875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8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134302</xdr:rowOff>
    </xdr:from>
    <xdr:to>
      <xdr:col>85</xdr:col>
      <xdr:colOff>127000</xdr:colOff>
      <xdr:row>76</xdr:row>
      <xdr:rowOff>140348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64502"/>
          <a:ext cx="8382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140348</xdr:rowOff>
    </xdr:from>
    <xdr:to>
      <xdr:col>81</xdr:col>
      <xdr:colOff>50800</xdr:colOff>
      <xdr:row>76</xdr:row>
      <xdr:rowOff>160274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7054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160274</xdr:rowOff>
    </xdr:from>
    <xdr:to>
      <xdr:col>76</xdr:col>
      <xdr:colOff>114300</xdr:colOff>
      <xdr:row>76</xdr:row>
      <xdr:rowOff>170090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90474"/>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170090</xdr:rowOff>
    </xdr:from>
    <xdr:to>
      <xdr:col>71</xdr:col>
      <xdr:colOff>177800</xdr:colOff>
      <xdr:row>76</xdr:row>
      <xdr:rowOff>170942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00290"/>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83502</xdr:rowOff>
    </xdr:from>
    <xdr:to>
      <xdr:col>85</xdr:col>
      <xdr:colOff>177800</xdr:colOff>
      <xdr:row>77</xdr:row>
      <xdr:rowOff>13652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61929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9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89548</xdr:rowOff>
    </xdr:from>
    <xdr:to>
      <xdr:col>81</xdr:col>
      <xdr:colOff>101600</xdr:colOff>
      <xdr:row>77</xdr:row>
      <xdr:rowOff>19698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1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109474</xdr:rowOff>
    </xdr:from>
    <xdr:to>
      <xdr:col>76</xdr:col>
      <xdr:colOff>165100</xdr:colOff>
      <xdr:row>77</xdr:row>
      <xdr:rowOff>39624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30751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119290</xdr:rowOff>
    </xdr:from>
    <xdr:to>
      <xdr:col>72</xdr:col>
      <xdr:colOff>38100</xdr:colOff>
      <xdr:row>77</xdr:row>
      <xdr:rowOff>49440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40567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4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120142</xdr:rowOff>
    </xdr:from>
    <xdr:to>
      <xdr:col>67</xdr:col>
      <xdr:colOff>101600</xdr:colOff>
      <xdr:row>77</xdr:row>
      <xdr:rowOff>50292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41419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4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97546</xdr:rowOff>
    </xdr:from>
    <xdr:to>
      <xdr:col>85</xdr:col>
      <xdr:colOff>127000</xdr:colOff>
      <xdr:row>97</xdr:row>
      <xdr:rowOff>150527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8196"/>
          <a:ext cx="83820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150527</xdr:rowOff>
    </xdr:from>
    <xdr:to>
      <xdr:col>81</xdr:col>
      <xdr:colOff>50800</xdr:colOff>
      <xdr:row>98</xdr:row>
      <xdr:rowOff>32634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81177"/>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32634</xdr:rowOff>
    </xdr:from>
    <xdr:to>
      <xdr:col>76</xdr:col>
      <xdr:colOff>114300</xdr:colOff>
      <xdr:row>98</xdr:row>
      <xdr:rowOff>70252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34734"/>
          <a:ext cx="889000" cy="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70252</xdr:rowOff>
    </xdr:from>
    <xdr:to>
      <xdr:col>71</xdr:col>
      <xdr:colOff>177800</xdr:colOff>
      <xdr:row>98</xdr:row>
      <xdr:rowOff>89509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72352"/>
          <a:ext cx="889000" cy="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46746</xdr:rowOff>
    </xdr:from>
    <xdr:to>
      <xdr:col>85</xdr:col>
      <xdr:colOff>177800</xdr:colOff>
      <xdr:row>97</xdr:row>
      <xdr:rowOff>148346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69623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99727</xdr:rowOff>
    </xdr:from>
    <xdr:to>
      <xdr:col>81</xdr:col>
      <xdr:colOff>101600</xdr:colOff>
      <xdr:row>98</xdr:row>
      <xdr:rowOff>29877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21004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2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153284</xdr:rowOff>
    </xdr:from>
    <xdr:to>
      <xdr:col>76</xdr:col>
      <xdr:colOff>165100</xdr:colOff>
      <xdr:row>98</xdr:row>
      <xdr:rowOff>83434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74561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7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19452</xdr:rowOff>
    </xdr:from>
    <xdr:to>
      <xdr:col>72</xdr:col>
      <xdr:colOff>38100</xdr:colOff>
      <xdr:row>98</xdr:row>
      <xdr:rowOff>121052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112179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1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38709</xdr:rowOff>
    </xdr:from>
    <xdr:to>
      <xdr:col>67</xdr:col>
      <xdr:colOff>101600</xdr:colOff>
      <xdr:row>98</xdr:row>
      <xdr:rowOff>140309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131436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142875</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7975"/>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142875</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57975"/>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92075</xdr:rowOff>
    </xdr:from>
    <xdr:to>
      <xdr:col>102</xdr:col>
      <xdr:colOff>165100</xdr:colOff>
      <xdr:row>39</xdr:row>
      <xdr:rowOff>22225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13352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9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168351</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1245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167360</xdr:rowOff>
    </xdr:from>
    <xdr:to>
      <xdr:col>107</xdr:col>
      <xdr:colOff>50800</xdr:colOff>
      <xdr:row>58</xdr:row>
      <xdr:rowOff>168351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11460"/>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167360</xdr:rowOff>
    </xdr:from>
    <xdr:to>
      <xdr:col>102</xdr:col>
      <xdr:colOff>114300</xdr:colOff>
      <xdr:row>58</xdr:row>
      <xdr:rowOff>169532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1146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117551</xdr:rowOff>
    </xdr:from>
    <xdr:to>
      <xdr:col>107</xdr:col>
      <xdr:colOff>101600</xdr:colOff>
      <xdr:row>59</xdr:row>
      <xdr:rowOff>47701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38828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5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116560</xdr:rowOff>
    </xdr:from>
    <xdr:to>
      <xdr:col>102</xdr:col>
      <xdr:colOff>165100</xdr:colOff>
      <xdr:row>59</xdr:row>
      <xdr:rowOff>46710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37837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118732</xdr:rowOff>
    </xdr:from>
    <xdr:to>
      <xdr:col>98</xdr:col>
      <xdr:colOff>38100</xdr:colOff>
      <xdr:row>59</xdr:row>
      <xdr:rowOff>48882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40009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5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149628</xdr:rowOff>
    </xdr:from>
    <xdr:to>
      <xdr:col>116</xdr:col>
      <xdr:colOff>63500</xdr:colOff>
      <xdr:row>73</xdr:row>
      <xdr:rowOff>52734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494028"/>
          <a:ext cx="838200" cy="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52734</xdr:rowOff>
    </xdr:from>
    <xdr:to>
      <xdr:col>111</xdr:col>
      <xdr:colOff>177800</xdr:colOff>
      <xdr:row>73</xdr:row>
      <xdr:rowOff>74157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68584"/>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74157</xdr:rowOff>
    </xdr:from>
    <xdr:to>
      <xdr:col>107</xdr:col>
      <xdr:colOff>50800</xdr:colOff>
      <xdr:row>73</xdr:row>
      <xdr:rowOff>118342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590007"/>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118342</xdr:rowOff>
    </xdr:from>
    <xdr:to>
      <xdr:col>102</xdr:col>
      <xdr:colOff>114300</xdr:colOff>
      <xdr:row>73</xdr:row>
      <xdr:rowOff>167034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63419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98828</xdr:rowOff>
    </xdr:from>
    <xdr:to>
      <xdr:col>116</xdr:col>
      <xdr:colOff>114300</xdr:colOff>
      <xdr:row>73</xdr:row>
      <xdr:rowOff>28978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4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121705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2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1934</xdr:rowOff>
    </xdr:from>
    <xdr:to>
      <xdr:col>112</xdr:col>
      <xdr:colOff>38100</xdr:colOff>
      <xdr:row>73</xdr:row>
      <xdr:rowOff>103534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120061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23357</xdr:rowOff>
    </xdr:from>
    <xdr:to>
      <xdr:col>107</xdr:col>
      <xdr:colOff>101600</xdr:colOff>
      <xdr:row>73</xdr:row>
      <xdr:rowOff>124957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3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141484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1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67542</xdr:rowOff>
    </xdr:from>
    <xdr:to>
      <xdr:col>102</xdr:col>
      <xdr:colOff>165100</xdr:colOff>
      <xdr:row>73</xdr:row>
      <xdr:rowOff>169142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5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14219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5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116234</xdr:rowOff>
    </xdr:from>
    <xdr:to>
      <xdr:col>98</xdr:col>
      <xdr:colOff>38100</xdr:colOff>
      <xdr:row>74</xdr:row>
      <xdr:rowOff>46384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62911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0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歳出総決算額は、住民一人当たり</a:t>
          </a:r>
          <a:r>
            <a:rPr kumimoji="1" lang="en-US" altLang="ja-JP" sz="1100" i="0">
              <a:solidFill>
                <a:schemeClr val="dk1"/>
              </a:solidFill>
              <a:effectLst/>
              <a:latin typeface="+mn-lt"/>
              <a:ea typeface="+mn-ea"/>
              <a:cs typeface="+mn-cs"/>
            </a:rPr>
            <a:t>529,779</a:t>
          </a:r>
          <a:r>
            <a:rPr kumimoji="1" lang="ja-JP" altLang="ja-JP" sz="1100" i="0">
              <a:solidFill>
                <a:schemeClr val="dk1"/>
              </a:solidFill>
              <a:effectLst/>
              <a:latin typeface="+mn-lt"/>
              <a:ea typeface="+mn-ea"/>
              <a:cs typeface="+mn-cs"/>
            </a:rPr>
            <a:t>円となっている。</a:t>
          </a:r>
          <a:endParaRPr lang="ja-JP" altLang="ja-JP" sz="1400" i="0">
            <a:effectLst/>
          </a:endParaRPr>
        </a:p>
        <a:p>
          <a:r>
            <a:rPr kumimoji="1" lang="ja-JP" altLang="ja-JP" sz="1100" i="0">
              <a:solidFill>
                <a:schemeClr val="dk1"/>
              </a:solidFill>
              <a:effectLst/>
              <a:latin typeface="+mn-lt"/>
              <a:ea typeface="+mn-ea"/>
              <a:cs typeface="+mn-cs"/>
            </a:rPr>
            <a:t>　類似団体平均と比較した場合の本市の特徴として、扶助費の水準が高く類似団体平均を上回り、人件費、物件費の水準は下回っていることが挙げられる。</a:t>
          </a:r>
          <a:endParaRPr lang="ja-JP" altLang="ja-JP" sz="1400" i="0">
            <a:effectLst/>
          </a:endParaRPr>
        </a:p>
        <a:p>
          <a:r>
            <a:rPr kumimoji="1" lang="ja-JP" altLang="ja-JP" sz="1100" i="0">
              <a:solidFill>
                <a:schemeClr val="dk1"/>
              </a:solidFill>
              <a:effectLst/>
              <a:latin typeface="+mn-lt"/>
              <a:ea typeface="+mn-ea"/>
              <a:cs typeface="+mn-cs"/>
            </a:rPr>
            <a:t>　扶助費の住民一人当たりのコストは</a:t>
          </a:r>
          <a:r>
            <a:rPr kumimoji="1" lang="en-US" altLang="ja-JP" sz="1100" i="0">
              <a:solidFill>
                <a:schemeClr val="dk1"/>
              </a:solidFill>
              <a:effectLst/>
              <a:latin typeface="+mn-lt"/>
              <a:ea typeface="+mn-ea"/>
              <a:cs typeface="+mn-cs"/>
            </a:rPr>
            <a:t>169,437</a:t>
          </a:r>
          <a:r>
            <a:rPr kumimoji="1" lang="ja-JP" altLang="ja-JP" sz="1100" i="0">
              <a:solidFill>
                <a:schemeClr val="dk1"/>
              </a:solidFill>
              <a:effectLst/>
              <a:latin typeface="+mn-lt"/>
              <a:ea typeface="+mn-ea"/>
              <a:cs typeface="+mn-cs"/>
            </a:rPr>
            <a:t>円であり、生活保護事業費や障害者自立支援給付事業費（障害福祉サービス事業費）が高いことが要因である。特に、介護・訓練等・障害児通所給付費支給事業費については、近年増加しており、各種社会保障関連経費については、今後も少子高齢化の進行や制度改正等により、大きな増額が見込まれる。</a:t>
          </a:r>
          <a:endParaRPr lang="ja-JP" altLang="ja-JP" sz="1400" i="0">
            <a:effectLst/>
          </a:endParaRPr>
        </a:p>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年度は</a:t>
          </a:r>
          <a:r>
            <a:rPr kumimoji="1" lang="ja-JP" altLang="en-US" sz="1100" i="0">
              <a:solidFill>
                <a:schemeClr val="dk1"/>
              </a:solidFill>
              <a:effectLst/>
              <a:latin typeface="+mn-lt"/>
              <a:ea typeface="+mn-ea"/>
              <a:cs typeface="+mn-cs"/>
            </a:rPr>
            <a:t>普通建設事業費</a:t>
          </a:r>
          <a:r>
            <a:rPr kumimoji="1" lang="ja-JP" altLang="ja-JP" sz="1100" i="0">
              <a:solidFill>
                <a:schemeClr val="dk1"/>
              </a:solidFill>
              <a:effectLst/>
              <a:latin typeface="+mn-lt"/>
              <a:ea typeface="+mn-ea"/>
              <a:cs typeface="+mn-cs"/>
            </a:rPr>
            <a:t>が</a:t>
          </a:r>
          <a:r>
            <a:rPr kumimoji="1" lang="ja-JP" altLang="en-US" sz="1100" i="0">
              <a:solidFill>
                <a:schemeClr val="dk1"/>
              </a:solidFill>
              <a:effectLst/>
              <a:latin typeface="+mn-lt"/>
              <a:ea typeface="+mn-ea"/>
              <a:cs typeface="+mn-cs"/>
            </a:rPr>
            <a:t>減少し</a:t>
          </a:r>
          <a:r>
            <a:rPr kumimoji="1" lang="ja-JP" altLang="ja-JP" sz="1100" i="0">
              <a:solidFill>
                <a:schemeClr val="dk1"/>
              </a:solidFill>
              <a:effectLst/>
              <a:latin typeface="+mn-lt"/>
              <a:ea typeface="+mn-ea"/>
              <a:cs typeface="+mn-cs"/>
            </a:rPr>
            <a:t>ているが、主な要因としては</a:t>
          </a:r>
          <a:r>
            <a:rPr kumimoji="1" lang="ja-JP" altLang="en-US" sz="1100" i="0">
              <a:solidFill>
                <a:schemeClr val="dk1"/>
              </a:solidFill>
              <a:effectLst/>
              <a:latin typeface="+mn-lt"/>
              <a:ea typeface="+mn-ea"/>
              <a:cs typeface="+mn-cs"/>
            </a:rPr>
            <a:t>学</a:t>
          </a:r>
          <a:r>
            <a:rPr kumimoji="1" lang="ja-JP" altLang="ja-JP" sz="1100" i="0">
              <a:solidFill>
                <a:schemeClr val="dk1"/>
              </a:solidFill>
              <a:effectLst/>
              <a:latin typeface="+mn-lt"/>
              <a:ea typeface="+mn-ea"/>
              <a:cs typeface="+mn-cs"/>
            </a:rPr>
            <a:t>校給食センター</a:t>
          </a:r>
          <a:r>
            <a:rPr kumimoji="1" lang="ja-JP" altLang="en-US" sz="1100" i="0">
              <a:solidFill>
                <a:schemeClr val="dk1"/>
              </a:solidFill>
              <a:effectLst/>
              <a:latin typeface="+mn-lt"/>
              <a:ea typeface="+mn-ea"/>
              <a:cs typeface="+mn-cs"/>
            </a:rPr>
            <a:t>の建替工事が完了したことによる</a:t>
          </a:r>
          <a:r>
            <a:rPr kumimoji="1" lang="ja-JP" altLang="ja-JP" sz="1100" i="0">
              <a:solidFill>
                <a:schemeClr val="dk1"/>
              </a:solidFill>
              <a:effectLst/>
              <a:latin typeface="+mn-lt"/>
              <a:ea typeface="+mn-ea"/>
              <a:cs typeface="+mn-cs"/>
            </a:rPr>
            <a:t>。</a:t>
          </a:r>
          <a:endParaRPr lang="ja-JP" altLang="ja-JP" sz="1400" i="0">
            <a:effectLst/>
          </a:endParaRPr>
        </a:p>
        <a:p>
          <a:r>
            <a:rPr kumimoji="1" lang="ja-JP" altLang="ja-JP" sz="1100" i="0">
              <a:solidFill>
                <a:schemeClr val="dk1"/>
              </a:solidFill>
              <a:effectLst/>
              <a:latin typeface="+mn-lt"/>
              <a:ea typeface="+mn-ea"/>
              <a:cs typeface="+mn-cs"/>
            </a:rPr>
            <a:t>　類似団体平均と比較し低い水準で推移しているのが人件費・物件費であり、行財政改革による職員数の削減や事務事業の見直しなどにより、経費削減に努めた効果が表れていると考えられる。</a:t>
          </a:r>
          <a:endParaRPr lang="ja-JP" altLang="ja-JP" sz="1400" i="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49,641
49,226
57.37
26,534,860
26,298,746
92,279
12,354,651
17,029,146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146558</xdr:rowOff>
    </xdr:from>
    <xdr:to>
      <xdr:col>24</xdr:col>
      <xdr:colOff>63500</xdr:colOff>
      <xdr:row>33</xdr:row>
      <xdr:rowOff>170332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04408"/>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170332</xdr:rowOff>
    </xdr:from>
    <xdr:to>
      <xdr:col>19</xdr:col>
      <xdr:colOff>177800</xdr:colOff>
      <xdr:row>34</xdr:row>
      <xdr:rowOff>52375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28182"/>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52375</xdr:rowOff>
    </xdr:from>
    <xdr:to>
      <xdr:col>15</xdr:col>
      <xdr:colOff>50800</xdr:colOff>
      <xdr:row>34</xdr:row>
      <xdr:rowOff>98095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816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45060</xdr:rowOff>
    </xdr:from>
    <xdr:to>
      <xdr:col>10</xdr:col>
      <xdr:colOff>114300</xdr:colOff>
      <xdr:row>34</xdr:row>
      <xdr:rowOff>98095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74360"/>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95758</xdr:rowOff>
    </xdr:from>
    <xdr:to>
      <xdr:col>24</xdr:col>
      <xdr:colOff>114300</xdr:colOff>
      <xdr:row>34</xdr:row>
      <xdr:rowOff>25908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118635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119532</xdr:rowOff>
    </xdr:from>
    <xdr:to>
      <xdr:col>20</xdr:col>
      <xdr:colOff>38100</xdr:colOff>
      <xdr:row>34</xdr:row>
      <xdr:rowOff>49682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66209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1575</xdr:rowOff>
    </xdr:from>
    <xdr:to>
      <xdr:col>15</xdr:col>
      <xdr:colOff>101600</xdr:colOff>
      <xdr:row>34</xdr:row>
      <xdr:rowOff>103175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119702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47295</xdr:rowOff>
    </xdr:from>
    <xdr:to>
      <xdr:col>10</xdr:col>
      <xdr:colOff>165100</xdr:colOff>
      <xdr:row>34</xdr:row>
      <xdr:rowOff>148895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165422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165710</xdr:rowOff>
    </xdr:from>
    <xdr:to>
      <xdr:col>6</xdr:col>
      <xdr:colOff>38100</xdr:colOff>
      <xdr:row>34</xdr:row>
      <xdr:rowOff>95860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112387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5672</xdr:rowOff>
    </xdr:from>
    <xdr:to>
      <xdr:col>24</xdr:col>
      <xdr:colOff>63500</xdr:colOff>
      <xdr:row>56</xdr:row>
      <xdr:rowOff>79281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06872"/>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79281</xdr:rowOff>
    </xdr:from>
    <xdr:to>
      <xdr:col>19</xdr:col>
      <xdr:colOff>177800</xdr:colOff>
      <xdr:row>56</xdr:row>
      <xdr:rowOff>135974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80481"/>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66060</xdr:rowOff>
    </xdr:from>
    <xdr:to>
      <xdr:col>15</xdr:col>
      <xdr:colOff>50800</xdr:colOff>
      <xdr:row>56</xdr:row>
      <xdr:rowOff>135974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81460"/>
          <a:ext cx="889000" cy="7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66060</xdr:rowOff>
    </xdr:from>
    <xdr:to>
      <xdr:col>10</xdr:col>
      <xdr:colOff>114300</xdr:colOff>
      <xdr:row>57</xdr:row>
      <xdr:rowOff>72027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81460"/>
          <a:ext cx="889000" cy="86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126322</xdr:rowOff>
    </xdr:from>
    <xdr:to>
      <xdr:col>24</xdr:col>
      <xdr:colOff>114300</xdr:colOff>
      <xdr:row>56</xdr:row>
      <xdr:rowOff>56472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149199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28481</xdr:rowOff>
    </xdr:from>
    <xdr:to>
      <xdr:col>20</xdr:col>
      <xdr:colOff>38100</xdr:colOff>
      <xdr:row>56</xdr:row>
      <xdr:rowOff>130081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121208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85174</xdr:rowOff>
    </xdr:from>
    <xdr:to>
      <xdr:col>15</xdr:col>
      <xdr:colOff>101600</xdr:colOff>
      <xdr:row>57</xdr:row>
      <xdr:rowOff>15324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7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15260</xdr:rowOff>
    </xdr:from>
    <xdr:to>
      <xdr:col>10</xdr:col>
      <xdr:colOff>165100</xdr:colOff>
      <xdr:row>52</xdr:row>
      <xdr:rowOff>116860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3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107987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2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21227</xdr:rowOff>
    </xdr:from>
    <xdr:to>
      <xdr:col>6</xdr:col>
      <xdr:colOff>38100</xdr:colOff>
      <xdr:row>57</xdr:row>
      <xdr:rowOff>122827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113954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16466</xdr:rowOff>
    </xdr:from>
    <xdr:to>
      <xdr:col>24</xdr:col>
      <xdr:colOff>63500</xdr:colOff>
      <xdr:row>73</xdr:row>
      <xdr:rowOff>137347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32316"/>
          <a:ext cx="838200" cy="1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15884</xdr:rowOff>
    </xdr:from>
    <xdr:to>
      <xdr:col>19</xdr:col>
      <xdr:colOff>177800</xdr:colOff>
      <xdr:row>73</xdr:row>
      <xdr:rowOff>137347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31734"/>
          <a:ext cx="889000" cy="1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15884</xdr:rowOff>
    </xdr:from>
    <xdr:to>
      <xdr:col>15</xdr:col>
      <xdr:colOff>50800</xdr:colOff>
      <xdr:row>75</xdr:row>
      <xdr:rowOff>1921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31734"/>
          <a:ext cx="889000" cy="32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1921</xdr:rowOff>
    </xdr:from>
    <xdr:to>
      <xdr:col>10</xdr:col>
      <xdr:colOff>114300</xdr:colOff>
      <xdr:row>75</xdr:row>
      <xdr:rowOff>76397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60671"/>
          <a:ext cx="889000" cy="7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137116</xdr:rowOff>
    </xdr:from>
    <xdr:to>
      <xdr:col>24</xdr:col>
      <xdr:colOff>114300</xdr:colOff>
      <xdr:row>73</xdr:row>
      <xdr:rowOff>67266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159993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3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86547</xdr:rowOff>
    </xdr:from>
    <xdr:to>
      <xdr:col>20</xdr:col>
      <xdr:colOff>38100</xdr:colOff>
      <xdr:row>74</xdr:row>
      <xdr:rowOff>16697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0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33224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7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136534</xdr:rowOff>
    </xdr:from>
    <xdr:to>
      <xdr:col>15</xdr:col>
      <xdr:colOff>101600</xdr:colOff>
      <xdr:row>73</xdr:row>
      <xdr:rowOff>66684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8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83211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5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122571</xdr:rowOff>
    </xdr:from>
    <xdr:to>
      <xdr:col>10</xdr:col>
      <xdr:colOff>165100</xdr:colOff>
      <xdr:row>75</xdr:row>
      <xdr:rowOff>52721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69248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8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25597</xdr:rowOff>
    </xdr:from>
    <xdr:to>
      <xdr:col>6</xdr:col>
      <xdr:colOff>38100</xdr:colOff>
      <xdr:row>75</xdr:row>
      <xdr:rowOff>127197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8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143724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5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82593</xdr:rowOff>
    </xdr:from>
    <xdr:to>
      <xdr:col>24</xdr:col>
      <xdr:colOff>63500</xdr:colOff>
      <xdr:row>97</xdr:row>
      <xdr:rowOff>104811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13243"/>
          <a:ext cx="838200" cy="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82593</xdr:rowOff>
    </xdr:from>
    <xdr:to>
      <xdr:col>19</xdr:col>
      <xdr:colOff>177800</xdr:colOff>
      <xdr:row>97</xdr:row>
      <xdr:rowOff>129490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13243"/>
          <a:ext cx="889000" cy="4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129490</xdr:rowOff>
    </xdr:from>
    <xdr:to>
      <xdr:col>15</xdr:col>
      <xdr:colOff>50800</xdr:colOff>
      <xdr:row>98</xdr:row>
      <xdr:rowOff>51504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60140"/>
          <a:ext cx="889000" cy="9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51504</xdr:rowOff>
    </xdr:from>
    <xdr:to>
      <xdr:col>10</xdr:col>
      <xdr:colOff>114300</xdr:colOff>
      <xdr:row>98</xdr:row>
      <xdr:rowOff>80786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53604"/>
          <a:ext cx="8890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54011</xdr:rowOff>
    </xdr:from>
    <xdr:to>
      <xdr:col>24</xdr:col>
      <xdr:colOff>114300</xdr:colOff>
      <xdr:row>97</xdr:row>
      <xdr:rowOff>155611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76888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3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31793</xdr:rowOff>
    </xdr:from>
    <xdr:to>
      <xdr:col>20</xdr:col>
      <xdr:colOff>38100</xdr:colOff>
      <xdr:row>97</xdr:row>
      <xdr:rowOff>133393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6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149920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3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78690</xdr:rowOff>
    </xdr:from>
    <xdr:to>
      <xdr:col>15</xdr:col>
      <xdr:colOff>101600</xdr:colOff>
      <xdr:row>98</xdr:row>
      <xdr:rowOff>8840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25367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704</xdr:rowOff>
    </xdr:from>
    <xdr:to>
      <xdr:col>10</xdr:col>
      <xdr:colOff>165100</xdr:colOff>
      <xdr:row>98</xdr:row>
      <xdr:rowOff>102304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118831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29986</xdr:rowOff>
    </xdr:from>
    <xdr:to>
      <xdr:col>6</xdr:col>
      <xdr:colOff>38100</xdr:colOff>
      <xdr:row>98</xdr:row>
      <xdr:rowOff>131586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148113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120759</xdr:rowOff>
    </xdr:from>
    <xdr:to>
      <xdr:col>55</xdr:col>
      <xdr:colOff>0</xdr:colOff>
      <xdr:row>38</xdr:row>
      <xdr:rowOff>142312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35859"/>
          <a:ext cx="8382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142312</xdr:rowOff>
    </xdr:from>
    <xdr:to>
      <xdr:col>50</xdr:col>
      <xdr:colOff>114300</xdr:colOff>
      <xdr:row>39</xdr:row>
      <xdr:rowOff>9724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574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155702</xdr:rowOff>
    </xdr:from>
    <xdr:to>
      <xdr:col>45</xdr:col>
      <xdr:colOff>177800</xdr:colOff>
      <xdr:row>39</xdr:row>
      <xdr:rowOff>9724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70802"/>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155702</xdr:rowOff>
    </xdr:from>
    <xdr:to>
      <xdr:col>41</xdr:col>
      <xdr:colOff>50800</xdr:colOff>
      <xdr:row>39</xdr:row>
      <xdr:rowOff>14623</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70802"/>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69959</xdr:rowOff>
    </xdr:from>
    <xdr:to>
      <xdr:col>55</xdr:col>
      <xdr:colOff>50800</xdr:colOff>
      <xdr:row>39</xdr:row>
      <xdr:rowOff>109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48386</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6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91512</xdr:rowOff>
    </xdr:from>
    <xdr:to>
      <xdr:col>50</xdr:col>
      <xdr:colOff>165100</xdr:colOff>
      <xdr:row>39</xdr:row>
      <xdr:rowOff>21662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12789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9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130374</xdr:rowOff>
    </xdr:from>
    <xdr:to>
      <xdr:col>46</xdr:col>
      <xdr:colOff>38100</xdr:colOff>
      <xdr:row>39</xdr:row>
      <xdr:rowOff>60524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51651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104902</xdr:rowOff>
    </xdr:from>
    <xdr:to>
      <xdr:col>41</xdr:col>
      <xdr:colOff>101600</xdr:colOff>
      <xdr:row>39</xdr:row>
      <xdr:rowOff>35052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26179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135273</xdr:rowOff>
    </xdr:from>
    <xdr:to>
      <xdr:col>36</xdr:col>
      <xdr:colOff>165100</xdr:colOff>
      <xdr:row>39</xdr:row>
      <xdr:rowOff>65423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56550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43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38621</xdr:rowOff>
    </xdr:from>
    <xdr:to>
      <xdr:col>55</xdr:col>
      <xdr:colOff>0</xdr:colOff>
      <xdr:row>56</xdr:row>
      <xdr:rowOff>112916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639821"/>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112916</xdr:rowOff>
    </xdr:from>
    <xdr:to>
      <xdr:col>50</xdr:col>
      <xdr:colOff>114300</xdr:colOff>
      <xdr:row>57</xdr:row>
      <xdr:rowOff>80035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14116"/>
          <a:ext cx="889000" cy="1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80035</xdr:rowOff>
    </xdr:from>
    <xdr:to>
      <xdr:col>45</xdr:col>
      <xdr:colOff>177800</xdr:colOff>
      <xdr:row>57</xdr:row>
      <xdr:rowOff>127965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852685"/>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23952</xdr:rowOff>
    </xdr:from>
    <xdr:to>
      <xdr:col>41</xdr:col>
      <xdr:colOff>50800</xdr:colOff>
      <xdr:row>57</xdr:row>
      <xdr:rowOff>127965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625152"/>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159271</xdr:rowOff>
    </xdr:from>
    <xdr:to>
      <xdr:col>55</xdr:col>
      <xdr:colOff>50800</xdr:colOff>
      <xdr:row>56</xdr:row>
      <xdr:rowOff>89421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5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10698</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44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62116</xdr:rowOff>
    </xdr:from>
    <xdr:to>
      <xdr:col>50</xdr:col>
      <xdr:colOff>165100</xdr:colOff>
      <xdr:row>56</xdr:row>
      <xdr:rowOff>163716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3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29235</xdr:rowOff>
    </xdr:from>
    <xdr:to>
      <xdr:col>46</xdr:col>
      <xdr:colOff>38100</xdr:colOff>
      <xdr:row>57</xdr:row>
      <xdr:rowOff>130835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147362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5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77165</xdr:rowOff>
    </xdr:from>
    <xdr:to>
      <xdr:col>41</xdr:col>
      <xdr:colOff>101600</xdr:colOff>
      <xdr:row>58</xdr:row>
      <xdr:rowOff>7315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23842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6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144602</xdr:rowOff>
    </xdr:from>
    <xdr:to>
      <xdr:col>36</xdr:col>
      <xdr:colOff>165100</xdr:colOff>
      <xdr:row>56</xdr:row>
      <xdr:rowOff>74752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57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91279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34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146003</xdr:rowOff>
    </xdr:from>
    <xdr:to>
      <xdr:col>55</xdr:col>
      <xdr:colOff>0</xdr:colOff>
      <xdr:row>77</xdr:row>
      <xdr:rowOff>88134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176203"/>
          <a:ext cx="838200" cy="11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88134</xdr:rowOff>
    </xdr:from>
    <xdr:to>
      <xdr:col>50</xdr:col>
      <xdr:colOff>114300</xdr:colOff>
      <xdr:row>77</xdr:row>
      <xdr:rowOff>99630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289784"/>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67397</xdr:rowOff>
    </xdr:from>
    <xdr:to>
      <xdr:col>45</xdr:col>
      <xdr:colOff>177800</xdr:colOff>
      <xdr:row>77</xdr:row>
      <xdr:rowOff>99630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269047"/>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67397</xdr:rowOff>
    </xdr:from>
    <xdr:to>
      <xdr:col>41</xdr:col>
      <xdr:colOff>50800</xdr:colOff>
      <xdr:row>78</xdr:row>
      <xdr:rowOff>35066</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269047"/>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95203</xdr:rowOff>
    </xdr:from>
    <xdr:to>
      <xdr:col>55</xdr:col>
      <xdr:colOff>50800</xdr:colOff>
      <xdr:row>77</xdr:row>
      <xdr:rowOff>25353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1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118080</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97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37334</xdr:rowOff>
    </xdr:from>
    <xdr:to>
      <xdr:col>50</xdr:col>
      <xdr:colOff>165100</xdr:colOff>
      <xdr:row>77</xdr:row>
      <xdr:rowOff>138934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155461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30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48830</xdr:rowOff>
    </xdr:from>
    <xdr:to>
      <xdr:col>46</xdr:col>
      <xdr:colOff>38100</xdr:colOff>
      <xdr:row>77</xdr:row>
      <xdr:rowOff>150430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2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166957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3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16597</xdr:rowOff>
    </xdr:from>
    <xdr:to>
      <xdr:col>41</xdr:col>
      <xdr:colOff>101600</xdr:colOff>
      <xdr:row>77</xdr:row>
      <xdr:rowOff>118197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109324</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33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155716</xdr:rowOff>
    </xdr:from>
    <xdr:to>
      <xdr:col>36</xdr:col>
      <xdr:colOff>165100</xdr:colOff>
      <xdr:row>78</xdr:row>
      <xdr:rowOff>85866</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102393</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13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2129</xdr:rowOff>
    </xdr:from>
    <xdr:to>
      <xdr:col>55</xdr:col>
      <xdr:colOff>0</xdr:colOff>
      <xdr:row>96</xdr:row>
      <xdr:rowOff>118166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289879"/>
          <a:ext cx="838200" cy="28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86596</xdr:rowOff>
    </xdr:from>
    <xdr:to>
      <xdr:col>50</xdr:col>
      <xdr:colOff>114300</xdr:colOff>
      <xdr:row>95</xdr:row>
      <xdr:rowOff>2129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202896"/>
          <a:ext cx="889000" cy="8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7569</xdr:rowOff>
    </xdr:from>
    <xdr:to>
      <xdr:col>45</xdr:col>
      <xdr:colOff>177800</xdr:colOff>
      <xdr:row>94</xdr:row>
      <xdr:rowOff>86596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123869"/>
          <a:ext cx="8890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7569</xdr:rowOff>
    </xdr:from>
    <xdr:to>
      <xdr:col>41</xdr:col>
      <xdr:colOff>50800</xdr:colOff>
      <xdr:row>94</xdr:row>
      <xdr:rowOff>88609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123869"/>
          <a:ext cx="889000" cy="8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67366</xdr:rowOff>
    </xdr:from>
    <xdr:to>
      <xdr:col>55</xdr:col>
      <xdr:colOff>50800</xdr:colOff>
      <xdr:row>96</xdr:row>
      <xdr:rowOff>168966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45793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0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122779</xdr:rowOff>
    </xdr:from>
    <xdr:to>
      <xdr:col>50</xdr:col>
      <xdr:colOff>165100</xdr:colOff>
      <xdr:row>95</xdr:row>
      <xdr:rowOff>52929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69456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1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35796</xdr:rowOff>
    </xdr:from>
    <xdr:to>
      <xdr:col>46</xdr:col>
      <xdr:colOff>38100</xdr:colOff>
      <xdr:row>94</xdr:row>
      <xdr:rowOff>137396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5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153923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128219</xdr:rowOff>
    </xdr:from>
    <xdr:to>
      <xdr:col>41</xdr:col>
      <xdr:colOff>101600</xdr:colOff>
      <xdr:row>94</xdr:row>
      <xdr:rowOff>58369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74896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8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37809</xdr:rowOff>
    </xdr:from>
    <xdr:to>
      <xdr:col>36</xdr:col>
      <xdr:colOff>165100</xdr:colOff>
      <xdr:row>94</xdr:row>
      <xdr:rowOff>139409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155936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92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58624</xdr:rowOff>
    </xdr:from>
    <xdr:to>
      <xdr:col>85</xdr:col>
      <xdr:colOff>127000</xdr:colOff>
      <xdr:row>38</xdr:row>
      <xdr:rowOff>60871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73724"/>
          <a:ext cx="8382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53442</xdr:rowOff>
    </xdr:from>
    <xdr:to>
      <xdr:col>81</xdr:col>
      <xdr:colOff>50800</xdr:colOff>
      <xdr:row>38</xdr:row>
      <xdr:rowOff>60871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6854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117907</xdr:rowOff>
    </xdr:from>
    <xdr:to>
      <xdr:col>76</xdr:col>
      <xdr:colOff>114300</xdr:colOff>
      <xdr:row>38</xdr:row>
      <xdr:rowOff>53442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90107"/>
          <a:ext cx="889000" cy="2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117907</xdr:rowOff>
    </xdr:from>
    <xdr:to>
      <xdr:col>71</xdr:col>
      <xdr:colOff>177800</xdr:colOff>
      <xdr:row>38</xdr:row>
      <xdr:rowOff>112382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290107"/>
          <a:ext cx="889000" cy="3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7824</xdr:rowOff>
    </xdr:from>
    <xdr:to>
      <xdr:col>85</xdr:col>
      <xdr:colOff>177800</xdr:colOff>
      <xdr:row>38</xdr:row>
      <xdr:rowOff>109424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157701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10071</xdr:rowOff>
    </xdr:from>
    <xdr:to>
      <xdr:col>81</xdr:col>
      <xdr:colOff>101600</xdr:colOff>
      <xdr:row>38</xdr:row>
      <xdr:rowOff>111671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102798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2642</xdr:rowOff>
    </xdr:from>
    <xdr:to>
      <xdr:col>76</xdr:col>
      <xdr:colOff>165100</xdr:colOff>
      <xdr:row>38</xdr:row>
      <xdr:rowOff>104242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95369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67107</xdr:rowOff>
    </xdr:from>
    <xdr:to>
      <xdr:col>72</xdr:col>
      <xdr:colOff>38100</xdr:colOff>
      <xdr:row>36</xdr:row>
      <xdr:rowOff>168707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13784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61582</xdr:rowOff>
    </xdr:from>
    <xdr:to>
      <xdr:col>67</xdr:col>
      <xdr:colOff>101600</xdr:colOff>
      <xdr:row>38</xdr:row>
      <xdr:rowOff>163182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154309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84052</xdr:rowOff>
    </xdr:from>
    <xdr:to>
      <xdr:col>85</xdr:col>
      <xdr:colOff>127000</xdr:colOff>
      <xdr:row>57</xdr:row>
      <xdr:rowOff>126131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342352"/>
          <a:ext cx="838200" cy="55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13366</xdr:rowOff>
    </xdr:from>
    <xdr:to>
      <xdr:col>81</xdr:col>
      <xdr:colOff>50800</xdr:colOff>
      <xdr:row>54</xdr:row>
      <xdr:rowOff>84052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271666"/>
          <a:ext cx="889000" cy="7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13366</xdr:rowOff>
    </xdr:from>
    <xdr:to>
      <xdr:col>76</xdr:col>
      <xdr:colOff>114300</xdr:colOff>
      <xdr:row>57</xdr:row>
      <xdr:rowOff>36879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271666"/>
          <a:ext cx="889000" cy="53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36879</xdr:rowOff>
    </xdr:from>
    <xdr:to>
      <xdr:col>71</xdr:col>
      <xdr:colOff>177800</xdr:colOff>
      <xdr:row>57</xdr:row>
      <xdr:rowOff>53665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09529"/>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75331</xdr:rowOff>
    </xdr:from>
    <xdr:to>
      <xdr:col>85</xdr:col>
      <xdr:colOff>177800</xdr:colOff>
      <xdr:row>58</xdr:row>
      <xdr:rowOff>5481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4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53758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33252</xdr:rowOff>
    </xdr:from>
    <xdr:to>
      <xdr:col>81</xdr:col>
      <xdr:colOff>101600</xdr:colOff>
      <xdr:row>54</xdr:row>
      <xdr:rowOff>134852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2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151379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06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134016</xdr:rowOff>
    </xdr:from>
    <xdr:to>
      <xdr:col>76</xdr:col>
      <xdr:colOff>165100</xdr:colOff>
      <xdr:row>54</xdr:row>
      <xdr:rowOff>64166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80693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89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157529</xdr:rowOff>
    </xdr:from>
    <xdr:to>
      <xdr:col>72</xdr:col>
      <xdr:colOff>38100</xdr:colOff>
      <xdr:row>57</xdr:row>
      <xdr:rowOff>87679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5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78806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5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2865</xdr:rowOff>
    </xdr:from>
    <xdr:to>
      <xdr:col>67</xdr:col>
      <xdr:colOff>101600</xdr:colOff>
      <xdr:row>57</xdr:row>
      <xdr:rowOff>104465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95592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130784</xdr:rowOff>
    </xdr:from>
    <xdr:to>
      <xdr:col>85</xdr:col>
      <xdr:colOff>127000</xdr:colOff>
      <xdr:row>78</xdr:row>
      <xdr:rowOff>130831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03884"/>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80629</xdr:rowOff>
    </xdr:from>
    <xdr:to>
      <xdr:col>81</xdr:col>
      <xdr:colOff>50800</xdr:colOff>
      <xdr:row>78</xdr:row>
      <xdr:rowOff>130784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53729"/>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160640</xdr:rowOff>
    </xdr:from>
    <xdr:to>
      <xdr:col>76</xdr:col>
      <xdr:colOff>114300</xdr:colOff>
      <xdr:row>78</xdr:row>
      <xdr:rowOff>80629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6229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160640</xdr:rowOff>
    </xdr:from>
    <xdr:to>
      <xdr:col>71</xdr:col>
      <xdr:colOff>177800</xdr:colOff>
      <xdr:row>78</xdr:row>
      <xdr:rowOff>111948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362290"/>
          <a:ext cx="8890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80031</xdr:rowOff>
    </xdr:from>
    <xdr:to>
      <xdr:col>85</xdr:col>
      <xdr:colOff>177800</xdr:colOff>
      <xdr:row>79</xdr:row>
      <xdr:rowOff>10181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79984</xdr:rowOff>
    </xdr:from>
    <xdr:to>
      <xdr:col>81</xdr:col>
      <xdr:colOff>101600</xdr:colOff>
      <xdr:row>79</xdr:row>
      <xdr:rowOff>10134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4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29829</xdr:rowOff>
    </xdr:from>
    <xdr:to>
      <xdr:col>76</xdr:col>
      <xdr:colOff>165100</xdr:colOff>
      <xdr:row>78</xdr:row>
      <xdr:rowOff>131429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147956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7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109840</xdr:rowOff>
    </xdr:from>
    <xdr:to>
      <xdr:col>72</xdr:col>
      <xdr:colOff>38100</xdr:colOff>
      <xdr:row>78</xdr:row>
      <xdr:rowOff>39990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56517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08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61148</xdr:rowOff>
    </xdr:from>
    <xdr:to>
      <xdr:col>67</xdr:col>
      <xdr:colOff>101600</xdr:colOff>
      <xdr:row>78</xdr:row>
      <xdr:rowOff>162748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153875</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2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134302</xdr:rowOff>
    </xdr:from>
    <xdr:to>
      <xdr:col>85</xdr:col>
      <xdr:colOff>127000</xdr:colOff>
      <xdr:row>96</xdr:row>
      <xdr:rowOff>140348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93502"/>
          <a:ext cx="8382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140348</xdr:rowOff>
    </xdr:from>
    <xdr:to>
      <xdr:col>81</xdr:col>
      <xdr:colOff>50800</xdr:colOff>
      <xdr:row>96</xdr:row>
      <xdr:rowOff>160274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9954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160274</xdr:rowOff>
    </xdr:from>
    <xdr:to>
      <xdr:col>76</xdr:col>
      <xdr:colOff>114300</xdr:colOff>
      <xdr:row>96</xdr:row>
      <xdr:rowOff>170090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19474"/>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170090</xdr:rowOff>
    </xdr:from>
    <xdr:to>
      <xdr:col>71</xdr:col>
      <xdr:colOff>177800</xdr:colOff>
      <xdr:row>96</xdr:row>
      <xdr:rowOff>170942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29290"/>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83502</xdr:rowOff>
    </xdr:from>
    <xdr:to>
      <xdr:col>85</xdr:col>
      <xdr:colOff>177800</xdr:colOff>
      <xdr:row>97</xdr:row>
      <xdr:rowOff>13652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61929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89548</xdr:rowOff>
    </xdr:from>
    <xdr:to>
      <xdr:col>81</xdr:col>
      <xdr:colOff>101600</xdr:colOff>
      <xdr:row>97</xdr:row>
      <xdr:rowOff>19698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109474</xdr:rowOff>
    </xdr:from>
    <xdr:to>
      <xdr:col>76</xdr:col>
      <xdr:colOff>165100</xdr:colOff>
      <xdr:row>97</xdr:row>
      <xdr:rowOff>39624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30751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119290</xdr:rowOff>
    </xdr:from>
    <xdr:to>
      <xdr:col>72</xdr:col>
      <xdr:colOff>38100</xdr:colOff>
      <xdr:row>97</xdr:row>
      <xdr:rowOff>49440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40567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120142</xdr:rowOff>
    </xdr:from>
    <xdr:to>
      <xdr:col>67</xdr:col>
      <xdr:colOff>101600</xdr:colOff>
      <xdr:row>97</xdr:row>
      <xdr:rowOff>50292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41419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類似団体平均と比較した場合の本市の特徴として、民生費・衛生費の水準が類似団体平均を上回っていることが挙げられる。</a:t>
          </a:r>
          <a:endParaRPr lang="ja-JP" altLang="ja-JP" sz="1400" i="0">
            <a:effectLst/>
          </a:endParaRPr>
        </a:p>
        <a:p>
          <a:r>
            <a:rPr kumimoji="1" lang="ja-JP" altLang="ja-JP" sz="1100" i="0">
              <a:solidFill>
                <a:schemeClr val="dk1"/>
              </a:solidFill>
              <a:effectLst/>
              <a:latin typeface="+mn-lt"/>
              <a:ea typeface="+mn-ea"/>
              <a:cs typeface="+mn-cs"/>
            </a:rPr>
            <a:t>　構成比が最も大きい民生費については、類似団体平均より高い水準にある扶助費が多くの割合を占めているため、同様に類似団体平均を上回る結果となっている。</a:t>
          </a:r>
          <a:endParaRPr lang="ja-JP" altLang="ja-JP" sz="1400" i="0">
            <a:effectLst/>
          </a:endParaRPr>
        </a:p>
        <a:p>
          <a:r>
            <a:rPr kumimoji="1" lang="ja-JP" altLang="ja-JP" sz="1100" i="0">
              <a:solidFill>
                <a:schemeClr val="dk1"/>
              </a:solidFill>
              <a:effectLst/>
              <a:latin typeface="+mn-lt"/>
              <a:ea typeface="+mn-ea"/>
              <a:cs typeface="+mn-cs"/>
            </a:rPr>
            <a:t>　衛生費については、市民病院への支出金、清掃組合への負担金があることが要因である。</a:t>
          </a:r>
          <a:endParaRPr lang="ja-JP" altLang="ja-JP" sz="1400" i="0">
            <a:effectLst/>
          </a:endParaRPr>
        </a:p>
        <a:p>
          <a:r>
            <a:rPr kumimoji="1" lang="ja-JP" altLang="ja-JP" sz="1100" i="0">
              <a:solidFill>
                <a:schemeClr val="dk1"/>
              </a:solidFill>
              <a:effectLst/>
              <a:latin typeface="+mn-lt"/>
              <a:ea typeface="+mn-ea"/>
              <a:cs typeface="+mn-cs"/>
            </a:rPr>
            <a:t>　一方、学校給食センターの</a:t>
          </a:r>
          <a:r>
            <a:rPr kumimoji="1" lang="ja-JP" altLang="en-US" sz="1100" i="0">
              <a:solidFill>
                <a:schemeClr val="dk1"/>
              </a:solidFill>
              <a:effectLst/>
              <a:latin typeface="+mn-lt"/>
              <a:ea typeface="+mn-ea"/>
              <a:cs typeface="+mn-cs"/>
            </a:rPr>
            <a:t>建替</a:t>
          </a:r>
          <a:r>
            <a:rPr kumimoji="1" lang="ja-JP" altLang="ja-JP" sz="1100" i="0">
              <a:solidFill>
                <a:schemeClr val="dk1"/>
              </a:solidFill>
              <a:effectLst/>
              <a:latin typeface="+mn-lt"/>
              <a:ea typeface="+mn-ea"/>
              <a:cs typeface="+mn-cs"/>
            </a:rPr>
            <a:t>工事</a:t>
          </a:r>
          <a:r>
            <a:rPr kumimoji="1" lang="ja-JP" altLang="en-US" sz="1100" i="0">
              <a:solidFill>
                <a:schemeClr val="dk1"/>
              </a:solidFill>
              <a:effectLst/>
              <a:latin typeface="+mn-lt"/>
              <a:ea typeface="+mn-ea"/>
              <a:cs typeface="+mn-cs"/>
            </a:rPr>
            <a:t>の完了に</a:t>
          </a:r>
          <a:r>
            <a:rPr kumimoji="1" lang="ja-JP" altLang="ja-JP" sz="1100" i="0">
              <a:solidFill>
                <a:schemeClr val="dk1"/>
              </a:solidFill>
              <a:effectLst/>
              <a:latin typeface="+mn-lt"/>
              <a:ea typeface="+mn-ea"/>
              <a:cs typeface="+mn-cs"/>
            </a:rPr>
            <a:t>より、</a:t>
          </a:r>
          <a:r>
            <a:rPr kumimoji="1" lang="ja-JP" altLang="en-US" sz="1100" i="0">
              <a:solidFill>
                <a:schemeClr val="dk1"/>
              </a:solidFill>
              <a:effectLst/>
              <a:latin typeface="+mn-lt"/>
              <a:ea typeface="+mn-ea"/>
              <a:cs typeface="+mn-cs"/>
            </a:rPr>
            <a:t>教育費は</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年度に</a:t>
          </a:r>
          <a:r>
            <a:rPr kumimoji="1" lang="ja-JP" altLang="en-US" sz="1100" i="0">
              <a:solidFill>
                <a:schemeClr val="dk1"/>
              </a:solidFill>
              <a:effectLst/>
              <a:latin typeface="+mn-lt"/>
              <a:ea typeface="+mn-ea"/>
              <a:cs typeface="+mn-cs"/>
            </a:rPr>
            <a:t>類似団体平均をした回る規模に戻った</a:t>
          </a:r>
          <a:r>
            <a:rPr kumimoji="1" lang="ja-JP" altLang="ja-JP" sz="1100" i="0">
              <a:solidFill>
                <a:schemeClr val="dk1"/>
              </a:solidFill>
              <a:effectLst/>
              <a:latin typeface="+mn-lt"/>
              <a:ea typeface="+mn-ea"/>
              <a:cs typeface="+mn-cs"/>
            </a:rPr>
            <a:t>。</a:t>
          </a:r>
          <a:endParaRPr lang="ja-JP" altLang="ja-JP" sz="1400" i="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i="0">
              <a:solidFill>
                <a:schemeClr val="dk1"/>
              </a:solidFill>
              <a:effectLst/>
              <a:latin typeface="+mn-lt"/>
              <a:ea typeface="+mn-ea"/>
              <a:cs typeface="+mn-cs"/>
            </a:rPr>
            <a:t>　財政調整基金残高は、</a:t>
          </a:r>
          <a:r>
            <a:rPr kumimoji="1" lang="ja-JP" altLang="en-US" sz="1050" i="0">
              <a:solidFill>
                <a:schemeClr val="dk1"/>
              </a:solidFill>
              <a:effectLst/>
              <a:latin typeface="+mn-lt"/>
              <a:ea typeface="+mn-ea"/>
              <a:cs typeface="+mn-cs"/>
            </a:rPr>
            <a:t>物価高高騰の影響等による財源不足により</a:t>
          </a:r>
          <a:r>
            <a:rPr kumimoji="1" lang="en-US" altLang="ja-JP" sz="1050" i="0">
              <a:solidFill>
                <a:schemeClr val="dk1"/>
              </a:solidFill>
              <a:effectLst/>
              <a:latin typeface="+mn-lt"/>
              <a:ea typeface="+mn-ea"/>
              <a:cs typeface="+mn-cs"/>
            </a:rPr>
            <a:t>930</a:t>
          </a:r>
          <a:r>
            <a:rPr kumimoji="1" lang="ja-JP" altLang="en-US" sz="1050" i="0">
              <a:solidFill>
                <a:schemeClr val="dk1"/>
              </a:solidFill>
              <a:effectLst/>
              <a:latin typeface="+mn-lt"/>
              <a:ea typeface="+mn-ea"/>
              <a:cs typeface="+mn-cs"/>
            </a:rPr>
            <a:t>百万円取り崩しており</a:t>
          </a:r>
          <a:r>
            <a:rPr kumimoji="1" lang="ja-JP" altLang="ja-JP" sz="1050" i="0">
              <a:solidFill>
                <a:schemeClr val="dk1"/>
              </a:solidFill>
              <a:effectLst/>
              <a:latin typeface="+mn-lt"/>
              <a:ea typeface="+mn-ea"/>
              <a:cs typeface="+mn-cs"/>
            </a:rPr>
            <a:t>、実質単年度収支</a:t>
          </a:r>
          <a:r>
            <a:rPr kumimoji="1" lang="ja-JP" altLang="en-US" sz="1050" i="0">
              <a:solidFill>
                <a:schemeClr val="dk1"/>
              </a:solidFill>
              <a:effectLst/>
              <a:latin typeface="+mn-lt"/>
              <a:ea typeface="+mn-ea"/>
              <a:cs typeface="+mn-cs"/>
            </a:rPr>
            <a:t>も</a:t>
          </a:r>
          <a:r>
            <a:rPr kumimoji="1" lang="ja-JP" altLang="ja-JP" sz="1050" i="0">
              <a:solidFill>
                <a:schemeClr val="dk1"/>
              </a:solidFill>
              <a:effectLst/>
              <a:latin typeface="+mn-lt"/>
              <a:ea typeface="+mn-ea"/>
              <a:cs typeface="+mn-cs"/>
            </a:rPr>
            <a:t>マイナス</a:t>
          </a:r>
          <a:r>
            <a:rPr kumimoji="1" lang="ja-JP" altLang="en-US" sz="1050" i="0">
              <a:solidFill>
                <a:schemeClr val="dk1"/>
              </a:solidFill>
              <a:effectLst/>
              <a:latin typeface="+mn-lt"/>
              <a:ea typeface="+mn-ea"/>
              <a:cs typeface="+mn-cs"/>
            </a:rPr>
            <a:t>となっている</a:t>
          </a:r>
          <a:r>
            <a:rPr kumimoji="1" lang="ja-JP" altLang="ja-JP" sz="1050" i="0">
              <a:solidFill>
                <a:schemeClr val="dk1"/>
              </a:solidFill>
              <a:effectLst/>
              <a:latin typeface="+mn-lt"/>
              <a:ea typeface="+mn-ea"/>
              <a:cs typeface="+mn-cs"/>
            </a:rPr>
            <a:t>。</a:t>
          </a:r>
          <a:endParaRPr lang="ja-JP" altLang="ja-JP" sz="1200" i="0">
            <a:effectLst/>
          </a:endParaRPr>
        </a:p>
        <a:p>
          <a:r>
            <a:rPr kumimoji="1" lang="ja-JP" altLang="ja-JP" sz="1050" i="0">
              <a:solidFill>
                <a:schemeClr val="dk1"/>
              </a:solidFill>
              <a:effectLst/>
              <a:latin typeface="+mn-lt"/>
              <a:ea typeface="+mn-ea"/>
              <a:cs typeface="+mn-cs"/>
            </a:rPr>
            <a:t>　今後は、社会保障関連経費の増加、道の駅建設、土地区画整理事業の推進や老朽化した公共施設の更新など多額の経費が発生する見込みで、財政調整基金の取崩しが求められ、実質単年度収支はマイナスで推移することが予測されるため、より一層の行財政改革を進め、財政規律の堅持に努める必要がある。</a:t>
          </a:r>
          <a:endParaRPr lang="ja-JP" altLang="ja-JP" sz="1200" i="0">
            <a:effectLst/>
          </a:endParaRPr>
        </a:p>
        <a:p>
          <a:r>
            <a:rPr kumimoji="1" lang="ja-JP" altLang="ja-JP" sz="1050" i="0">
              <a:solidFill>
                <a:schemeClr val="dk1"/>
              </a:solidFill>
              <a:effectLst/>
              <a:latin typeface="+mn-lt"/>
              <a:ea typeface="+mn-ea"/>
              <a:cs typeface="+mn-cs"/>
            </a:rPr>
            <a:t>　また、ふるさと納税の拡大等による歳入増の取組や業務効率化による経費削減を推進し、安定かつ持続可能な財政運営を図る。</a:t>
          </a:r>
          <a:endParaRPr lang="ja-JP" altLang="ja-JP" sz="1200" i="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i="0">
              <a:solidFill>
                <a:schemeClr val="dk1"/>
              </a:solidFill>
              <a:effectLst/>
              <a:latin typeface="+mn-lt"/>
              <a:ea typeface="+mn-ea"/>
              <a:cs typeface="+mn-cs"/>
            </a:rPr>
            <a:t>　一般会計及び特別会計、全ての会計において赤字会計は無い。</a:t>
          </a:r>
          <a:endParaRPr lang="ja-JP" altLang="ja-JP" sz="1400" i="0">
            <a:effectLst/>
          </a:endParaRPr>
        </a:p>
        <a:p>
          <a:r>
            <a:rPr kumimoji="1" lang="ja-JP" altLang="ja-JP" sz="1100" i="0">
              <a:solidFill>
                <a:schemeClr val="dk1"/>
              </a:solidFill>
              <a:effectLst/>
              <a:latin typeface="+mn-lt"/>
              <a:ea typeface="+mn-ea"/>
              <a:cs typeface="+mn-cs"/>
            </a:rPr>
            <a:t>　病院事業会計において</a:t>
          </a:r>
          <a:r>
            <a:rPr kumimoji="1" lang="ja-JP" altLang="en-US" sz="1100" i="0">
              <a:solidFill>
                <a:schemeClr val="dk1"/>
              </a:solidFill>
              <a:effectLst/>
              <a:latin typeface="+mn-lt"/>
              <a:ea typeface="+mn-ea"/>
              <a:cs typeface="+mn-cs"/>
            </a:rPr>
            <a:t>、新病院の建設に伴い</a:t>
          </a:r>
          <a:r>
            <a:rPr kumimoji="1" lang="en-US" altLang="ja-JP" sz="1100" i="0">
              <a:solidFill>
                <a:schemeClr val="dk1"/>
              </a:solidFill>
              <a:effectLst/>
              <a:latin typeface="+mn-lt"/>
              <a:ea typeface="+mn-ea"/>
              <a:cs typeface="+mn-cs"/>
            </a:rPr>
            <a:t>R5</a:t>
          </a:r>
          <a:r>
            <a:rPr kumimoji="1" lang="ja-JP" altLang="ja-JP" sz="1100" i="0">
              <a:solidFill>
                <a:schemeClr val="dk1"/>
              </a:solidFill>
              <a:effectLst/>
              <a:latin typeface="+mn-lt"/>
              <a:ea typeface="+mn-ea"/>
              <a:cs typeface="+mn-cs"/>
            </a:rPr>
            <a:t>年度の黒字幅が</a:t>
          </a:r>
          <a:r>
            <a:rPr kumimoji="1" lang="ja-JP" altLang="en-US" sz="1100" i="0">
              <a:solidFill>
                <a:schemeClr val="dk1"/>
              </a:solidFill>
              <a:effectLst/>
              <a:latin typeface="+mn-lt"/>
              <a:ea typeface="+mn-ea"/>
              <a:cs typeface="+mn-cs"/>
            </a:rPr>
            <a:t>減少</a:t>
          </a:r>
          <a:r>
            <a:rPr kumimoji="1" lang="ja-JP" altLang="ja-JP" sz="1100" i="0">
              <a:solidFill>
                <a:schemeClr val="dk1"/>
              </a:solidFill>
              <a:effectLst/>
              <a:latin typeface="+mn-lt"/>
              <a:ea typeface="+mn-ea"/>
              <a:cs typeface="+mn-cs"/>
            </a:rPr>
            <a:t>した</a:t>
          </a:r>
          <a:r>
            <a:rPr kumimoji="1" lang="ja-JP" altLang="en-US" sz="1100" i="0">
              <a:solidFill>
                <a:schemeClr val="dk1"/>
              </a:solidFill>
              <a:effectLst/>
              <a:latin typeface="+mn-lt"/>
              <a:ea typeface="+mn-ea"/>
              <a:cs typeface="+mn-cs"/>
            </a:rPr>
            <a:t>。新病院建設に伴う減価償却費等の影響により収支状況が厳しくなっていくが、第三期中期経営計画を基に経営健全化を図る。</a:t>
          </a:r>
          <a:endParaRPr kumimoji="1" lang="en-US" altLang="ja-JP" sz="1100" i="0">
            <a:solidFill>
              <a:schemeClr val="dk1"/>
            </a:solidFill>
            <a:effectLst/>
            <a:latin typeface="+mn-lt"/>
            <a:ea typeface="+mn-ea"/>
            <a:cs typeface="+mn-cs"/>
          </a:endParaRPr>
        </a:p>
        <a:p>
          <a:r>
            <a:rPr kumimoji="1" lang="ja-JP" altLang="ja-JP" sz="1100" i="0">
              <a:solidFill>
                <a:schemeClr val="dk1"/>
              </a:solidFill>
              <a:effectLst/>
              <a:latin typeface="+mn-lt"/>
              <a:ea typeface="+mn-ea"/>
              <a:cs typeface="+mn-cs"/>
            </a:rPr>
            <a:t>　</a:t>
          </a:r>
          <a:r>
            <a:rPr kumimoji="1" lang="en-US" altLang="ja-JP" sz="1100" i="0">
              <a:solidFill>
                <a:schemeClr val="dk1"/>
              </a:solidFill>
              <a:effectLst/>
              <a:latin typeface="+mn-lt"/>
              <a:ea typeface="+mn-ea"/>
              <a:cs typeface="+mn-cs"/>
            </a:rPr>
            <a:t>H27</a:t>
          </a:r>
          <a:r>
            <a:rPr kumimoji="1" lang="ja-JP" altLang="ja-JP" sz="1100" i="0">
              <a:solidFill>
                <a:schemeClr val="dk1"/>
              </a:solidFill>
              <a:effectLst/>
              <a:latin typeface="+mn-lt"/>
              <a:ea typeface="+mn-ea"/>
              <a:cs typeface="+mn-cs"/>
            </a:rPr>
            <a:t>年度に赤字会計であった国民健康保険特別会計は、国保税収納率の向上や医療費適正化対策及び保険事業の推進に取り組んだ結果、黒字決算となったが、医療の高度化・高額化に伴い、今後、医療費が増加していくことが予想され、厳しい財政状況は続くと思われる。</a:t>
          </a:r>
          <a:endParaRPr lang="ja-JP" altLang="ja-JP" sz="1400" i="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26534860</v>
      </c>
      <c r="BO4" s="358"/>
      <c r="BP4" s="358"/>
      <c r="BQ4" s="358"/>
      <c r="BR4" s="358"/>
      <c r="BS4" s="358"/>
      <c r="BT4" s="358"/>
      <c r="BU4" s="359"/>
      <c r="BV4" s="357">
        <v>28029880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0.7</v>
      </c>
      <c r="CU4" s="364"/>
      <c r="CV4" s="364"/>
      <c r="CW4" s="364"/>
      <c r="CX4" s="364"/>
      <c r="CY4" s="364"/>
      <c r="CZ4" s="364"/>
      <c r="DA4" s="365"/>
      <c r="DB4" s="363">
        <v>1.4</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26298746</v>
      </c>
      <c r="BO5" s="395"/>
      <c r="BP5" s="395"/>
      <c r="BQ5" s="395"/>
      <c r="BR5" s="395"/>
      <c r="BS5" s="395"/>
      <c r="BT5" s="395"/>
      <c r="BU5" s="396"/>
      <c r="BV5" s="394">
        <v>27730411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95.5</v>
      </c>
      <c r="CU5" s="392"/>
      <c r="CV5" s="392"/>
      <c r="CW5" s="392"/>
      <c r="CX5" s="392"/>
      <c r="CY5" s="392"/>
      <c r="CZ5" s="392"/>
      <c r="DA5" s="393"/>
      <c r="DB5" s="391">
        <v>93.2</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236114</v>
      </c>
      <c r="BO6" s="395"/>
      <c r="BP6" s="395"/>
      <c r="BQ6" s="395"/>
      <c r="BR6" s="395"/>
      <c r="BS6" s="395"/>
      <c r="BT6" s="395"/>
      <c r="BU6" s="396"/>
      <c r="BV6" s="394">
        <v>299469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96.2</v>
      </c>
      <c r="CU6" s="432"/>
      <c r="CV6" s="432"/>
      <c r="CW6" s="432"/>
      <c r="CX6" s="432"/>
      <c r="CY6" s="432"/>
      <c r="CZ6" s="432"/>
      <c r="DA6" s="433"/>
      <c r="DB6" s="431">
        <v>94.6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143835</v>
      </c>
      <c r="BO7" s="395"/>
      <c r="BP7" s="395"/>
      <c r="BQ7" s="395"/>
      <c r="BR7" s="395"/>
      <c r="BS7" s="395"/>
      <c r="BT7" s="395"/>
      <c r="BU7" s="396"/>
      <c r="BV7" s="394">
        <v>120953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12354651</v>
      </c>
      <c r="CU7" s="395"/>
      <c r="CV7" s="395"/>
      <c r="CW7" s="395"/>
      <c r="CX7" s="395"/>
      <c r="CY7" s="395"/>
      <c r="CZ7" s="395"/>
      <c r="DA7" s="396"/>
      <c r="DB7" s="394">
        <v>12337328</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92279</v>
      </c>
      <c r="BO8" s="395"/>
      <c r="BP8" s="395"/>
      <c r="BQ8" s="395"/>
      <c r="BR8" s="395"/>
      <c r="BS8" s="395"/>
      <c r="BT8" s="395"/>
      <c r="BU8" s="396"/>
      <c r="BV8" s="394">
        <v>178516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0.47</v>
      </c>
      <c r="CU8" s="435"/>
      <c r="CV8" s="435"/>
      <c r="CW8" s="435"/>
      <c r="CX8" s="435"/>
      <c r="CY8" s="435"/>
      <c r="CZ8" s="435"/>
      <c r="DA8" s="436"/>
      <c r="DB8" s="434">
        <v>0.48</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50832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-86237</v>
      </c>
      <c r="BO9" s="395"/>
      <c r="BP9" s="395"/>
      <c r="BQ9" s="395"/>
      <c r="BR9" s="395"/>
      <c r="BS9" s="395"/>
      <c r="BT9" s="395"/>
      <c r="BU9" s="396"/>
      <c r="BV9" s="394">
        <v>-332168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9.9</v>
      </c>
      <c r="CU9" s="392"/>
      <c r="CV9" s="392"/>
      <c r="CW9" s="392"/>
      <c r="CX9" s="392"/>
      <c r="CY9" s="392"/>
      <c r="CZ9" s="392"/>
      <c r="DA9" s="393"/>
      <c r="DB9" s="391">
        <v>10.5</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53407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90728</v>
      </c>
      <c r="BO10" s="395"/>
      <c r="BP10" s="395"/>
      <c r="BQ10" s="395"/>
      <c r="BR10" s="395"/>
      <c r="BS10" s="395"/>
      <c r="BT10" s="395"/>
      <c r="BU10" s="396"/>
      <c r="BV10" s="394">
        <v>257337</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75"/>
      <c r="B12" s="454" t="s">
        <v>122</v>
      </c>
      <c r="C12" s="455"/>
      <c r="D12" s="455"/>
      <c r="E12" s="455"/>
      <c r="F12" s="455"/>
      <c r="G12" s="455"/>
      <c r="H12" s="455"/>
      <c r="I12" s="455"/>
      <c r="J12" s="455"/>
      <c r="K12" s="456"/>
      <c r="L12" s="463" t="s">
        <v>123</v>
      </c>
      <c r="M12" s="464"/>
      <c r="N12" s="464"/>
      <c r="O12" s="464"/>
      <c r="P12" s="464"/>
      <c r="Q12" s="465"/>
      <c r="R12" s="466">
        <v>49641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930000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129</v>
      </c>
      <c r="N13" s="486"/>
      <c r="O13" s="486"/>
      <c r="P13" s="486"/>
      <c r="Q13" s="487"/>
      <c r="R13" s="478">
        <v>49226</v>
      </c>
      <c r="S13" s="479"/>
      <c r="T13" s="479"/>
      <c r="U13" s="479"/>
      <c r="V13" s="480"/>
      <c r="W13" s="410" t="s">
        <v>130</v>
      </c>
      <c r="X13" s="411"/>
      <c r="Y13" s="411"/>
      <c r="Z13" s="411"/>
      <c r="AA13" s="411"/>
      <c r="AB13" s="401"/>
      <c r="AC13" s="445">
        <v>851</v>
      </c>
      <c r="AD13" s="446"/>
      <c r="AE13" s="446"/>
      <c r="AF13" s="446"/>
      <c r="AG13" s="488"/>
      <c r="AH13" s="445">
        <v>958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-925509</v>
      </c>
      <c r="BO13" s="395"/>
      <c r="BP13" s="395"/>
      <c r="BQ13" s="395"/>
      <c r="BR13" s="395"/>
      <c r="BS13" s="395"/>
      <c r="BT13" s="395"/>
      <c r="BU13" s="396"/>
      <c r="BV13" s="394">
        <v>-74831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v>
      </c>
      <c r="CU13" s="392"/>
      <c r="CV13" s="392"/>
      <c r="CW13" s="392"/>
      <c r="CX13" s="392"/>
      <c r="CY13" s="392"/>
      <c r="CZ13" s="392"/>
      <c r="DA13" s="393"/>
      <c r="DB13" s="391">
        <v>9.5</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50415</v>
      </c>
      <c r="S14" s="479"/>
      <c r="T14" s="479"/>
      <c r="U14" s="479"/>
      <c r="V14" s="480"/>
      <c r="W14" s="384"/>
      <c r="X14" s="385"/>
      <c r="Y14" s="385"/>
      <c r="Z14" s="385"/>
      <c r="AA14" s="385"/>
      <c r="AB14" s="374"/>
      <c r="AC14" s="481">
        <v>3.9</v>
      </c>
      <c r="AD14" s="482"/>
      <c r="AE14" s="482"/>
      <c r="AF14" s="482"/>
      <c r="AG14" s="483"/>
      <c r="AH14" s="481">
        <v>4.3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92.8</v>
      </c>
      <c r="CU14" s="493"/>
      <c r="CV14" s="493"/>
      <c r="CW14" s="493"/>
      <c r="CX14" s="493"/>
      <c r="CY14" s="493"/>
      <c r="CZ14" s="493"/>
      <c r="DA14" s="494"/>
      <c r="DB14" s="492">
        <v>53.4</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129</v>
      </c>
      <c r="N15" s="486"/>
      <c r="O15" s="486"/>
      <c r="P15" s="486"/>
      <c r="Q15" s="487"/>
      <c r="R15" s="478">
        <v>50048</v>
      </c>
      <c r="S15" s="479"/>
      <c r="T15" s="479"/>
      <c r="U15" s="479"/>
      <c r="V15" s="480"/>
      <c r="W15" s="410" t="s">
        <v>137</v>
      </c>
      <c r="X15" s="411"/>
      <c r="Y15" s="411"/>
      <c r="Z15" s="411"/>
      <c r="AA15" s="411"/>
      <c r="AB15" s="401"/>
      <c r="AC15" s="445">
        <v>5985</v>
      </c>
      <c r="AD15" s="446"/>
      <c r="AE15" s="446"/>
      <c r="AF15" s="446"/>
      <c r="AG15" s="488"/>
      <c r="AH15" s="445">
        <v>6137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5286527</v>
      </c>
      <c r="BO15" s="358"/>
      <c r="BP15" s="358"/>
      <c r="BQ15" s="358"/>
      <c r="BR15" s="358"/>
      <c r="BS15" s="358"/>
      <c r="BT15" s="358"/>
      <c r="BU15" s="359"/>
      <c r="BV15" s="357">
        <v>5164855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27.7</v>
      </c>
      <c r="AD16" s="482"/>
      <c r="AE16" s="482"/>
      <c r="AF16" s="482"/>
      <c r="AG16" s="483"/>
      <c r="AH16" s="481">
        <v>27.6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10952986</v>
      </c>
      <c r="BO16" s="395"/>
      <c r="BP16" s="395"/>
      <c r="BQ16" s="395"/>
      <c r="BR16" s="395"/>
      <c r="BS16" s="395"/>
      <c r="BT16" s="395"/>
      <c r="BU16" s="396"/>
      <c r="BV16" s="394">
        <v>10832577</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14744</v>
      </c>
      <c r="AD17" s="446"/>
      <c r="AE17" s="446"/>
      <c r="AF17" s="446"/>
      <c r="AG17" s="488"/>
      <c r="AH17" s="445">
        <v>15137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6610034</v>
      </c>
      <c r="BO17" s="395"/>
      <c r="BP17" s="395"/>
      <c r="BQ17" s="395"/>
      <c r="BR17" s="395"/>
      <c r="BS17" s="395"/>
      <c r="BT17" s="395"/>
      <c r="BU17" s="396"/>
      <c r="BV17" s="394">
        <v>6480279</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57.37</v>
      </c>
      <c r="M18" s="518"/>
      <c r="N18" s="518"/>
      <c r="O18" s="518"/>
      <c r="P18" s="518"/>
      <c r="Q18" s="518"/>
      <c r="R18" s="519"/>
      <c r="S18" s="519"/>
      <c r="T18" s="519"/>
      <c r="U18" s="519"/>
      <c r="V18" s="520"/>
      <c r="W18" s="412"/>
      <c r="X18" s="413"/>
      <c r="Y18" s="413"/>
      <c r="Z18" s="413"/>
      <c r="AA18" s="413"/>
      <c r="AB18" s="404"/>
      <c r="AC18" s="521">
        <v>68.3</v>
      </c>
      <c r="AD18" s="522"/>
      <c r="AE18" s="522"/>
      <c r="AF18" s="522"/>
      <c r="AG18" s="523"/>
      <c r="AH18" s="521">
        <v>68.099999999999994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12112419</v>
      </c>
      <c r="BO18" s="395"/>
      <c r="BP18" s="395"/>
      <c r="BQ18" s="395"/>
      <c r="BR18" s="395"/>
      <c r="BS18" s="395"/>
      <c r="BT18" s="395"/>
      <c r="BU18" s="396"/>
      <c r="BV18" s="394">
        <v>11842096</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886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16526005</v>
      </c>
      <c r="BO19" s="395"/>
      <c r="BP19" s="395"/>
      <c r="BQ19" s="395"/>
      <c r="BR19" s="395"/>
      <c r="BS19" s="395"/>
      <c r="BT19" s="395"/>
      <c r="BU19" s="396"/>
      <c r="BV19" s="394">
        <v>15442210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20783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17029146</v>
      </c>
      <c r="BO22" s="358"/>
      <c r="BP22" s="358"/>
      <c r="BQ22" s="358"/>
      <c r="BR22" s="358"/>
      <c r="BS22" s="358"/>
      <c r="BT22" s="358"/>
      <c r="BU22" s="359"/>
      <c r="BV22" s="357">
        <v>18003475</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15120638</v>
      </c>
      <c r="BO23" s="395"/>
      <c r="BP23" s="395"/>
      <c r="BQ23" s="395"/>
      <c r="BR23" s="395"/>
      <c r="BS23" s="395"/>
      <c r="BT23" s="395"/>
      <c r="BU23" s="396"/>
      <c r="BV23" s="394">
        <v>15920657</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8860</v>
      </c>
      <c r="R24" s="446"/>
      <c r="S24" s="446"/>
      <c r="T24" s="446"/>
      <c r="U24" s="446"/>
      <c r="V24" s="488"/>
      <c r="W24" s="540"/>
      <c r="X24" s="541"/>
      <c r="Y24" s="542"/>
      <c r="Z24" s="444" t="s">
        <v>162</v>
      </c>
      <c r="AA24" s="424"/>
      <c r="AB24" s="424"/>
      <c r="AC24" s="424"/>
      <c r="AD24" s="424"/>
      <c r="AE24" s="424"/>
      <c r="AF24" s="424"/>
      <c r="AG24" s="425"/>
      <c r="AH24" s="445">
        <v>346</v>
      </c>
      <c r="AI24" s="446"/>
      <c r="AJ24" s="446"/>
      <c r="AK24" s="446"/>
      <c r="AL24" s="488"/>
      <c r="AM24" s="445">
        <v>1039038</v>
      </c>
      <c r="AN24" s="446"/>
      <c r="AO24" s="446"/>
      <c r="AP24" s="446"/>
      <c r="AQ24" s="446"/>
      <c r="AR24" s="488"/>
      <c r="AS24" s="445">
        <v>3003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10461953</v>
      </c>
      <c r="BO24" s="395"/>
      <c r="BP24" s="395"/>
      <c r="BQ24" s="395"/>
      <c r="BR24" s="395"/>
      <c r="BS24" s="395"/>
      <c r="BT24" s="395"/>
      <c r="BU24" s="396"/>
      <c r="BV24" s="394">
        <v>10790184</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6780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14337839</v>
      </c>
      <c r="BO25" s="358"/>
      <c r="BP25" s="358"/>
      <c r="BQ25" s="358"/>
      <c r="BR25" s="358"/>
      <c r="BS25" s="358"/>
      <c r="BT25" s="358"/>
      <c r="BU25" s="359"/>
      <c r="BV25" s="357">
        <v>6961493</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5900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10212</v>
      </c>
      <c r="AN26" s="446"/>
      <c r="AO26" s="446"/>
      <c r="AP26" s="446"/>
      <c r="AQ26" s="446"/>
      <c r="AR26" s="488"/>
      <c r="AS26" s="445">
        <v>3404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4450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14676</v>
      </c>
      <c r="AN27" s="446"/>
      <c r="AO27" s="446"/>
      <c r="AP27" s="446"/>
      <c r="AQ27" s="446"/>
      <c r="AR27" s="488"/>
      <c r="AS27" s="445">
        <v>3669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430982</v>
      </c>
      <c r="BO27" s="514"/>
      <c r="BP27" s="514"/>
      <c r="BQ27" s="514"/>
      <c r="BR27" s="514"/>
      <c r="BS27" s="514"/>
      <c r="BT27" s="514"/>
      <c r="BU27" s="515"/>
      <c r="BV27" s="513">
        <v>430853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4100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3254237</v>
      </c>
      <c r="BO28" s="358"/>
      <c r="BP28" s="358"/>
      <c r="BQ28" s="358"/>
      <c r="BR28" s="358"/>
      <c r="BS28" s="358"/>
      <c r="BT28" s="358"/>
      <c r="BU28" s="359"/>
      <c r="BV28" s="357">
        <v>4093509</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16</v>
      </c>
      <c r="M29" s="446"/>
      <c r="N29" s="446"/>
      <c r="O29" s="446"/>
      <c r="P29" s="488"/>
      <c r="Q29" s="445">
        <v>3840</v>
      </c>
      <c r="R29" s="446"/>
      <c r="S29" s="446"/>
      <c r="T29" s="446"/>
      <c r="U29" s="446"/>
      <c r="V29" s="488"/>
      <c r="W29" s="543"/>
      <c r="X29" s="544"/>
      <c r="Y29" s="545"/>
      <c r="Z29" s="444" t="s">
        <v>177</v>
      </c>
      <c r="AA29" s="424"/>
      <c r="AB29" s="424"/>
      <c r="AC29" s="424"/>
      <c r="AD29" s="424"/>
      <c r="AE29" s="424"/>
      <c r="AF29" s="424"/>
      <c r="AG29" s="425"/>
      <c r="AH29" s="445">
        <v>350</v>
      </c>
      <c r="AI29" s="446"/>
      <c r="AJ29" s="446"/>
      <c r="AK29" s="446"/>
      <c r="AL29" s="488"/>
      <c r="AM29" s="445">
        <v>1053714</v>
      </c>
      <c r="AN29" s="446"/>
      <c r="AO29" s="446"/>
      <c r="AP29" s="446"/>
      <c r="AQ29" s="446"/>
      <c r="AR29" s="488"/>
      <c r="AS29" s="445">
        <v>3011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585182</v>
      </c>
      <c r="BO29" s="395"/>
      <c r="BP29" s="395"/>
      <c r="BQ29" s="395"/>
      <c r="BR29" s="395"/>
      <c r="BS29" s="395"/>
      <c r="BT29" s="395"/>
      <c r="BU29" s="396"/>
      <c r="BV29" s="394">
        <v>532388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3048353</v>
      </c>
      <c r="BO30" s="514"/>
      <c r="BP30" s="514"/>
      <c r="BQ30" s="514"/>
      <c r="BR30" s="514"/>
      <c r="BS30" s="514"/>
      <c r="BT30" s="514"/>
      <c r="BU30" s="515"/>
      <c r="BV30" s="513">
        <v>2468680</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荒尾市国民健康保険特別会計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荒尾市病院事業会計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有明広域行政事務組合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南新地土地区画整理事業特別会計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荒尾市介護保険特別会計（保険勘定）</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荒尾市水道事業会計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大牟田・荒尾清掃施設組合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荒尾市後期高齢者医療特別会計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IF('各会計、関係団体の財政状況及び健全化判断比率'!B34="","",'各会計、関係団体の財政状況及び健全化判断比率'!B34)</f>
        <v>荒尾市下水道事業会計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熊本県後期高齢者医療広域連合（一般会計）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荒尾市介護保険特別会計（介護サービス勘定）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熊本県後期高齢者医療広域連合（後期高齢者医療特別会計）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XKkH1vOzn46zXP9RAQQUvpfpE9lM4V9tP47ohxIJf4PcmfZexHC/qv9L4Jlgq14qgoSyrkw4EsAz/GH5EiHgdw==" saltValue="E8YQ14PMtnVyv6Bc7G/u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4.95</v>
      </c>
      <c r="G34" s="33">
        <v>11.77</v>
      </c>
      <c r="H34" s="33">
        <v>16.309999999999999</v>
      </c>
      <c r="I34" s="33">
        <v>20.45</v>
      </c>
      <c r="J34" s="34">
        <v>14.41</v>
      </c>
      <c r="K34" s="22"/>
      <c r="L34" s="22"/>
      <c r="M34" s="22"/>
      <c r="N34" s="22"/>
      <c r="O34" s="22"/>
      <c r="P34" s="22"/>
    </row>
    <row r="35" spans="1:16" ht="39" customHeight="1" x14ac:dyDescent="0.2">
      <c r="A35" s="22"/>
      <c r="B35" s="35"/>
      <c r="C35" s="1132" t="s">
        <v>537</v>
      </c>
      <c r="D35" s="1132"/>
      <c r="E35" s="1133"/>
      <c r="F35" s="36">
        <v>6.76</v>
      </c>
      <c r="G35" s="37">
        <v>7.74</v>
      </c>
      <c r="H35" s="37">
        <v>6.49</v>
      </c>
      <c r="I35" s="37">
        <v>6.17</v>
      </c>
      <c r="J35" s="38">
        <v>4.62</v>
      </c>
      <c r="K35" s="22"/>
      <c r="L35" s="22"/>
      <c r="M35" s="22"/>
      <c r="N35" s="22"/>
      <c r="O35" s="22"/>
      <c r="P35" s="22"/>
    </row>
    <row r="36" spans="1:16" ht="39" customHeight="1" x14ac:dyDescent="0.2">
      <c r="A36" s="22"/>
      <c r="B36" s="35"/>
      <c r="C36" s="1132" t="s">
        <v>538</v>
      </c>
      <c r="D36" s="1132"/>
      <c r="E36" s="1133"/>
      <c r="F36" s="36">
        <v>2.1800000000000002</v>
      </c>
      <c r="G36" s="37">
        <v>2.34</v>
      </c>
      <c r="H36" s="37">
        <v>2</v>
      </c>
      <c r="I36" s="37">
        <v>2.1</v>
      </c>
      <c r="J36" s="38">
        <v>2.78</v>
      </c>
      <c r="K36" s="22"/>
      <c r="L36" s="22"/>
      <c r="M36" s="22"/>
      <c r="N36" s="22"/>
      <c r="O36" s="22"/>
      <c r="P36" s="22"/>
    </row>
    <row r="37" spans="1:16" ht="39" customHeight="1" x14ac:dyDescent="0.2">
      <c r="A37" s="22"/>
      <c r="B37" s="35"/>
      <c r="C37" s="1132" t="s">
        <v>539</v>
      </c>
      <c r="D37" s="1132"/>
      <c r="E37" s="1133"/>
      <c r="F37" s="36">
        <v>0.66</v>
      </c>
      <c r="G37" s="37">
        <v>0.63</v>
      </c>
      <c r="H37" s="37">
        <v>4.04</v>
      </c>
      <c r="I37" s="37">
        <v>1.44</v>
      </c>
      <c r="J37" s="38">
        <v>1.9</v>
      </c>
      <c r="K37" s="22"/>
      <c r="L37" s="22"/>
      <c r="M37" s="22"/>
      <c r="N37" s="22"/>
      <c r="O37" s="22"/>
      <c r="P37" s="22"/>
    </row>
    <row r="38" spans="1:16" ht="39" customHeight="1" x14ac:dyDescent="0.2">
      <c r="A38" s="22"/>
      <c r="B38" s="35"/>
      <c r="C38" s="1132" t="s">
        <v>540</v>
      </c>
      <c r="D38" s="1132"/>
      <c r="E38" s="1133"/>
      <c r="F38" s="36">
        <v>1.79</v>
      </c>
      <c r="G38" s="37">
        <v>0.99</v>
      </c>
      <c r="H38" s="37">
        <v>0.91</v>
      </c>
      <c r="I38" s="37">
        <v>1.31</v>
      </c>
      <c r="J38" s="38">
        <v>0.76</v>
      </c>
      <c r="K38" s="22"/>
      <c r="L38" s="22"/>
      <c r="M38" s="22"/>
      <c r="N38" s="22"/>
      <c r="O38" s="22"/>
      <c r="P38" s="22"/>
    </row>
    <row r="39" spans="1:16" ht="39" customHeight="1" x14ac:dyDescent="0.2">
      <c r="A39" s="22"/>
      <c r="B39" s="35"/>
      <c r="C39" s="1132" t="s">
        <v>541</v>
      </c>
      <c r="D39" s="1132"/>
      <c r="E39" s="1133"/>
      <c r="F39" s="36">
        <v>0.56000000000000005</v>
      </c>
      <c r="G39" s="37">
        <v>0.49</v>
      </c>
      <c r="H39" s="37">
        <v>0.81</v>
      </c>
      <c r="I39" s="37">
        <v>0.83</v>
      </c>
      <c r="J39" s="38">
        <v>0.22</v>
      </c>
      <c r="K39" s="22"/>
      <c r="L39" s="22"/>
      <c r="M39" s="22"/>
      <c r="N39" s="22"/>
      <c r="O39" s="22"/>
      <c r="P39" s="22"/>
    </row>
    <row r="40" spans="1:16" ht="39" customHeight="1" x14ac:dyDescent="0.2">
      <c r="A40" s="22"/>
      <c r="B40" s="35"/>
      <c r="C40" s="1132" t="s">
        <v>542</v>
      </c>
      <c r="D40" s="1132"/>
      <c r="E40" s="1133"/>
      <c r="F40" s="36">
        <v>0.08</v>
      </c>
      <c r="G40" s="37">
        <v>0.08</v>
      </c>
      <c r="H40" s="37">
        <v>0.08</v>
      </c>
      <c r="I40" s="37">
        <v>0.09</v>
      </c>
      <c r="J40" s="38">
        <v>0.09</v>
      </c>
      <c r="K40" s="22"/>
      <c r="L40" s="22"/>
      <c r="M40" s="22"/>
      <c r="N40" s="22"/>
      <c r="O40" s="22"/>
      <c r="P40" s="22"/>
    </row>
    <row r="41" spans="1:16" ht="39" customHeight="1" x14ac:dyDescent="0.2">
      <c r="A41" s="22"/>
      <c r="B41" s="35"/>
      <c r="C41" s="1132" t="s">
        <v>543</v>
      </c>
      <c r="D41" s="1132"/>
      <c r="E41" s="1133"/>
      <c r="F41" s="36">
        <v>0.03</v>
      </c>
      <c r="G41" s="37">
        <v>0.01</v>
      </c>
      <c r="H41" s="37">
        <v>0</v>
      </c>
      <c r="I41" s="37">
        <v>0</v>
      </c>
      <c r="J41" s="38">
        <v>0</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PjGHruS6Q4TohSrK1jIuFjkc9Qvt2ZO7AdmRk8/plZxSmsNVwgelywpAct+ifdezeidK4jlHjg8cOX97X/6fw==" saltValue="/HXI7JXwFfgBcJ17/A6f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1595</v>
      </c>
      <c r="L45" s="58">
        <v>1580</v>
      </c>
      <c r="M45" s="58">
        <v>1599</v>
      </c>
      <c r="N45" s="58">
        <v>1660</v>
      </c>
      <c r="O45" s="59">
        <v>1659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v>7</v>
      </c>
      <c r="O47" s="63">
        <v>17</v>
      </c>
      <c r="P47" s="46"/>
      <c r="Q47" s="46"/>
      <c r="R47" s="46"/>
      <c r="S47" s="46"/>
      <c r="T47" s="46"/>
      <c r="U47" s="46"/>
    </row>
    <row r="48" spans="1:21" ht="30.75" customHeight="1" x14ac:dyDescent="0.2">
      <c r="A48" s="46"/>
      <c r="B48" s="1140"/>
      <c r="C48" s="1141"/>
      <c r="D48" s="60"/>
      <c r="E48" s="1146" t="s">
        <v>13</v>
      </c>
      <c r="F48" s="1146"/>
      <c r="G48" s="1146"/>
      <c r="H48" s="1146"/>
      <c r="I48" s="1146"/>
      <c r="J48" s="1147"/>
      <c r="K48" s="61">
        <v>690</v>
      </c>
      <c r="L48" s="62">
        <v>684</v>
      </c>
      <c r="M48" s="62">
        <v>709</v>
      </c>
      <c r="N48" s="62">
        <v>686</v>
      </c>
      <c r="O48" s="63">
        <v>609</v>
      </c>
      <c r="P48" s="46"/>
      <c r="Q48" s="46"/>
      <c r="R48" s="46"/>
      <c r="S48" s="46"/>
      <c r="T48" s="46"/>
      <c r="U48" s="46"/>
    </row>
    <row r="49" spans="1:21" ht="30.75" customHeight="1" x14ac:dyDescent="0.2">
      <c r="A49" s="46"/>
      <c r="B49" s="1140"/>
      <c r="C49" s="1141"/>
      <c r="D49" s="60"/>
      <c r="E49" s="1146" t="s">
        <v>14</v>
      </c>
      <c r="F49" s="1146"/>
      <c r="G49" s="1146"/>
      <c r="H49" s="1146"/>
      <c r="I49" s="1146"/>
      <c r="J49" s="1147"/>
      <c r="K49" s="61">
        <v>46</v>
      </c>
      <c r="L49" s="62">
        <v>47</v>
      </c>
      <c r="M49" s="62">
        <v>52</v>
      </c>
      <c r="N49" s="62">
        <v>55</v>
      </c>
      <c r="O49" s="63">
        <v>68</v>
      </c>
      <c r="P49" s="46"/>
      <c r="Q49" s="46"/>
      <c r="R49" s="46"/>
      <c r="S49" s="46"/>
      <c r="T49" s="46"/>
      <c r="U49" s="46"/>
    </row>
    <row r="50" spans="1:21" ht="30.75" customHeight="1" x14ac:dyDescent="0.2">
      <c r="A50" s="46"/>
      <c r="B50" s="1140"/>
      <c r="C50" s="1141"/>
      <c r="D50" s="60"/>
      <c r="E50" s="1146" t="s">
        <v>15</v>
      </c>
      <c r="F50" s="1146"/>
      <c r="G50" s="1146"/>
      <c r="H50" s="1146"/>
      <c r="I50" s="1146"/>
      <c r="J50" s="1147"/>
      <c r="K50" s="61">
        <v>6</v>
      </c>
      <c r="L50" s="62">
        <v>6</v>
      </c>
      <c r="M50" s="62">
        <v>12</v>
      </c>
      <c r="N50" s="62">
        <v>6</v>
      </c>
      <c r="O50" s="63">
        <v>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1329</v>
      </c>
      <c r="L52" s="62">
        <v>1313</v>
      </c>
      <c r="M52" s="62">
        <v>1310</v>
      </c>
      <c r="N52" s="62">
        <v>1301</v>
      </c>
      <c r="O52" s="63">
        <v>1291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1008</v>
      </c>
      <c r="L53" s="67">
        <v>1004</v>
      </c>
      <c r="M53" s="67">
        <v>1062</v>
      </c>
      <c r="N53" s="67">
        <v>1113</v>
      </c>
      <c r="O53" s="68">
        <v>1068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Gz1lnN31Hl/4t3MQRmIzFXPc87mScssMu+uTw6BIp63uMMe9kPRW8UdUR4cEp1S28P1k62aY5wk3/88Tjg3EQ==" saltValue="fSJjdicqY7OTH79ZeWCM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42">
        <v>15722</v>
      </c>
      <c r="J41" s="343">
        <v>16622</v>
      </c>
      <c r="K41" s="343">
        <v>17514</v>
      </c>
      <c r="L41" s="343">
        <v>18003</v>
      </c>
      <c r="M41" s="344">
        <v>18335</v>
      </c>
    </row>
    <row r="42" spans="2:13" ht="27.75" customHeight="1" x14ac:dyDescent="0.2">
      <c r="B42" s="1171"/>
      <c r="C42" s="1172"/>
      <c r="D42" s="104"/>
      <c r="E42" s="1177" t="s">
        <v>32</v>
      </c>
      <c r="F42" s="1177"/>
      <c r="G42" s="1177"/>
      <c r="H42" s="1178"/>
      <c r="I42" s="345">
        <v>119</v>
      </c>
      <c r="J42" s="346">
        <v>101</v>
      </c>
      <c r="K42" s="346">
        <v>83</v>
      </c>
      <c r="L42" s="346">
        <v>65</v>
      </c>
      <c r="M42" s="347">
        <v>47</v>
      </c>
    </row>
    <row r="43" spans="2:13" ht="27.75" customHeight="1" x14ac:dyDescent="0.2">
      <c r="B43" s="1171"/>
      <c r="C43" s="1172"/>
      <c r="D43" s="104"/>
      <c r="E43" s="1177" t="s">
        <v>33</v>
      </c>
      <c r="F43" s="1177"/>
      <c r="G43" s="1177"/>
      <c r="H43" s="1178"/>
      <c r="I43" s="345">
        <v>5626</v>
      </c>
      <c r="J43" s="346">
        <v>5705</v>
      </c>
      <c r="K43" s="346">
        <v>7235</v>
      </c>
      <c r="L43" s="346">
        <v>12592</v>
      </c>
      <c r="M43" s="347">
        <v>16644</v>
      </c>
    </row>
    <row r="44" spans="2:13" ht="27.75" customHeight="1" x14ac:dyDescent="0.2">
      <c r="B44" s="1171"/>
      <c r="C44" s="1172"/>
      <c r="D44" s="104"/>
      <c r="E44" s="1177" t="s">
        <v>34</v>
      </c>
      <c r="F44" s="1177"/>
      <c r="G44" s="1177"/>
      <c r="H44" s="1178"/>
      <c r="I44" s="345">
        <v>592</v>
      </c>
      <c r="J44" s="346">
        <v>741</v>
      </c>
      <c r="K44" s="346">
        <v>802</v>
      </c>
      <c r="L44" s="346">
        <v>809</v>
      </c>
      <c r="M44" s="347">
        <v>1000</v>
      </c>
    </row>
    <row r="45" spans="2:13" ht="27.75" customHeight="1" x14ac:dyDescent="0.2">
      <c r="B45" s="1171"/>
      <c r="C45" s="1172"/>
      <c r="D45" s="104"/>
      <c r="E45" s="1177" t="s">
        <v>35</v>
      </c>
      <c r="F45" s="1177"/>
      <c r="G45" s="1177"/>
      <c r="H45" s="1178"/>
      <c r="I45" s="345">
        <v>1942</v>
      </c>
      <c r="J45" s="346">
        <v>2003</v>
      </c>
      <c r="K45" s="346">
        <v>2117</v>
      </c>
      <c r="L45" s="346">
        <v>2199</v>
      </c>
      <c r="M45" s="347">
        <v>2346</v>
      </c>
    </row>
    <row r="46" spans="2:13" ht="27.75" customHeight="1" x14ac:dyDescent="0.2">
      <c r="B46" s="1171"/>
      <c r="C46" s="1172"/>
      <c r="D46" s="105"/>
      <c r="E46" s="1177" t="s">
        <v>36</v>
      </c>
      <c r="F46" s="1177"/>
      <c r="G46" s="1177"/>
      <c r="H46" s="1178"/>
      <c r="I46" s="345">
        <v>1</v>
      </c>
      <c r="J46" s="346">
        <v>1</v>
      </c>
      <c r="K46" s="346">
        <v>1</v>
      </c>
      <c r="L46" s="346">
        <v>1</v>
      </c>
      <c r="M46" s="347">
        <v>1</v>
      </c>
    </row>
    <row r="47" spans="2:13" ht="27.75" customHeight="1" x14ac:dyDescent="0.2">
      <c r="B47" s="1171"/>
      <c r="C47" s="1172"/>
      <c r="D47" s="106"/>
      <c r="E47" s="1179" t="s">
        <v>37</v>
      </c>
      <c r="F47" s="1180"/>
      <c r="G47" s="1180"/>
      <c r="H47" s="1181"/>
      <c r="I47" s="345" t="s">
        <v>490</v>
      </c>
      <c r="J47" s="346" t="s">
        <v>490</v>
      </c>
      <c r="K47" s="346" t="s">
        <v>490</v>
      </c>
      <c r="L47" s="346" t="s">
        <v>490</v>
      </c>
      <c r="M47" s="347" t="s">
        <v>490</v>
      </c>
    </row>
    <row r="48" spans="2:13" ht="27.75" customHeight="1" x14ac:dyDescent="0.2">
      <c r="B48" s="1171"/>
      <c r="C48" s="1172"/>
      <c r="D48" s="104"/>
      <c r="E48" s="1177" t="s">
        <v>38</v>
      </c>
      <c r="F48" s="1177"/>
      <c r="G48" s="1177"/>
      <c r="H48" s="1178"/>
      <c r="I48" s="345" t="s">
        <v>490</v>
      </c>
      <c r="J48" s="346" t="s">
        <v>490</v>
      </c>
      <c r="K48" s="346" t="s">
        <v>490</v>
      </c>
      <c r="L48" s="346" t="s">
        <v>490</v>
      </c>
      <c r="M48" s="347" t="s">
        <v>490</v>
      </c>
    </row>
    <row r="49" spans="2:13" ht="27.75" customHeight="1" x14ac:dyDescent="0.2">
      <c r="B49" s="1173"/>
      <c r="C49" s="1174"/>
      <c r="D49" s="104"/>
      <c r="E49" s="1177" t="s">
        <v>39</v>
      </c>
      <c r="F49" s="1177"/>
      <c r="G49" s="1177"/>
      <c r="H49" s="1178"/>
      <c r="I49" s="345" t="s">
        <v>490</v>
      </c>
      <c r="J49" s="346" t="s">
        <v>490</v>
      </c>
      <c r="K49" s="346" t="s">
        <v>490</v>
      </c>
      <c r="L49" s="346" t="s">
        <v>490</v>
      </c>
      <c r="M49" s="347" t="s">
        <v>490</v>
      </c>
    </row>
    <row r="50" spans="2:13" ht="27.75" customHeight="1" x14ac:dyDescent="0.2">
      <c r="B50" s="1182" t="s">
        <v>40</v>
      </c>
      <c r="C50" s="1183"/>
      <c r="D50" s="107"/>
      <c r="E50" s="1177" t="s">
        <v>41</v>
      </c>
      <c r="F50" s="1177"/>
      <c r="G50" s="1177"/>
      <c r="H50" s="1178"/>
      <c r="I50" s="345">
        <v>8444</v>
      </c>
      <c r="J50" s="346">
        <v>8525</v>
      </c>
      <c r="K50" s="346">
        <v>8636</v>
      </c>
      <c r="L50" s="346">
        <v>9202</v>
      </c>
      <c r="M50" s="347">
        <v>8946</v>
      </c>
    </row>
    <row r="51" spans="2:13" ht="27.75" customHeight="1" x14ac:dyDescent="0.2">
      <c r="B51" s="1171"/>
      <c r="C51" s="1172"/>
      <c r="D51" s="104"/>
      <c r="E51" s="1177" t="s">
        <v>42</v>
      </c>
      <c r="F51" s="1177"/>
      <c r="G51" s="1177"/>
      <c r="H51" s="1178"/>
      <c r="I51" s="345">
        <v>947</v>
      </c>
      <c r="J51" s="346">
        <v>739</v>
      </c>
      <c r="K51" s="346">
        <v>641</v>
      </c>
      <c r="L51" s="346">
        <v>467</v>
      </c>
      <c r="M51" s="347">
        <v>303</v>
      </c>
    </row>
    <row r="52" spans="2:13" ht="27.75" customHeight="1" x14ac:dyDescent="0.2">
      <c r="B52" s="1173"/>
      <c r="C52" s="1174"/>
      <c r="D52" s="104"/>
      <c r="E52" s="1177" t="s">
        <v>43</v>
      </c>
      <c r="F52" s="1177"/>
      <c r="G52" s="1177"/>
      <c r="H52" s="1178"/>
      <c r="I52" s="345">
        <v>15104</v>
      </c>
      <c r="J52" s="346">
        <v>16280</v>
      </c>
      <c r="K52" s="346">
        <v>17088</v>
      </c>
      <c r="L52" s="346">
        <v>18076</v>
      </c>
      <c r="M52" s="347">
        <v>18831</v>
      </c>
    </row>
    <row r="53" spans="2:13" ht="27.75" customHeight="1" thickBot="1" x14ac:dyDescent="0.25">
      <c r="B53" s="1184" t="s">
        <v>19</v>
      </c>
      <c r="C53" s="1185"/>
      <c r="D53" s="108"/>
      <c r="E53" s="1186" t="s">
        <v>44</v>
      </c>
      <c r="F53" s="1186"/>
      <c r="G53" s="1186"/>
      <c r="H53" s="1187"/>
      <c r="I53" s="348">
        <v>-494</v>
      </c>
      <c r="J53" s="349">
        <v>-370</v>
      </c>
      <c r="K53" s="349">
        <v>1386</v>
      </c>
      <c r="L53" s="349">
        <v>5925</v>
      </c>
      <c r="M53" s="350">
        <v>10292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CapVp5gSMG96rudZ7DlVJ0bQm99fntLhTZZhNaQPV3e07TBXW4e16BVW+T7m1UKw4D5+96R9d3ySMehOre9oA==" saltValue="OCaSBwzQynpqMGCme+yJ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3836</v>
      </c>
      <c r="G55" s="120">
        <v>4094</v>
      </c>
      <c r="H55" s="121">
        <v>3254</v>
      </c>
    </row>
    <row r="56" spans="2:8" ht="52.5" customHeight="1" x14ac:dyDescent="0.2">
      <c r="B56" s="122"/>
      <c r="C56" s="1198" t="s">
        <v>47</v>
      </c>
      <c r="D56" s="1198"/>
      <c r="E56" s="1199"/>
      <c r="F56" s="123">
        <v>532</v>
      </c>
      <c r="G56" s="123">
        <v>532</v>
      </c>
      <c r="H56" s="124">
        <v>585</v>
      </c>
    </row>
    <row r="57" spans="2:8" ht="53.25" customHeight="1" x14ac:dyDescent="0.2">
      <c r="B57" s="122"/>
      <c r="C57" s="1200" t="s">
        <v>48</v>
      </c>
      <c r="D57" s="1200"/>
      <c r="E57" s="1201"/>
      <c r="F57" s="125">
        <v>2223</v>
      </c>
      <c r="G57" s="125">
        <v>2469</v>
      </c>
      <c r="H57" s="126">
        <v>3048</v>
      </c>
    </row>
    <row r="58" spans="2:8" ht="45.75" customHeight="1" x14ac:dyDescent="0.2">
      <c r="B58" s="127"/>
      <c r="C58" s="1188" t="s">
        <v>552</v>
      </c>
      <c r="D58" s="1189"/>
      <c r="E58" s="1190"/>
      <c r="F58" s="128">
        <v>580</v>
      </c>
      <c r="G58" s="128">
        <v>580</v>
      </c>
      <c r="H58" s="129">
        <v>581</v>
      </c>
    </row>
    <row r="59" spans="2:8" ht="45.75" customHeight="1" x14ac:dyDescent="0.2">
      <c r="B59" s="127"/>
      <c r="C59" s="1188" t="s">
        <v>553</v>
      </c>
      <c r="D59" s="1189"/>
      <c r="E59" s="1190"/>
      <c r="F59" s="128">
        <v>400</v>
      </c>
      <c r="G59" s="128">
        <v>480</v>
      </c>
      <c r="H59" s="129">
        <v>560</v>
      </c>
    </row>
    <row r="60" spans="2:8" ht="45.75" customHeight="1" x14ac:dyDescent="0.2">
      <c r="B60" s="127"/>
      <c r="C60" s="1188" t="s">
        <v>554</v>
      </c>
      <c r="D60" s="1189"/>
      <c r="E60" s="1190"/>
      <c r="F60" s="128">
        <v>500</v>
      </c>
      <c r="G60" s="128">
        <v>500</v>
      </c>
      <c r="H60" s="129">
        <v>500</v>
      </c>
    </row>
    <row r="61" spans="2:8" ht="45.75" customHeight="1" x14ac:dyDescent="0.2">
      <c r="B61" s="127"/>
      <c r="C61" s="1188" t="s">
        <v>556</v>
      </c>
      <c r="D61" s="1189"/>
      <c r="E61" s="1190"/>
      <c r="F61" s="128">
        <v>94</v>
      </c>
      <c r="G61" s="128">
        <v>91</v>
      </c>
      <c r="H61" s="129">
        <v>429</v>
      </c>
    </row>
    <row r="62" spans="2:8" ht="45.75" customHeight="1" thickBot="1" x14ac:dyDescent="0.25">
      <c r="B62" s="130"/>
      <c r="C62" s="1191" t="s">
        <v>555</v>
      </c>
      <c r="D62" s="1192"/>
      <c r="E62" s="1193"/>
      <c r="F62" s="131">
        <v>108</v>
      </c>
      <c r="G62" s="131">
        <v>287</v>
      </c>
      <c r="H62" s="132">
        <v>385</v>
      </c>
    </row>
    <row r="63" spans="2:8" ht="52.5" customHeight="1" thickBot="1" x14ac:dyDescent="0.25">
      <c r="B63" s="133"/>
      <c r="C63" s="1194" t="s">
        <v>49</v>
      </c>
      <c r="D63" s="1194"/>
      <c r="E63" s="1195"/>
      <c r="F63" s="134">
        <v>6591</v>
      </c>
      <c r="G63" s="134">
        <v>7095</v>
      </c>
      <c r="H63" s="135">
        <v>6888</v>
      </c>
    </row>
    <row r="64" spans="2:8" ht="13.2" x14ac:dyDescent="0.2"/>
  </sheetData>
  <sheetProtection algorithmName="SHA-512" hashValue="8rz+vMko+LKMWKxfSh+lfMoGtXZekjpwRh90fK46c08BN5k2LsEtnby2qmQf6VR/XVCFn/e1+KiIL2Mr0GRKcg==" saltValue="J2S7zQjhR2oUS6RUaUVy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F588B-7D72-45B5-83FD-CDD4B6C87F5B}">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567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565</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564</v>
      </c>
      <c r="AO51" s="1204"/>
      <c r="AP51" s="1204"/>
      <c r="AQ51" s="1204"/>
      <c r="AR51" s="1204"/>
      <c r="AS51" s="1204"/>
      <c r="AT51" s="1204"/>
      <c r="AU51" s="1204"/>
      <c r="AV51" s="1204"/>
      <c r="AW51" s="1204"/>
      <c r="AX51" s="1204"/>
      <c r="AY51" s="1204"/>
      <c r="AZ51" s="1204"/>
      <c r="BA51" s="1204"/>
      <c r="BB51" s="1204" t="s">
        <v>562</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v>12.1</v>
      </c>
      <c r="CG51" s="1203"/>
      <c r="CH51" s="1203"/>
      <c r="CI51" s="1203"/>
      <c r="CJ51" s="1203"/>
      <c r="CK51" s="1203"/>
      <c r="CL51" s="1203"/>
      <c r="CM51" s="1203"/>
      <c r="CN51" s="1203">
        <v>53.4</v>
      </c>
      <c r="CO51" s="1203"/>
      <c r="CP51" s="1203"/>
      <c r="CQ51" s="1203"/>
      <c r="CR51" s="1203"/>
      <c r="CS51" s="1203"/>
      <c r="CT51" s="1203"/>
      <c r="CU51" s="1203"/>
      <c r="CV51" s="1203">
        <v>92.8</v>
      </c>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569</v>
      </c>
      <c r="BC53" s="1204"/>
      <c r="BD53" s="1204"/>
      <c r="BE53" s="1204"/>
      <c r="BF53" s="1204"/>
      <c r="BG53" s="1204"/>
      <c r="BH53" s="1204"/>
      <c r="BI53" s="1204"/>
      <c r="BJ53" s="1204"/>
      <c r="BK53" s="1204"/>
      <c r="BL53" s="1204"/>
      <c r="BM53" s="1204"/>
      <c r="BN53" s="1204"/>
      <c r="BO53" s="1204"/>
      <c r="BP53" s="1203">
        <v>64.2</v>
      </c>
      <c r="BQ53" s="1203"/>
      <c r="BR53" s="1203"/>
      <c r="BS53" s="1203"/>
      <c r="BT53" s="1203"/>
      <c r="BU53" s="1203"/>
      <c r="BV53" s="1203"/>
      <c r="BW53" s="1203"/>
      <c r="BX53" s="1203">
        <v>65.8</v>
      </c>
      <c r="BY53" s="1203"/>
      <c r="BZ53" s="1203"/>
      <c r="CA53" s="1203"/>
      <c r="CB53" s="1203"/>
      <c r="CC53" s="1203"/>
      <c r="CD53" s="1203"/>
      <c r="CE53" s="1203"/>
      <c r="CF53" s="1203">
        <v>69.599999999999994</v>
      </c>
      <c r="CG53" s="1203"/>
      <c r="CH53" s="1203"/>
      <c r="CI53" s="1203"/>
      <c r="CJ53" s="1203"/>
      <c r="CK53" s="1203"/>
      <c r="CL53" s="1203"/>
      <c r="CM53" s="1203"/>
      <c r="CN53" s="1203">
        <v>67.5</v>
      </c>
      <c r="CO53" s="1203"/>
      <c r="CP53" s="1203"/>
      <c r="CQ53" s="1203"/>
      <c r="CR53" s="1203"/>
      <c r="CS53" s="1203"/>
      <c r="CT53" s="1203"/>
      <c r="CU53" s="1203"/>
      <c r="CV53" s="1203">
        <v>68.8</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563</v>
      </c>
      <c r="AO55" s="1205"/>
      <c r="AP55" s="1205"/>
      <c r="AQ55" s="1205"/>
      <c r="AR55" s="1205"/>
      <c r="AS55" s="1205"/>
      <c r="AT55" s="1205"/>
      <c r="AU55" s="1205"/>
      <c r="AV55" s="1205"/>
      <c r="AW55" s="1205"/>
      <c r="AX55" s="1205"/>
      <c r="AY55" s="1205"/>
      <c r="AZ55" s="1205"/>
      <c r="BA55" s="1205"/>
      <c r="BB55" s="1204" t="s">
        <v>562</v>
      </c>
      <c r="BC55" s="1204"/>
      <c r="BD55" s="1204"/>
      <c r="BE55" s="1204"/>
      <c r="BF55" s="1204"/>
      <c r="BG55" s="1204"/>
      <c r="BH55" s="1204"/>
      <c r="BI55" s="1204"/>
      <c r="BJ55" s="1204"/>
      <c r="BK55" s="1204"/>
      <c r="BL55" s="1204"/>
      <c r="BM55" s="1204"/>
      <c r="BN55" s="1204"/>
      <c r="BO55" s="1204"/>
      <c r="BP55" s="1203">
        <v>22.1</v>
      </c>
      <c r="BQ55" s="1203"/>
      <c r="BR55" s="1203"/>
      <c r="BS55" s="1203"/>
      <c r="BT55" s="1203"/>
      <c r="BU55" s="1203"/>
      <c r="BV55" s="1203"/>
      <c r="BW55" s="1203"/>
      <c r="BX55" s="1203">
        <v>20.399999999999999</v>
      </c>
      <c r="BY55" s="1203"/>
      <c r="BZ55" s="1203"/>
      <c r="CA55" s="1203"/>
      <c r="CB55" s="1203"/>
      <c r="CC55" s="1203"/>
      <c r="CD55" s="1203"/>
      <c r="CE55" s="1203"/>
      <c r="CF55" s="1203">
        <v>11.2</v>
      </c>
      <c r="CG55" s="1203"/>
      <c r="CH55" s="1203"/>
      <c r="CI55" s="1203"/>
      <c r="CJ55" s="1203"/>
      <c r="CK55" s="1203"/>
      <c r="CL55" s="1203"/>
      <c r="CM55" s="1203"/>
      <c r="CN55" s="1203">
        <v>4.5999999999999996</v>
      </c>
      <c r="CO55" s="1203"/>
      <c r="CP55" s="1203"/>
      <c r="CQ55" s="1203"/>
      <c r="CR55" s="1203"/>
      <c r="CS55" s="1203"/>
      <c r="CT55" s="1203"/>
      <c r="CU55" s="1203"/>
      <c r="CV55" s="1203">
        <v>4.2</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569</v>
      </c>
      <c r="BC57" s="1204"/>
      <c r="BD57" s="1204"/>
      <c r="BE57" s="1204"/>
      <c r="BF57" s="1204"/>
      <c r="BG57" s="1204"/>
      <c r="BH57" s="1204"/>
      <c r="BI57" s="1204"/>
      <c r="BJ57" s="1204"/>
      <c r="BK57" s="1204"/>
      <c r="BL57" s="1204"/>
      <c r="BM57" s="1204"/>
      <c r="BN57" s="1204"/>
      <c r="BO57" s="1204"/>
      <c r="BP57" s="1203">
        <v>61.5</v>
      </c>
      <c r="BQ57" s="1203"/>
      <c r="BR57" s="1203"/>
      <c r="BS57" s="1203"/>
      <c r="BT57" s="1203"/>
      <c r="BU57" s="1203"/>
      <c r="BV57" s="1203"/>
      <c r="BW57" s="1203"/>
      <c r="BX57" s="1203">
        <v>63</v>
      </c>
      <c r="BY57" s="1203"/>
      <c r="BZ57" s="1203"/>
      <c r="CA57" s="1203"/>
      <c r="CB57" s="1203"/>
      <c r="CC57" s="1203"/>
      <c r="CD57" s="1203"/>
      <c r="CE57" s="1203"/>
      <c r="CF57" s="1203">
        <v>63.7</v>
      </c>
      <c r="CG57" s="1203"/>
      <c r="CH57" s="1203"/>
      <c r="CI57" s="1203"/>
      <c r="CJ57" s="1203"/>
      <c r="CK57" s="1203"/>
      <c r="CL57" s="1203"/>
      <c r="CM57" s="1203"/>
      <c r="CN57" s="1203">
        <v>64.099999999999994</v>
      </c>
      <c r="CO57" s="1203"/>
      <c r="CP57" s="1203"/>
      <c r="CQ57" s="1203"/>
      <c r="CR57" s="1203"/>
      <c r="CS57" s="1203"/>
      <c r="CT57" s="1203"/>
      <c r="CU57" s="1203"/>
      <c r="CV57" s="1203">
        <v>64.599999999999994</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568</v>
      </c>
    </row>
    <row r="64" spans="1:109" ht="13.2" x14ac:dyDescent="0.2">
      <c r="B64" s="259"/>
      <c r="G64" s="1233"/>
      <c r="I64" s="1235"/>
      <c r="J64" s="1235"/>
      <c r="K64" s="1235"/>
      <c r="L64" s="1235"/>
      <c r="M64" s="1235"/>
      <c r="N64" s="1234"/>
      <c r="AM64" s="1233"/>
      <c r="AN64" s="1233" t="s">
        <v>567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566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565</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564</v>
      </c>
      <c r="AO73" s="1204"/>
      <c r="AP73" s="1204"/>
      <c r="AQ73" s="1204"/>
      <c r="AR73" s="1204"/>
      <c r="AS73" s="1204"/>
      <c r="AT73" s="1204"/>
      <c r="AU73" s="1204"/>
      <c r="AV73" s="1204"/>
      <c r="AW73" s="1204"/>
      <c r="AX73" s="1204"/>
      <c r="AY73" s="1204"/>
      <c r="AZ73" s="1204"/>
      <c r="BA73" s="1204"/>
      <c r="BB73" s="1204" t="s">
        <v>562</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v>12.1</v>
      </c>
      <c r="CG73" s="1203"/>
      <c r="CH73" s="1203"/>
      <c r="CI73" s="1203"/>
      <c r="CJ73" s="1203"/>
      <c r="CK73" s="1203"/>
      <c r="CL73" s="1203"/>
      <c r="CM73" s="1203"/>
      <c r="CN73" s="1203">
        <v>53.4</v>
      </c>
      <c r="CO73" s="1203"/>
      <c r="CP73" s="1203"/>
      <c r="CQ73" s="1203"/>
      <c r="CR73" s="1203"/>
      <c r="CS73" s="1203"/>
      <c r="CT73" s="1203"/>
      <c r="CU73" s="1203"/>
      <c r="CV73" s="1203">
        <v>92.8</v>
      </c>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561</v>
      </c>
      <c r="BC75" s="1204"/>
      <c r="BD75" s="1204"/>
      <c r="BE75" s="1204"/>
      <c r="BF75" s="1204"/>
      <c r="BG75" s="1204"/>
      <c r="BH75" s="1204"/>
      <c r="BI75" s="1204"/>
      <c r="BJ75" s="1204"/>
      <c r="BK75" s="1204"/>
      <c r="BL75" s="1204"/>
      <c r="BM75" s="1204"/>
      <c r="BN75" s="1204"/>
      <c r="BO75" s="1204"/>
      <c r="BP75" s="1203">
        <v>9.3000000000000007</v>
      </c>
      <c r="BQ75" s="1203"/>
      <c r="BR75" s="1203"/>
      <c r="BS75" s="1203"/>
      <c r="BT75" s="1203"/>
      <c r="BU75" s="1203"/>
      <c r="BV75" s="1203"/>
      <c r="BW75" s="1203"/>
      <c r="BX75" s="1203">
        <v>9.4</v>
      </c>
      <c r="BY75" s="1203"/>
      <c r="BZ75" s="1203"/>
      <c r="CA75" s="1203"/>
      <c r="CB75" s="1203"/>
      <c r="CC75" s="1203"/>
      <c r="CD75" s="1203"/>
      <c r="CE75" s="1203"/>
      <c r="CF75" s="1203">
        <v>9.4</v>
      </c>
      <c r="CG75" s="1203"/>
      <c r="CH75" s="1203"/>
      <c r="CI75" s="1203"/>
      <c r="CJ75" s="1203"/>
      <c r="CK75" s="1203"/>
      <c r="CL75" s="1203"/>
      <c r="CM75" s="1203"/>
      <c r="CN75" s="1203">
        <v>9.5</v>
      </c>
      <c r="CO75" s="1203"/>
      <c r="CP75" s="1203"/>
      <c r="CQ75" s="1203"/>
      <c r="CR75" s="1203"/>
      <c r="CS75" s="1203"/>
      <c r="CT75" s="1203"/>
      <c r="CU75" s="1203"/>
      <c r="CV75" s="1203">
        <v>9.6</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563</v>
      </c>
      <c r="AO77" s="1205"/>
      <c r="AP77" s="1205"/>
      <c r="AQ77" s="1205"/>
      <c r="AR77" s="1205"/>
      <c r="AS77" s="1205"/>
      <c r="AT77" s="1205"/>
      <c r="AU77" s="1205"/>
      <c r="AV77" s="1205"/>
      <c r="AW77" s="1205"/>
      <c r="AX77" s="1205"/>
      <c r="AY77" s="1205"/>
      <c r="AZ77" s="1205"/>
      <c r="BA77" s="1205"/>
      <c r="BB77" s="1204" t="s">
        <v>562</v>
      </c>
      <c r="BC77" s="1204"/>
      <c r="BD77" s="1204"/>
      <c r="BE77" s="1204"/>
      <c r="BF77" s="1204"/>
      <c r="BG77" s="1204"/>
      <c r="BH77" s="1204"/>
      <c r="BI77" s="1204"/>
      <c r="BJ77" s="1204"/>
      <c r="BK77" s="1204"/>
      <c r="BL77" s="1204"/>
      <c r="BM77" s="1204"/>
      <c r="BN77" s="1204"/>
      <c r="BO77" s="1204"/>
      <c r="BP77" s="1203">
        <v>22.1</v>
      </c>
      <c r="BQ77" s="1203"/>
      <c r="BR77" s="1203"/>
      <c r="BS77" s="1203"/>
      <c r="BT77" s="1203"/>
      <c r="BU77" s="1203"/>
      <c r="BV77" s="1203"/>
      <c r="BW77" s="1203"/>
      <c r="BX77" s="1203">
        <v>20.399999999999999</v>
      </c>
      <c r="BY77" s="1203"/>
      <c r="BZ77" s="1203"/>
      <c r="CA77" s="1203"/>
      <c r="CB77" s="1203"/>
      <c r="CC77" s="1203"/>
      <c r="CD77" s="1203"/>
      <c r="CE77" s="1203"/>
      <c r="CF77" s="1203">
        <v>11.2</v>
      </c>
      <c r="CG77" s="1203"/>
      <c r="CH77" s="1203"/>
      <c r="CI77" s="1203"/>
      <c r="CJ77" s="1203"/>
      <c r="CK77" s="1203"/>
      <c r="CL77" s="1203"/>
      <c r="CM77" s="1203"/>
      <c r="CN77" s="1203">
        <v>4.5999999999999996</v>
      </c>
      <c r="CO77" s="1203"/>
      <c r="CP77" s="1203"/>
      <c r="CQ77" s="1203"/>
      <c r="CR77" s="1203"/>
      <c r="CS77" s="1203"/>
      <c r="CT77" s="1203"/>
      <c r="CU77" s="1203"/>
      <c r="CV77" s="1203">
        <v>4.2</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561</v>
      </c>
      <c r="BC79" s="1204"/>
      <c r="BD79" s="1204"/>
      <c r="BE79" s="1204"/>
      <c r="BF79" s="1204"/>
      <c r="BG79" s="1204"/>
      <c r="BH79" s="1204"/>
      <c r="BI79" s="1204"/>
      <c r="BJ79" s="1204"/>
      <c r="BK79" s="1204"/>
      <c r="BL79" s="1204"/>
      <c r="BM79" s="1204"/>
      <c r="BN79" s="1204"/>
      <c r="BO79" s="1204"/>
      <c r="BP79" s="1203">
        <v>6.3</v>
      </c>
      <c r="BQ79" s="1203"/>
      <c r="BR79" s="1203"/>
      <c r="BS79" s="1203"/>
      <c r="BT79" s="1203"/>
      <c r="BU79" s="1203"/>
      <c r="BV79" s="1203"/>
      <c r="BW79" s="1203"/>
      <c r="BX79" s="1203">
        <v>6.2</v>
      </c>
      <c r="BY79" s="1203"/>
      <c r="BZ79" s="1203"/>
      <c r="CA79" s="1203"/>
      <c r="CB79" s="1203"/>
      <c r="CC79" s="1203"/>
      <c r="CD79" s="1203"/>
      <c r="CE79" s="1203"/>
      <c r="CF79" s="1203">
        <v>5.7</v>
      </c>
      <c r="CG79" s="1203"/>
      <c r="CH79" s="1203"/>
      <c r="CI79" s="1203"/>
      <c r="CJ79" s="1203"/>
      <c r="CK79" s="1203"/>
      <c r="CL79" s="1203"/>
      <c r="CM79" s="1203"/>
      <c r="CN79" s="1203">
        <v>5.8</v>
      </c>
      <c r="CO79" s="1203"/>
      <c r="CP79" s="1203"/>
      <c r="CQ79" s="1203"/>
      <c r="CR79" s="1203"/>
      <c r="CS79" s="1203"/>
      <c r="CT79" s="1203"/>
      <c r="CU79" s="1203"/>
      <c r="CV79" s="1203">
        <v>5.8</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XqYFF9ZFKT1A0O3FL9KHy0iQzSbc9qhgT8/kBql8x3M/4k2288PKOP4LY1u72yiwy9/WNiWlFLQ/+i1epdXFdA==" saltValue="g5OtIgZll56BSUJiKRLIz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D8794-1CCF-4BED-8A70-D25DFDFF92F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V7YsKgOzp/pX/wjLrmFp8xAgmMoM9Ftg8C/SEzcawJsQj2ptiDcCicjtYl4jUbjIsj7RcPvqnG0nFu528L7t5A==" saltValue="rs2sXY7ibc+1fYQ0g3idLw=="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FDAD8-7A9F-4129-8D07-7CDAF4AAE39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jFKGTNlBtw0dlrrkafdpH+S+rPqENrIEySd3kfvnP8+ZQGFnqB03XXU50E1tymldu7BWyWDqB5TZnlQehJ/HMg==" saltValue="4RFSScEP42RUjUkVmcAS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74415</v>
      </c>
      <c r="E3" s="154"/>
      <c r="F3" s="155">
        <v>45588</v>
      </c>
      <c r="G3" s="156"/>
      <c r="H3" s="157"/>
    </row>
    <row r="4" spans="1:8" x14ac:dyDescent="0.2">
      <c r="A4" s="158"/>
      <c r="B4" s="159"/>
      <c r="C4" s="160"/>
      <c r="D4" s="161">
        <v>30024</v>
      </c>
      <c r="E4" s="162"/>
      <c r="F4" s="163">
        <v>24150</v>
      </c>
      <c r="G4" s="164"/>
      <c r="H4" s="165"/>
    </row>
    <row r="5" spans="1:8" x14ac:dyDescent="0.2">
      <c r="A5" s="146" t="s">
        <v>522</v>
      </c>
      <c r="B5" s="151"/>
      <c r="C5" s="152"/>
      <c r="D5" s="153">
        <v>77776</v>
      </c>
      <c r="E5" s="154"/>
      <c r="F5" s="155">
        <v>45483</v>
      </c>
      <c r="G5" s="156"/>
      <c r="H5" s="157"/>
    </row>
    <row r="6" spans="1:8" x14ac:dyDescent="0.2">
      <c r="A6" s="158"/>
      <c r="B6" s="159"/>
      <c r="C6" s="160"/>
      <c r="D6" s="161">
        <v>36228</v>
      </c>
      <c r="E6" s="162"/>
      <c r="F6" s="163">
        <v>24241</v>
      </c>
      <c r="G6" s="164"/>
      <c r="H6" s="165"/>
    </row>
    <row r="7" spans="1:8" x14ac:dyDescent="0.2">
      <c r="A7" s="146" t="s">
        <v>523</v>
      </c>
      <c r="B7" s="151"/>
      <c r="C7" s="152"/>
      <c r="D7" s="153">
        <v>94797</v>
      </c>
      <c r="E7" s="154"/>
      <c r="F7" s="155">
        <v>45945</v>
      </c>
      <c r="G7" s="156"/>
      <c r="H7" s="157"/>
    </row>
    <row r="8" spans="1:8" x14ac:dyDescent="0.2">
      <c r="A8" s="158"/>
      <c r="B8" s="159"/>
      <c r="C8" s="160"/>
      <c r="D8" s="161">
        <v>38185</v>
      </c>
      <c r="E8" s="162"/>
      <c r="F8" s="163">
        <v>25180</v>
      </c>
      <c r="G8" s="164"/>
      <c r="H8" s="165"/>
    </row>
    <row r="9" spans="1:8" x14ac:dyDescent="0.2">
      <c r="A9" s="146" t="s">
        <v>524</v>
      </c>
      <c r="B9" s="151"/>
      <c r="C9" s="152"/>
      <c r="D9" s="153">
        <v>83072</v>
      </c>
      <c r="E9" s="154"/>
      <c r="F9" s="155">
        <v>44475</v>
      </c>
      <c r="G9" s="156"/>
      <c r="H9" s="157"/>
    </row>
    <row r="10" spans="1:8" x14ac:dyDescent="0.2">
      <c r="A10" s="158"/>
      <c r="B10" s="159"/>
      <c r="C10" s="160"/>
      <c r="D10" s="161">
        <v>37673</v>
      </c>
      <c r="E10" s="162"/>
      <c r="F10" s="163">
        <v>24780</v>
      </c>
      <c r="G10" s="164"/>
      <c r="H10" s="165"/>
    </row>
    <row r="11" spans="1:8" x14ac:dyDescent="0.2">
      <c r="A11" s="146" t="s">
        <v>525</v>
      </c>
      <c r="B11" s="151"/>
      <c r="C11" s="152"/>
      <c r="D11" s="153">
        <v>37076</v>
      </c>
      <c r="E11" s="154"/>
      <c r="F11" s="155">
        <v>45982</v>
      </c>
      <c r="G11" s="156"/>
      <c r="H11" s="157"/>
    </row>
    <row r="12" spans="1:8" x14ac:dyDescent="0.2">
      <c r="A12" s="158"/>
      <c r="B12" s="159"/>
      <c r="C12" s="166"/>
      <c r="D12" s="161">
        <v>14563</v>
      </c>
      <c r="E12" s="162"/>
      <c r="F12" s="163">
        <v>25583</v>
      </c>
      <c r="G12" s="164"/>
      <c r="H12" s="165"/>
    </row>
    <row r="13" spans="1:8" x14ac:dyDescent="0.2">
      <c r="A13" s="146"/>
      <c r="B13" s="151"/>
      <c r="C13" s="152"/>
      <c r="D13" s="153">
        <v>73427</v>
      </c>
      <c r="E13" s="154"/>
      <c r="F13" s="155">
        <v>45495</v>
      </c>
      <c r="G13" s="167"/>
      <c r="H13" s="157"/>
    </row>
    <row r="14" spans="1:8" x14ac:dyDescent="0.2">
      <c r="A14" s="158"/>
      <c r="B14" s="159"/>
      <c r="C14" s="160"/>
      <c r="D14" s="161">
        <v>31335</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0.66</v>
      </c>
      <c r="C19" s="168">
        <f>ROUND(VALUE(SUBSTITUTE(実質収支比率等に係る経年分析!G$48,"▲","-")),2)</f>
        <v>0.64</v>
      </c>
      <c r="D19" s="168">
        <f>ROUND(VALUE(SUBSTITUTE(実質収支比率等に係る経年分析!H$48,"▲","-")),2)</f>
        <v>4.04</v>
      </c>
      <c r="E19" s="168">
        <f>ROUND(VALUE(SUBSTITUTE(実質収支比率等に係る経年分析!I$48,"▲","-")),2)</f>
        <v>1.45</v>
      </c>
      <c r="F19" s="168">
        <f>ROUND(VALUE(SUBSTITUTE(実質収支比率等に係る経年分析!J$48,"▲","-")),2)</f>
        <v>0.75</v>
      </c>
    </row>
    <row r="20" spans="1:11" x14ac:dyDescent="0.2">
      <c r="A20" s="168" t="s">
        <v>53</v>
      </c>
      <c r="B20" s="168">
        <f>ROUND(VALUE(SUBSTITUTE(実質収支比率等に係る経年分析!F$47,"▲","-")),2)</f>
        <v>31.99</v>
      </c>
      <c r="C20" s="168">
        <f>ROUND(VALUE(SUBSTITUTE(実質収支比率等に係る経年分析!G$47,"▲","-")),2)</f>
        <v>31.53</v>
      </c>
      <c r="D20" s="168">
        <f>ROUND(VALUE(SUBSTITUTE(実質収支比率等に係る経年分析!H$47,"▲","-")),2)</f>
        <v>30.36</v>
      </c>
      <c r="E20" s="168">
        <f>ROUND(VALUE(SUBSTITUTE(実質収支比率等に係る経年分析!I$47,"▲","-")),2)</f>
        <v>33.18</v>
      </c>
      <c r="F20" s="168">
        <f>ROUND(VALUE(SUBSTITUTE(実質収支比率等に係る経年分析!J$47,"▲","-")),2)</f>
        <v>26.34</v>
      </c>
    </row>
    <row r="21" spans="1:11" x14ac:dyDescent="0.2">
      <c r="A21" s="168" t="s">
        <v>54</v>
      </c>
      <c r="B21" s="168">
        <f>IF(ISNUMBER(VALUE(SUBSTITUTE(実質収支比率等に係る経年分析!F$49,"▲","-"))),ROUND(VALUE(SUBSTITUTE(実質収支比率等に係る経年分析!F$49,"▲","-")),2),NA())</f>
        <v>-2.33</v>
      </c>
      <c r="C21" s="168">
        <f>IF(ISNUMBER(VALUE(SUBSTITUTE(実質収支比率等に係る経年分析!G$49,"▲","-"))),ROUND(VALUE(SUBSTITUTE(実質収支比率等に係る経年分析!G$49,"▲","-")),2),NA())</f>
        <v>0.33</v>
      </c>
      <c r="D21" s="168">
        <f>IF(ISNUMBER(VALUE(SUBSTITUTE(実質収支比率等に係る経年分析!H$49,"▲","-"))),ROUND(VALUE(SUBSTITUTE(実質収支比率等に係る経年分析!H$49,"▲","-")),2),NA())</f>
        <v>3.75</v>
      </c>
      <c r="E21" s="168">
        <f>IF(ISNUMBER(VALUE(SUBSTITUTE(実質収支比率等に係る経年分析!I$49,"▲","-"))),ROUND(VALUE(SUBSTITUTE(実質収支比率等に係る経年分析!I$49,"▲","-")),2),NA())</f>
        <v>-0.61</v>
      </c>
      <c r="F21" s="168">
        <f>IF(ISNUMBER(VALUE(SUBSTITUTE(実質収支比率等に係る経年分析!J$49,"▲","-"))),ROUND(VALUE(SUBSTITUTE(実質収支比率等に係る経年分析!J$49,"▲","-")),2),NA())</f>
        <v>-7.49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荒尾市介護保険特別会計（介護サービス勘定）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荒尾市後期高齢者医療特別会計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2">
      <c r="A31" s="169" t="str">
        <f>IF(連結実質赤字比率に係る赤字・黒字の構成分析!C$39="",NA(),連結実質赤字比率に係る赤字・黒字の構成分析!C$39)</f>
        <v>荒尾市国民健康保険特別会計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0.56000000000000005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0.22</v>
      </c>
    </row>
    <row r="32" spans="1:11" x14ac:dyDescent="0.2">
      <c r="A32" s="169" t="str">
        <f>IF(連結実質赤字比率に係る赤字・黒字の構成分析!C$38="",NA(),連結実質赤字比率に係る赤字・黒字の構成分析!C$38)</f>
        <v>荒尾市介護保険特別会計（保険勘定）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1.79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0.76</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v>
      </c>
    </row>
    <row r="34" spans="1:16" x14ac:dyDescent="0.2">
      <c r="A34" s="169" t="str">
        <f>IF(連結実質赤字比率に係る赤字・黒字の構成分析!C$36="",NA(),連結実質赤字比率に係る赤字・黒字の構成分析!C$36)</f>
        <v>荒尾市下水道事業会計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2.1800000000000002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2.78</v>
      </c>
    </row>
    <row r="35" spans="1:16" x14ac:dyDescent="0.2">
      <c r="A35" s="169" t="str">
        <f>IF(連結実質赤字比率に係る赤字・黒字の構成分析!C$35="",NA(),連結実質赤字比率に係る赤字・黒字の構成分析!C$35)</f>
        <v>荒尾市水道事業会計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6.76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7.74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6.17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4.62</v>
      </c>
    </row>
    <row r="36" spans="1:16" x14ac:dyDescent="0.2">
      <c r="A36" s="169" t="str">
        <f>IF(連結実質赤字比率に係る赤字・黒字の構成分析!C$34="",NA(),連結実質赤字比率に係る赤字・黒字の構成分析!C$34)</f>
        <v>荒尾市病院事業会計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4.95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11.77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16.309999999999999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20.45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14.41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1329</v>
      </c>
      <c r="E42" s="170"/>
      <c r="F42" s="170"/>
      <c r="G42" s="170">
        <f>'実質公債費比率（分子）の構造'!L$52</f>
        <v>1313</v>
      </c>
      <c r="H42" s="170"/>
      <c r="I42" s="170"/>
      <c r="J42" s="170">
        <f>'実質公債費比率（分子）の構造'!M$52</f>
        <v>1310</v>
      </c>
      <c r="K42" s="170"/>
      <c r="L42" s="170"/>
      <c r="M42" s="170">
        <f>'実質公債費比率（分子）の構造'!N$52</f>
        <v>1301</v>
      </c>
      <c r="N42" s="170"/>
      <c r="O42" s="170"/>
      <c r="P42" s="170">
        <f>'実質公債費比率（分子）の構造'!O$52</f>
        <v>1291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2">
      <c r="A44" s="170" t="s">
        <v>62</v>
      </c>
      <c r="B44" s="170">
        <f>'実質公債費比率（分子）の構造'!K$50</f>
        <v>6</v>
      </c>
      <c r="C44" s="170"/>
      <c r="D44" s="170"/>
      <c r="E44" s="170">
        <f>'実質公債費比率（分子）の構造'!L$50</f>
        <v>6</v>
      </c>
      <c r="F44" s="170"/>
      <c r="G44" s="170"/>
      <c r="H44" s="170">
        <f>'実質公債費比率（分子）の構造'!M$50</f>
        <v>12</v>
      </c>
      <c r="I44" s="170"/>
      <c r="J44" s="170"/>
      <c r="K44" s="170">
        <f>'実質公債費比率（分子）の構造'!N$50</f>
        <v>6</v>
      </c>
      <c r="L44" s="170"/>
      <c r="M44" s="170"/>
      <c r="N44" s="170">
        <f>'実質公債費比率（分子）の構造'!O$50</f>
        <v>6</v>
      </c>
      <c r="O44" s="170"/>
      <c r="P44" s="170"/>
    </row>
    <row r="45" spans="1:16" x14ac:dyDescent="0.2">
      <c r="A45" s="170" t="s">
        <v>63</v>
      </c>
      <c r="B45" s="170">
        <f>'実質公債費比率（分子）の構造'!K$49</f>
        <v>46</v>
      </c>
      <c r="C45" s="170"/>
      <c r="D45" s="170"/>
      <c r="E45" s="170">
        <f>'実質公債費比率（分子）の構造'!L$49</f>
        <v>47</v>
      </c>
      <c r="F45" s="170"/>
      <c r="G45" s="170"/>
      <c r="H45" s="170">
        <f>'実質公債費比率（分子）の構造'!M$49</f>
        <v>52</v>
      </c>
      <c r="I45" s="170"/>
      <c r="J45" s="170"/>
      <c r="K45" s="170">
        <f>'実質公債費比率（分子）の構造'!N$49</f>
        <v>55</v>
      </c>
      <c r="L45" s="170"/>
      <c r="M45" s="170"/>
      <c r="N45" s="170">
        <f>'実質公債費比率（分子）の構造'!O$49</f>
        <v>68</v>
      </c>
      <c r="O45" s="170"/>
      <c r="P45" s="170"/>
    </row>
    <row r="46" spans="1:16" x14ac:dyDescent="0.2">
      <c r="A46" s="170" t="s">
        <v>64</v>
      </c>
      <c r="B46" s="170">
        <f>'実質公債費比率（分子）の構造'!K$48</f>
        <v>690</v>
      </c>
      <c r="C46" s="170"/>
      <c r="D46" s="170"/>
      <c r="E46" s="170">
        <f>'実質公債費比率（分子）の構造'!L$48</f>
        <v>684</v>
      </c>
      <c r="F46" s="170"/>
      <c r="G46" s="170"/>
      <c r="H46" s="170">
        <f>'実質公債費比率（分子）の構造'!M$48</f>
        <v>709</v>
      </c>
      <c r="I46" s="170"/>
      <c r="J46" s="170"/>
      <c r="K46" s="170">
        <f>'実質公債費比率（分子）の構造'!N$48</f>
        <v>686</v>
      </c>
      <c r="L46" s="170"/>
      <c r="M46" s="170"/>
      <c r="N46" s="170">
        <f>'実質公債費比率（分子）の構造'!O$48</f>
        <v>609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f>'実質公債費比率（分子）の構造'!N$47</f>
        <v>7</v>
      </c>
      <c r="L47" s="170"/>
      <c r="M47" s="170"/>
      <c r="N47" s="170">
        <f>'実質公債費比率（分子）の構造'!O$47</f>
        <v>17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1595</v>
      </c>
      <c r="C49" s="170"/>
      <c r="D49" s="170"/>
      <c r="E49" s="170">
        <f>'実質公債費比率（分子）の構造'!L$45</f>
        <v>1580</v>
      </c>
      <c r="F49" s="170"/>
      <c r="G49" s="170"/>
      <c r="H49" s="170">
        <f>'実質公債費比率（分子）の構造'!M$45</f>
        <v>1599</v>
      </c>
      <c r="I49" s="170"/>
      <c r="J49" s="170"/>
      <c r="K49" s="170">
        <f>'実質公債費比率（分子）の構造'!N$45</f>
        <v>1660</v>
      </c>
      <c r="L49" s="170"/>
      <c r="M49" s="170"/>
      <c r="N49" s="170">
        <f>'実質公債費比率（分子）の構造'!O$45</f>
        <v>1659</v>
      </c>
      <c r="O49" s="170"/>
      <c r="P49" s="170"/>
    </row>
    <row r="50" spans="1:16" x14ac:dyDescent="0.2">
      <c r="A50" s="170" t="s">
        <v>67</v>
      </c>
      <c r="B50" s="170" t="e">
        <f>NA()</f>
        <v>#N/A</v>
      </c>
      <c r="C50" s="170">
        <f>IF(ISNUMBER('実質公債費比率（分子）の構造'!K$53),'実質公債費比率（分子）の構造'!K$53,NA())</f>
        <v>1008</v>
      </c>
      <c r="D50" s="170" t="e">
        <f>NA()</f>
        <v>#N/A</v>
      </c>
      <c r="E50" s="170" t="e">
        <f>NA()</f>
        <v>#N/A</v>
      </c>
      <c r="F50" s="170">
        <f>IF(ISNUMBER('実質公債費比率（分子）の構造'!L$53),'実質公債費比率（分子）の構造'!L$53,NA())</f>
        <v>1004</v>
      </c>
      <c r="G50" s="170" t="e">
        <f>NA()</f>
        <v>#N/A</v>
      </c>
      <c r="H50" s="170" t="e">
        <f>NA()</f>
        <v>#N/A</v>
      </c>
      <c r="I50" s="170">
        <f>IF(ISNUMBER('実質公債費比率（分子）の構造'!M$53),'実質公債費比率（分子）の構造'!M$53,NA())</f>
        <v>1062</v>
      </c>
      <c r="J50" s="170" t="e">
        <f>NA()</f>
        <v>#N/A</v>
      </c>
      <c r="K50" s="170" t="e">
        <f>NA()</f>
        <v>#N/A</v>
      </c>
      <c r="L50" s="170">
        <f>IF(ISNUMBER('実質公債費比率（分子）の構造'!N$53),'実質公債費比率（分子）の構造'!N$53,NA())</f>
        <v>1113</v>
      </c>
      <c r="M50" s="170" t="e">
        <f>NA()</f>
        <v>#N/A</v>
      </c>
      <c r="N50" s="170" t="e">
        <f>NA()</f>
        <v>#N/A</v>
      </c>
      <c r="O50" s="170">
        <f>IF(ISNUMBER('実質公債費比率（分子）の構造'!O$53),'実質公債費比率（分子）の構造'!O$53,NA())</f>
        <v>1068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15104</v>
      </c>
      <c r="E56" s="169"/>
      <c r="F56" s="169"/>
      <c r="G56" s="169">
        <f>'将来負担比率（分子）の構造'!J$52</f>
        <v>16280</v>
      </c>
      <c r="H56" s="169"/>
      <c r="I56" s="169"/>
      <c r="J56" s="169">
        <f>'将来負担比率（分子）の構造'!K$52</f>
        <v>17088</v>
      </c>
      <c r="K56" s="169"/>
      <c r="L56" s="169"/>
      <c r="M56" s="169">
        <f>'将来負担比率（分子）の構造'!L$52</f>
        <v>18076</v>
      </c>
      <c r="N56" s="169"/>
      <c r="O56" s="169"/>
      <c r="P56" s="169">
        <f>'将来負担比率（分子）の構造'!M$52</f>
        <v>18831</v>
      </c>
    </row>
    <row r="57" spans="1:16" x14ac:dyDescent="0.2">
      <c r="A57" s="169" t="s">
        <v>42</v>
      </c>
      <c r="B57" s="169"/>
      <c r="C57" s="169"/>
      <c r="D57" s="169">
        <f>'将来負担比率（分子）の構造'!I$51</f>
        <v>947</v>
      </c>
      <c r="E57" s="169"/>
      <c r="F57" s="169"/>
      <c r="G57" s="169">
        <f>'将来負担比率（分子）の構造'!J$51</f>
        <v>739</v>
      </c>
      <c r="H57" s="169"/>
      <c r="I57" s="169"/>
      <c r="J57" s="169">
        <f>'将来負担比率（分子）の構造'!K$51</f>
        <v>641</v>
      </c>
      <c r="K57" s="169"/>
      <c r="L57" s="169"/>
      <c r="M57" s="169">
        <f>'将来負担比率（分子）の構造'!L$51</f>
        <v>467</v>
      </c>
      <c r="N57" s="169"/>
      <c r="O57" s="169"/>
      <c r="P57" s="169">
        <f>'将来負担比率（分子）の構造'!M$51</f>
        <v>303</v>
      </c>
    </row>
    <row r="58" spans="1:16" x14ac:dyDescent="0.2">
      <c r="A58" s="169" t="s">
        <v>41</v>
      </c>
      <c r="B58" s="169"/>
      <c r="C58" s="169"/>
      <c r="D58" s="169">
        <f>'将来負担比率（分子）の構造'!I$50</f>
        <v>8444</v>
      </c>
      <c r="E58" s="169"/>
      <c r="F58" s="169"/>
      <c r="G58" s="169">
        <f>'将来負担比率（分子）の構造'!J$50</f>
        <v>8525</v>
      </c>
      <c r="H58" s="169"/>
      <c r="I58" s="169"/>
      <c r="J58" s="169">
        <f>'将来負担比率（分子）の構造'!K$50</f>
        <v>8636</v>
      </c>
      <c r="K58" s="169"/>
      <c r="L58" s="169"/>
      <c r="M58" s="169">
        <f>'将来負担比率（分子）の構造'!L$50</f>
        <v>9202</v>
      </c>
      <c r="N58" s="169"/>
      <c r="O58" s="169"/>
      <c r="P58" s="169">
        <f>'将来負担比率（分子）の構造'!M$50</f>
        <v>8946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v>
      </c>
      <c r="C61" s="169"/>
      <c r="D61" s="169"/>
      <c r="E61" s="169">
        <f>'将来負担比率（分子）の構造'!J$46</f>
        <v>1</v>
      </c>
      <c r="F61" s="169"/>
      <c r="G61" s="169"/>
      <c r="H61" s="169">
        <f>'将来負担比率（分子）の構造'!K$46</f>
        <v>1</v>
      </c>
      <c r="I61" s="169"/>
      <c r="J61" s="169"/>
      <c r="K61" s="169">
        <f>'将来負担比率（分子）の構造'!L$46</f>
        <v>1</v>
      </c>
      <c r="L61" s="169"/>
      <c r="M61" s="169"/>
      <c r="N61" s="169">
        <f>'将来負担比率（分子）の構造'!M$46</f>
        <v>1</v>
      </c>
      <c r="O61" s="169"/>
      <c r="P61" s="169"/>
    </row>
    <row r="62" spans="1:16" x14ac:dyDescent="0.2">
      <c r="A62" s="169" t="s">
        <v>35</v>
      </c>
      <c r="B62" s="169">
        <f>'将来負担比率（分子）の構造'!I$45</f>
        <v>1942</v>
      </c>
      <c r="C62" s="169"/>
      <c r="D62" s="169"/>
      <c r="E62" s="169">
        <f>'将来負担比率（分子）の構造'!J$45</f>
        <v>2003</v>
      </c>
      <c r="F62" s="169"/>
      <c r="G62" s="169"/>
      <c r="H62" s="169">
        <f>'将来負担比率（分子）の構造'!K$45</f>
        <v>2117</v>
      </c>
      <c r="I62" s="169"/>
      <c r="J62" s="169"/>
      <c r="K62" s="169">
        <f>'将来負担比率（分子）の構造'!L$45</f>
        <v>2199</v>
      </c>
      <c r="L62" s="169"/>
      <c r="M62" s="169"/>
      <c r="N62" s="169">
        <f>'将来負担比率（分子）の構造'!M$45</f>
        <v>2346</v>
      </c>
      <c r="O62" s="169"/>
      <c r="P62" s="169"/>
    </row>
    <row r="63" spans="1:16" x14ac:dyDescent="0.2">
      <c r="A63" s="169" t="s">
        <v>34</v>
      </c>
      <c r="B63" s="169">
        <f>'将来負担比率（分子）の構造'!I$44</f>
        <v>592</v>
      </c>
      <c r="C63" s="169"/>
      <c r="D63" s="169"/>
      <c r="E63" s="169">
        <f>'将来負担比率（分子）の構造'!J$44</f>
        <v>741</v>
      </c>
      <c r="F63" s="169"/>
      <c r="G63" s="169"/>
      <c r="H63" s="169">
        <f>'将来負担比率（分子）の構造'!K$44</f>
        <v>802</v>
      </c>
      <c r="I63" s="169"/>
      <c r="J63" s="169"/>
      <c r="K63" s="169">
        <f>'将来負担比率（分子）の構造'!L$44</f>
        <v>809</v>
      </c>
      <c r="L63" s="169"/>
      <c r="M63" s="169"/>
      <c r="N63" s="169">
        <f>'将来負担比率（分子）の構造'!M$44</f>
        <v>1000</v>
      </c>
      <c r="O63" s="169"/>
      <c r="P63" s="169"/>
    </row>
    <row r="64" spans="1:16" x14ac:dyDescent="0.2">
      <c r="A64" s="169" t="s">
        <v>33</v>
      </c>
      <c r="B64" s="169">
        <f>'将来負担比率（分子）の構造'!I$43</f>
        <v>5626</v>
      </c>
      <c r="C64" s="169"/>
      <c r="D64" s="169"/>
      <c r="E64" s="169">
        <f>'将来負担比率（分子）の構造'!J$43</f>
        <v>5705</v>
      </c>
      <c r="F64" s="169"/>
      <c r="G64" s="169"/>
      <c r="H64" s="169">
        <f>'将来負担比率（分子）の構造'!K$43</f>
        <v>7235</v>
      </c>
      <c r="I64" s="169"/>
      <c r="J64" s="169"/>
      <c r="K64" s="169">
        <f>'将来負担比率（分子）の構造'!L$43</f>
        <v>12592</v>
      </c>
      <c r="L64" s="169"/>
      <c r="M64" s="169"/>
      <c r="N64" s="169">
        <f>'将来負担比率（分子）の構造'!M$43</f>
        <v>16644</v>
      </c>
      <c r="O64" s="169"/>
      <c r="P64" s="169"/>
    </row>
    <row r="65" spans="1:16" x14ac:dyDescent="0.2">
      <c r="A65" s="169" t="s">
        <v>32</v>
      </c>
      <c r="B65" s="169">
        <f>'将来負担比率（分子）の構造'!I$42</f>
        <v>119</v>
      </c>
      <c r="C65" s="169"/>
      <c r="D65" s="169"/>
      <c r="E65" s="169">
        <f>'将来負担比率（分子）の構造'!J$42</f>
        <v>101</v>
      </c>
      <c r="F65" s="169"/>
      <c r="G65" s="169"/>
      <c r="H65" s="169">
        <f>'将来負担比率（分子）の構造'!K$42</f>
        <v>83</v>
      </c>
      <c r="I65" s="169"/>
      <c r="J65" s="169"/>
      <c r="K65" s="169">
        <f>'将来負担比率（分子）の構造'!L$42</f>
        <v>65</v>
      </c>
      <c r="L65" s="169"/>
      <c r="M65" s="169"/>
      <c r="N65" s="169">
        <f>'将来負担比率（分子）の構造'!M$42</f>
        <v>47</v>
      </c>
      <c r="O65" s="169"/>
      <c r="P65" s="169"/>
    </row>
    <row r="66" spans="1:16" x14ac:dyDescent="0.2">
      <c r="A66" s="169" t="s">
        <v>31</v>
      </c>
      <c r="B66" s="169">
        <f>'将来負担比率（分子）の構造'!I$41</f>
        <v>15722</v>
      </c>
      <c r="C66" s="169"/>
      <c r="D66" s="169"/>
      <c r="E66" s="169">
        <f>'将来負担比率（分子）の構造'!J$41</f>
        <v>16622</v>
      </c>
      <c r="F66" s="169"/>
      <c r="G66" s="169"/>
      <c r="H66" s="169">
        <f>'将来負担比率（分子）の構造'!K$41</f>
        <v>17514</v>
      </c>
      <c r="I66" s="169"/>
      <c r="J66" s="169"/>
      <c r="K66" s="169">
        <f>'将来負担比率（分子）の構造'!L$41</f>
        <v>18003</v>
      </c>
      <c r="L66" s="169"/>
      <c r="M66" s="169"/>
      <c r="N66" s="169">
        <f>'将来負担比率（分子）の構造'!M$41</f>
        <v>18335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1386</v>
      </c>
      <c r="J67" s="169" t="e">
        <f>NA()</f>
        <v>#N/A</v>
      </c>
      <c r="K67" s="169" t="e">
        <f>NA()</f>
        <v>#N/A</v>
      </c>
      <c r="L67" s="169">
        <f>IF(ISNUMBER('将来負担比率（分子）の構造'!L$53), IF('将来負担比率（分子）の構造'!L$53 &lt; 0, 0, '将来負担比率（分子）の構造'!L$53), NA())</f>
        <v>5925</v>
      </c>
      <c r="M67" s="169" t="e">
        <f>NA()</f>
        <v>#N/A</v>
      </c>
      <c r="N67" s="169" t="e">
        <f>NA()</f>
        <v>#N/A</v>
      </c>
      <c r="O67" s="169">
        <f>IF(ISNUMBER('将来負担比率（分子）の構造'!M$53), IF('将来負担比率（分子）の構造'!M$53 &lt; 0, 0, '将来負担比率（分子）の構造'!M$53), NA())</f>
        <v>10292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3836</v>
      </c>
      <c r="C72" s="173">
        <f>基金残高に係る経年分析!G55</f>
        <v>4094</v>
      </c>
      <c r="D72" s="173">
        <f>基金残高に係る経年分析!H55</f>
        <v>3254</v>
      </c>
    </row>
    <row r="73" spans="1:16" x14ac:dyDescent="0.2">
      <c r="A73" s="172" t="s">
        <v>74</v>
      </c>
      <c r="B73" s="173">
        <f>基金残高に係る経年分析!F56</f>
        <v>532</v>
      </c>
      <c r="C73" s="173">
        <f>基金残高に係る経年分析!G56</f>
        <v>532</v>
      </c>
      <c r="D73" s="173">
        <f>基金残高に係る経年分析!H56</f>
        <v>585</v>
      </c>
    </row>
    <row r="74" spans="1:16" x14ac:dyDescent="0.2">
      <c r="A74" s="172" t="s">
        <v>75</v>
      </c>
      <c r="B74" s="173">
        <f>基金残高に係る経年分析!F57</f>
        <v>2223</v>
      </c>
      <c r="C74" s="173">
        <f>基金残高に係る経年分析!G57</f>
        <v>2469</v>
      </c>
      <c r="D74" s="173">
        <f>基金残高に係る経年分析!H57</f>
        <v>3048</v>
      </c>
    </row>
  </sheetData>
  <sheetProtection algorithmName="SHA-512" hashValue="SdetZtd56XXPXJm6XVnltSRmvNnMB8OOd2NNWJaGi5AW7qJxwXwKdrphRISwJARTagR7zcGm8k2ucmaJNc7GAg==" saltValue="kB3SS/oTY3n9TsXlw1UWK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5377242</v>
      </c>
      <c r="S5" s="600"/>
      <c r="T5" s="600"/>
      <c r="U5" s="600"/>
      <c r="V5" s="600"/>
      <c r="W5" s="600"/>
      <c r="X5" s="600"/>
      <c r="Y5" s="601"/>
      <c r="Z5" s="602">
        <v>20.3</v>
      </c>
      <c r="AA5" s="602"/>
      <c r="AB5" s="602"/>
      <c r="AC5" s="602"/>
      <c r="AD5" s="603">
        <v>5377242</v>
      </c>
      <c r="AE5" s="603"/>
      <c r="AF5" s="603"/>
      <c r="AG5" s="603"/>
      <c r="AH5" s="603"/>
      <c r="AI5" s="603"/>
      <c r="AJ5" s="603"/>
      <c r="AK5" s="603"/>
      <c r="AL5" s="604">
        <v>42.7</v>
      </c>
      <c r="AM5" s="605"/>
      <c r="AN5" s="605"/>
      <c r="AO5" s="606"/>
      <c r="AP5" s="596" t="s">
        <v>216</v>
      </c>
      <c r="AQ5" s="597"/>
      <c r="AR5" s="597"/>
      <c r="AS5" s="597"/>
      <c r="AT5" s="597"/>
      <c r="AU5" s="597"/>
      <c r="AV5" s="597"/>
      <c r="AW5" s="597"/>
      <c r="AX5" s="597"/>
      <c r="AY5" s="597"/>
      <c r="AZ5" s="597"/>
      <c r="BA5" s="597"/>
      <c r="BB5" s="597"/>
      <c r="BC5" s="597"/>
      <c r="BD5" s="597"/>
      <c r="BE5" s="597"/>
      <c r="BF5" s="598"/>
      <c r="BG5" s="610">
        <v>5371516</v>
      </c>
      <c r="BH5" s="611"/>
      <c r="BI5" s="611"/>
      <c r="BJ5" s="611"/>
      <c r="BK5" s="611"/>
      <c r="BL5" s="611"/>
      <c r="BM5" s="611"/>
      <c r="BN5" s="612"/>
      <c r="BO5" s="613">
        <v>99.9</v>
      </c>
      <c r="BP5" s="613"/>
      <c r="BQ5" s="613"/>
      <c r="BR5" s="613"/>
      <c r="BS5" s="614">
        <v>248189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142789</v>
      </c>
      <c r="S6" s="611"/>
      <c r="T6" s="611"/>
      <c r="U6" s="611"/>
      <c r="V6" s="611"/>
      <c r="W6" s="611"/>
      <c r="X6" s="611"/>
      <c r="Y6" s="612"/>
      <c r="Z6" s="613">
        <v>0.5</v>
      </c>
      <c r="AA6" s="613"/>
      <c r="AB6" s="613"/>
      <c r="AC6" s="613"/>
      <c r="AD6" s="614">
        <v>142789</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5371516</v>
      </c>
      <c r="BH6" s="611"/>
      <c r="BI6" s="611"/>
      <c r="BJ6" s="611"/>
      <c r="BK6" s="611"/>
      <c r="BL6" s="611"/>
      <c r="BM6" s="611"/>
      <c r="BN6" s="612"/>
      <c r="BO6" s="613">
        <v>99.9</v>
      </c>
      <c r="BP6" s="613"/>
      <c r="BQ6" s="613"/>
      <c r="BR6" s="613"/>
      <c r="BS6" s="614">
        <v>248189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191592</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191592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1100</v>
      </c>
      <c r="S7" s="611"/>
      <c r="T7" s="611"/>
      <c r="U7" s="611"/>
      <c r="V7" s="611"/>
      <c r="W7" s="611"/>
      <c r="X7" s="611"/>
      <c r="Y7" s="612"/>
      <c r="Z7" s="613">
        <v>0</v>
      </c>
      <c r="AA7" s="613"/>
      <c r="AB7" s="613"/>
      <c r="AC7" s="613"/>
      <c r="AD7" s="614">
        <v>1100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2198577</v>
      </c>
      <c r="BH7" s="611"/>
      <c r="BI7" s="611"/>
      <c r="BJ7" s="611"/>
      <c r="BK7" s="611"/>
      <c r="BL7" s="611"/>
      <c r="BM7" s="611"/>
      <c r="BN7" s="612"/>
      <c r="BO7" s="613">
        <v>40.9</v>
      </c>
      <c r="BP7" s="613"/>
      <c r="BQ7" s="613"/>
      <c r="BR7" s="613"/>
      <c r="BS7" s="614">
        <v>75303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3603404</v>
      </c>
      <c r="CS7" s="611"/>
      <c r="CT7" s="611"/>
      <c r="CU7" s="611"/>
      <c r="CV7" s="611"/>
      <c r="CW7" s="611"/>
      <c r="CX7" s="611"/>
      <c r="CY7" s="612"/>
      <c r="CZ7" s="613">
        <v>13.7</v>
      </c>
      <c r="DA7" s="613"/>
      <c r="DB7" s="613"/>
      <c r="DC7" s="613"/>
      <c r="DD7" s="619">
        <v>55056</v>
      </c>
      <c r="DE7" s="611"/>
      <c r="DF7" s="611"/>
      <c r="DG7" s="611"/>
      <c r="DH7" s="611"/>
      <c r="DI7" s="611"/>
      <c r="DJ7" s="611"/>
      <c r="DK7" s="611"/>
      <c r="DL7" s="611"/>
      <c r="DM7" s="611"/>
      <c r="DN7" s="611"/>
      <c r="DO7" s="611"/>
      <c r="DP7" s="612"/>
      <c r="DQ7" s="619">
        <v>1997196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16683</v>
      </c>
      <c r="S8" s="611"/>
      <c r="T8" s="611"/>
      <c r="U8" s="611"/>
      <c r="V8" s="611"/>
      <c r="W8" s="611"/>
      <c r="X8" s="611"/>
      <c r="Y8" s="612"/>
      <c r="Z8" s="613">
        <v>0.1</v>
      </c>
      <c r="AA8" s="613"/>
      <c r="AB8" s="613"/>
      <c r="AC8" s="613"/>
      <c r="AD8" s="614">
        <v>16683</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78779</v>
      </c>
      <c r="BH8" s="611"/>
      <c r="BI8" s="611"/>
      <c r="BJ8" s="611"/>
      <c r="BK8" s="611"/>
      <c r="BL8" s="611"/>
      <c r="BM8" s="611"/>
      <c r="BN8" s="612"/>
      <c r="BO8" s="613">
        <v>1.5</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11960393</v>
      </c>
      <c r="CS8" s="611"/>
      <c r="CT8" s="611"/>
      <c r="CU8" s="611"/>
      <c r="CV8" s="611"/>
      <c r="CW8" s="611"/>
      <c r="CX8" s="611"/>
      <c r="CY8" s="612"/>
      <c r="CZ8" s="613">
        <v>45.5</v>
      </c>
      <c r="DA8" s="613"/>
      <c r="DB8" s="613"/>
      <c r="DC8" s="613"/>
      <c r="DD8" s="619">
        <v>12507</v>
      </c>
      <c r="DE8" s="611"/>
      <c r="DF8" s="611"/>
      <c r="DG8" s="611"/>
      <c r="DH8" s="611"/>
      <c r="DI8" s="611"/>
      <c r="DJ8" s="611"/>
      <c r="DK8" s="611"/>
      <c r="DL8" s="611"/>
      <c r="DM8" s="611"/>
      <c r="DN8" s="611"/>
      <c r="DO8" s="611"/>
      <c r="DP8" s="612"/>
      <c r="DQ8" s="619">
        <v>6032103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17104</v>
      </c>
      <c r="S9" s="611"/>
      <c r="T9" s="611"/>
      <c r="U9" s="611"/>
      <c r="V9" s="611"/>
      <c r="W9" s="611"/>
      <c r="X9" s="611"/>
      <c r="Y9" s="612"/>
      <c r="Z9" s="613">
        <v>0.1</v>
      </c>
      <c r="AA9" s="613"/>
      <c r="AB9" s="613"/>
      <c r="AC9" s="613"/>
      <c r="AD9" s="614">
        <v>17104</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1807169</v>
      </c>
      <c r="BH9" s="611"/>
      <c r="BI9" s="611"/>
      <c r="BJ9" s="611"/>
      <c r="BK9" s="611"/>
      <c r="BL9" s="611"/>
      <c r="BM9" s="611"/>
      <c r="BN9" s="612"/>
      <c r="BO9" s="613">
        <v>33.6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3025873</v>
      </c>
      <c r="CS9" s="611"/>
      <c r="CT9" s="611"/>
      <c r="CU9" s="611"/>
      <c r="CV9" s="611"/>
      <c r="CW9" s="611"/>
      <c r="CX9" s="611"/>
      <c r="CY9" s="612"/>
      <c r="CZ9" s="613">
        <v>11.5</v>
      </c>
      <c r="DA9" s="613"/>
      <c r="DB9" s="613"/>
      <c r="DC9" s="613"/>
      <c r="DD9" s="619">
        <v>143430</v>
      </c>
      <c r="DE9" s="611"/>
      <c r="DF9" s="611"/>
      <c r="DG9" s="611"/>
      <c r="DH9" s="611"/>
      <c r="DI9" s="611"/>
      <c r="DJ9" s="611"/>
      <c r="DK9" s="611"/>
      <c r="DL9" s="611"/>
      <c r="DM9" s="611"/>
      <c r="DN9" s="611"/>
      <c r="DO9" s="611"/>
      <c r="DP9" s="612"/>
      <c r="DQ9" s="619">
        <v>2406551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123642</v>
      </c>
      <c r="BH10" s="611"/>
      <c r="BI10" s="611"/>
      <c r="BJ10" s="611"/>
      <c r="BK10" s="611"/>
      <c r="BL10" s="611"/>
      <c r="BM10" s="611"/>
      <c r="BN10" s="612"/>
      <c r="BO10" s="613">
        <v>2.2999999999999998</v>
      </c>
      <c r="BP10" s="613"/>
      <c r="BQ10" s="613"/>
      <c r="BR10" s="613"/>
      <c r="BS10" s="614">
        <v>20892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22751</v>
      </c>
      <c r="CS10" s="611"/>
      <c r="CT10" s="611"/>
      <c r="CU10" s="611"/>
      <c r="CV10" s="611"/>
      <c r="CW10" s="611"/>
      <c r="CX10" s="611"/>
      <c r="CY10" s="612"/>
      <c r="CZ10" s="613">
        <v>0.1</v>
      </c>
      <c r="DA10" s="613"/>
      <c r="DB10" s="613"/>
      <c r="DC10" s="613"/>
      <c r="DD10" s="619">
        <v>4631</v>
      </c>
      <c r="DE10" s="611"/>
      <c r="DF10" s="611"/>
      <c r="DG10" s="611"/>
      <c r="DH10" s="611"/>
      <c r="DI10" s="611"/>
      <c r="DJ10" s="611"/>
      <c r="DK10" s="611"/>
      <c r="DL10" s="611"/>
      <c r="DM10" s="611"/>
      <c r="DN10" s="611"/>
      <c r="DO10" s="611"/>
      <c r="DP10" s="612"/>
      <c r="DQ10" s="619">
        <v>17922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1183134</v>
      </c>
      <c r="S11" s="611"/>
      <c r="T11" s="611"/>
      <c r="U11" s="611"/>
      <c r="V11" s="611"/>
      <c r="W11" s="611"/>
      <c r="X11" s="611"/>
      <c r="Y11" s="612"/>
      <c r="Z11" s="615">
        <v>4.5</v>
      </c>
      <c r="AA11" s="616"/>
      <c r="AB11" s="616"/>
      <c r="AC11" s="622"/>
      <c r="AD11" s="619">
        <v>1183134</v>
      </c>
      <c r="AE11" s="611"/>
      <c r="AF11" s="611"/>
      <c r="AG11" s="611"/>
      <c r="AH11" s="611"/>
      <c r="AI11" s="611"/>
      <c r="AJ11" s="611"/>
      <c r="AK11" s="612"/>
      <c r="AL11" s="615">
        <v>9.4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188987</v>
      </c>
      <c r="BH11" s="611"/>
      <c r="BI11" s="611"/>
      <c r="BJ11" s="611"/>
      <c r="BK11" s="611"/>
      <c r="BL11" s="611"/>
      <c r="BM11" s="611"/>
      <c r="BN11" s="612"/>
      <c r="BO11" s="613">
        <v>3.5</v>
      </c>
      <c r="BP11" s="613"/>
      <c r="BQ11" s="613"/>
      <c r="BR11" s="613"/>
      <c r="BS11" s="614">
        <v>54411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677739</v>
      </c>
      <c r="CS11" s="611"/>
      <c r="CT11" s="611"/>
      <c r="CU11" s="611"/>
      <c r="CV11" s="611"/>
      <c r="CW11" s="611"/>
      <c r="CX11" s="611"/>
      <c r="CY11" s="612"/>
      <c r="CZ11" s="613">
        <v>2.6</v>
      </c>
      <c r="DA11" s="613"/>
      <c r="DB11" s="613"/>
      <c r="DC11" s="613"/>
      <c r="DD11" s="619">
        <v>250771</v>
      </c>
      <c r="DE11" s="611"/>
      <c r="DF11" s="611"/>
      <c r="DG11" s="611"/>
      <c r="DH11" s="611"/>
      <c r="DI11" s="611"/>
      <c r="DJ11" s="611"/>
      <c r="DK11" s="611"/>
      <c r="DL11" s="611"/>
      <c r="DM11" s="611"/>
      <c r="DN11" s="611"/>
      <c r="DO11" s="611"/>
      <c r="DP11" s="612"/>
      <c r="DQ11" s="619">
        <v>279833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31358</v>
      </c>
      <c r="S12" s="611"/>
      <c r="T12" s="611"/>
      <c r="U12" s="611"/>
      <c r="V12" s="611"/>
      <c r="W12" s="611"/>
      <c r="X12" s="611"/>
      <c r="Y12" s="612"/>
      <c r="Z12" s="613">
        <v>0.1</v>
      </c>
      <c r="AA12" s="613"/>
      <c r="AB12" s="613"/>
      <c r="AC12" s="613"/>
      <c r="AD12" s="614">
        <v>31358</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2555885</v>
      </c>
      <c r="BH12" s="611"/>
      <c r="BI12" s="611"/>
      <c r="BJ12" s="611"/>
      <c r="BK12" s="611"/>
      <c r="BL12" s="611"/>
      <c r="BM12" s="611"/>
      <c r="BN12" s="612"/>
      <c r="BO12" s="613">
        <v>47.5</v>
      </c>
      <c r="BP12" s="613"/>
      <c r="BQ12" s="613"/>
      <c r="BR12" s="613"/>
      <c r="BS12" s="614">
        <v>172886</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710196</v>
      </c>
      <c r="CS12" s="611"/>
      <c r="CT12" s="611"/>
      <c r="CU12" s="611"/>
      <c r="CV12" s="611"/>
      <c r="CW12" s="611"/>
      <c r="CX12" s="611"/>
      <c r="CY12" s="612"/>
      <c r="CZ12" s="613">
        <v>2.7</v>
      </c>
      <c r="DA12" s="613"/>
      <c r="DB12" s="613"/>
      <c r="DC12" s="613"/>
      <c r="DD12" s="619">
        <v>192833</v>
      </c>
      <c r="DE12" s="611"/>
      <c r="DF12" s="611"/>
      <c r="DG12" s="611"/>
      <c r="DH12" s="611"/>
      <c r="DI12" s="611"/>
      <c r="DJ12" s="611"/>
      <c r="DK12" s="611"/>
      <c r="DL12" s="611"/>
      <c r="DM12" s="611"/>
      <c r="DN12" s="611"/>
      <c r="DO12" s="611"/>
      <c r="DP12" s="612"/>
      <c r="DQ12" s="619">
        <v>473700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2552580</v>
      </c>
      <c r="BH13" s="611"/>
      <c r="BI13" s="611"/>
      <c r="BJ13" s="611"/>
      <c r="BK13" s="611"/>
      <c r="BL13" s="611"/>
      <c r="BM13" s="611"/>
      <c r="BN13" s="612"/>
      <c r="BO13" s="613">
        <v>47.5</v>
      </c>
      <c r="BP13" s="613"/>
      <c r="BQ13" s="613"/>
      <c r="BR13" s="613"/>
      <c r="BS13" s="614">
        <v>172886</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1784179</v>
      </c>
      <c r="CS13" s="611"/>
      <c r="CT13" s="611"/>
      <c r="CU13" s="611"/>
      <c r="CV13" s="611"/>
      <c r="CW13" s="611"/>
      <c r="CX13" s="611"/>
      <c r="CY13" s="612"/>
      <c r="CZ13" s="613">
        <v>6.8</v>
      </c>
      <c r="DA13" s="613"/>
      <c r="DB13" s="613"/>
      <c r="DC13" s="613"/>
      <c r="DD13" s="619">
        <v>854728</v>
      </c>
      <c r="DE13" s="611"/>
      <c r="DF13" s="611"/>
      <c r="DG13" s="611"/>
      <c r="DH13" s="611"/>
      <c r="DI13" s="611"/>
      <c r="DJ13" s="611"/>
      <c r="DK13" s="611"/>
      <c r="DL13" s="611"/>
      <c r="DM13" s="611"/>
      <c r="DN13" s="611"/>
      <c r="DO13" s="611"/>
      <c r="DP13" s="612"/>
      <c r="DQ13" s="619">
        <v>926101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891</v>
      </c>
      <c r="S14" s="611"/>
      <c r="T14" s="611"/>
      <c r="U14" s="611"/>
      <c r="V14" s="611"/>
      <c r="W14" s="611"/>
      <c r="X14" s="611"/>
      <c r="Y14" s="612"/>
      <c r="Z14" s="613">
        <v>0</v>
      </c>
      <c r="AA14" s="613"/>
      <c r="AB14" s="613"/>
      <c r="AC14" s="613"/>
      <c r="AD14" s="614">
        <v>891</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198256</v>
      </c>
      <c r="BH14" s="611"/>
      <c r="BI14" s="611"/>
      <c r="BJ14" s="611"/>
      <c r="BK14" s="611"/>
      <c r="BL14" s="611"/>
      <c r="BM14" s="611"/>
      <c r="BN14" s="612"/>
      <c r="BO14" s="613">
        <v>3.7</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701323</v>
      </c>
      <c r="CS14" s="611"/>
      <c r="CT14" s="611"/>
      <c r="CU14" s="611"/>
      <c r="CV14" s="611"/>
      <c r="CW14" s="611"/>
      <c r="CX14" s="611"/>
      <c r="CY14" s="612"/>
      <c r="CZ14" s="613">
        <v>2.7</v>
      </c>
      <c r="DA14" s="613"/>
      <c r="DB14" s="613"/>
      <c r="DC14" s="613"/>
      <c r="DD14" s="619">
        <v>15465</v>
      </c>
      <c r="DE14" s="611"/>
      <c r="DF14" s="611"/>
      <c r="DG14" s="611"/>
      <c r="DH14" s="611"/>
      <c r="DI14" s="611"/>
      <c r="DJ14" s="611"/>
      <c r="DK14" s="611"/>
      <c r="DL14" s="611"/>
      <c r="DM14" s="611"/>
      <c r="DN14" s="611"/>
      <c r="DO14" s="611"/>
      <c r="DP14" s="612"/>
      <c r="DQ14" s="619">
        <v>674820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418798</v>
      </c>
      <c r="BH15" s="611"/>
      <c r="BI15" s="611"/>
      <c r="BJ15" s="611"/>
      <c r="BK15" s="611"/>
      <c r="BL15" s="611"/>
      <c r="BM15" s="611"/>
      <c r="BN15" s="612"/>
      <c r="BO15" s="613">
        <v>7.8</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1952408</v>
      </c>
      <c r="CS15" s="611"/>
      <c r="CT15" s="611"/>
      <c r="CU15" s="611"/>
      <c r="CV15" s="611"/>
      <c r="CW15" s="611"/>
      <c r="CX15" s="611"/>
      <c r="CY15" s="612"/>
      <c r="CZ15" s="613">
        <v>7.4</v>
      </c>
      <c r="DA15" s="613"/>
      <c r="DB15" s="613"/>
      <c r="DC15" s="613"/>
      <c r="DD15" s="619">
        <v>311066</v>
      </c>
      <c r="DE15" s="611"/>
      <c r="DF15" s="611"/>
      <c r="DG15" s="611"/>
      <c r="DH15" s="611"/>
      <c r="DI15" s="611"/>
      <c r="DJ15" s="611"/>
      <c r="DK15" s="611"/>
      <c r="DL15" s="611"/>
      <c r="DM15" s="611"/>
      <c r="DN15" s="611"/>
      <c r="DO15" s="611"/>
      <c r="DP15" s="612"/>
      <c r="DQ15" s="619">
        <v>1678190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14842</v>
      </c>
      <c r="S16" s="611"/>
      <c r="T16" s="611"/>
      <c r="U16" s="611"/>
      <c r="V16" s="611"/>
      <c r="W16" s="611"/>
      <c r="X16" s="611"/>
      <c r="Y16" s="612"/>
      <c r="Z16" s="613">
        <v>0.1</v>
      </c>
      <c r="AA16" s="613"/>
      <c r="AB16" s="613"/>
      <c r="AC16" s="613"/>
      <c r="AD16" s="614">
        <v>14842</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9629</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4029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70783</v>
      </c>
      <c r="S17" s="611"/>
      <c r="T17" s="611"/>
      <c r="U17" s="611"/>
      <c r="V17" s="611"/>
      <c r="W17" s="611"/>
      <c r="X17" s="611"/>
      <c r="Y17" s="612"/>
      <c r="Z17" s="613">
        <v>0.3</v>
      </c>
      <c r="AA17" s="613"/>
      <c r="AB17" s="613"/>
      <c r="AC17" s="613"/>
      <c r="AD17" s="614">
        <v>70783</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1659259</v>
      </c>
      <c r="CS17" s="611"/>
      <c r="CT17" s="611"/>
      <c r="CU17" s="611"/>
      <c r="CV17" s="611"/>
      <c r="CW17" s="611"/>
      <c r="CX17" s="611"/>
      <c r="CY17" s="612"/>
      <c r="CZ17" s="613">
        <v>6.3</v>
      </c>
      <c r="DA17" s="613"/>
      <c r="DB17" s="613"/>
      <c r="DC17" s="613"/>
      <c r="DD17" s="619" t="s">
        <v>121</v>
      </c>
      <c r="DE17" s="611"/>
      <c r="DF17" s="611"/>
      <c r="DG17" s="611"/>
      <c r="DH17" s="611"/>
      <c r="DI17" s="611"/>
      <c r="DJ17" s="611"/>
      <c r="DK17" s="611"/>
      <c r="DL17" s="611"/>
      <c r="DM17" s="611"/>
      <c r="DN17" s="611"/>
      <c r="DO17" s="611"/>
      <c r="DP17" s="612"/>
      <c r="DQ17" s="619">
        <v>1642160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47744</v>
      </c>
      <c r="S18" s="611"/>
      <c r="T18" s="611"/>
      <c r="U18" s="611"/>
      <c r="V18" s="611"/>
      <c r="W18" s="611"/>
      <c r="X18" s="611"/>
      <c r="Y18" s="612"/>
      <c r="Z18" s="613">
        <v>0.2</v>
      </c>
      <c r="AA18" s="613"/>
      <c r="AB18" s="613"/>
      <c r="AC18" s="613"/>
      <c r="AD18" s="614">
        <v>47744</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45665</v>
      </c>
      <c r="S19" s="611"/>
      <c r="T19" s="611"/>
      <c r="U19" s="611"/>
      <c r="V19" s="611"/>
      <c r="W19" s="611"/>
      <c r="X19" s="611"/>
      <c r="Y19" s="612"/>
      <c r="Z19" s="613">
        <v>0.2</v>
      </c>
      <c r="AA19" s="613"/>
      <c r="AB19" s="613"/>
      <c r="AC19" s="613"/>
      <c r="AD19" s="614">
        <v>45665</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5726</v>
      </c>
      <c r="BH19" s="611"/>
      <c r="BI19" s="611"/>
      <c r="BJ19" s="611"/>
      <c r="BK19" s="611"/>
      <c r="BL19" s="611"/>
      <c r="BM19" s="611"/>
      <c r="BN19" s="612"/>
      <c r="BO19" s="613">
        <v>0.1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2079</v>
      </c>
      <c r="S20" s="611"/>
      <c r="T20" s="611"/>
      <c r="U20" s="611"/>
      <c r="V20" s="611"/>
      <c r="W20" s="611"/>
      <c r="X20" s="611"/>
      <c r="Y20" s="612"/>
      <c r="Z20" s="613">
        <v>0</v>
      </c>
      <c r="AA20" s="613"/>
      <c r="AB20" s="613"/>
      <c r="AC20" s="613"/>
      <c r="AD20" s="614">
        <v>2079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5726</v>
      </c>
      <c r="BH20" s="611"/>
      <c r="BI20" s="611"/>
      <c r="BJ20" s="611"/>
      <c r="BK20" s="611"/>
      <c r="BL20" s="611"/>
      <c r="BM20" s="611"/>
      <c r="BN20" s="612"/>
      <c r="BO20" s="613">
        <v>0.1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26298746</v>
      </c>
      <c r="CS20" s="611"/>
      <c r="CT20" s="611"/>
      <c r="CU20" s="611"/>
      <c r="CV20" s="611"/>
      <c r="CW20" s="611"/>
      <c r="CX20" s="611"/>
      <c r="CY20" s="612"/>
      <c r="CZ20" s="613">
        <v>100</v>
      </c>
      <c r="DA20" s="613"/>
      <c r="DB20" s="613"/>
      <c r="DC20" s="613"/>
      <c r="DD20" s="619">
        <v>1840487</v>
      </c>
      <c r="DE20" s="611"/>
      <c r="DF20" s="611"/>
      <c r="DG20" s="611"/>
      <c r="DH20" s="611"/>
      <c r="DI20" s="611"/>
      <c r="DJ20" s="611"/>
      <c r="DK20" s="611"/>
      <c r="DL20" s="611"/>
      <c r="DM20" s="611"/>
      <c r="DN20" s="611"/>
      <c r="DO20" s="611"/>
      <c r="DP20" s="612"/>
      <c r="DQ20" s="619">
        <v>16324197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6611168</v>
      </c>
      <c r="S21" s="611"/>
      <c r="T21" s="611"/>
      <c r="U21" s="611"/>
      <c r="V21" s="611"/>
      <c r="W21" s="611"/>
      <c r="X21" s="611"/>
      <c r="Y21" s="612"/>
      <c r="Z21" s="613">
        <v>24.9</v>
      </c>
      <c r="AA21" s="613"/>
      <c r="AB21" s="613"/>
      <c r="AC21" s="613"/>
      <c r="AD21" s="614">
        <v>5660308</v>
      </c>
      <c r="AE21" s="614"/>
      <c r="AF21" s="614"/>
      <c r="AG21" s="614"/>
      <c r="AH21" s="614"/>
      <c r="AI21" s="614"/>
      <c r="AJ21" s="614"/>
      <c r="AK21" s="614"/>
      <c r="AL21" s="615">
        <v>44.9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5726</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5660308</v>
      </c>
      <c r="S22" s="611"/>
      <c r="T22" s="611"/>
      <c r="U22" s="611"/>
      <c r="V22" s="611"/>
      <c r="W22" s="611"/>
      <c r="X22" s="611"/>
      <c r="Y22" s="612"/>
      <c r="Z22" s="613">
        <v>21.3</v>
      </c>
      <c r="AA22" s="613"/>
      <c r="AB22" s="613"/>
      <c r="AC22" s="613"/>
      <c r="AD22" s="614">
        <v>5660308</v>
      </c>
      <c r="AE22" s="614"/>
      <c r="AF22" s="614"/>
      <c r="AG22" s="614"/>
      <c r="AH22" s="614"/>
      <c r="AI22" s="614"/>
      <c r="AJ22" s="614"/>
      <c r="AK22" s="614"/>
      <c r="AL22" s="615">
        <v>44.9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950860</v>
      </c>
      <c r="S23" s="611"/>
      <c r="T23" s="611"/>
      <c r="U23" s="611"/>
      <c r="V23" s="611"/>
      <c r="W23" s="611"/>
      <c r="X23" s="611"/>
      <c r="Y23" s="612"/>
      <c r="Z23" s="613">
        <v>3.6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13109829</v>
      </c>
      <c r="CS24" s="600"/>
      <c r="CT24" s="600"/>
      <c r="CU24" s="600"/>
      <c r="CV24" s="600"/>
      <c r="CW24" s="600"/>
      <c r="CX24" s="600"/>
      <c r="CY24" s="601"/>
      <c r="CZ24" s="604">
        <v>49.8</v>
      </c>
      <c r="DA24" s="605"/>
      <c r="DB24" s="605"/>
      <c r="DC24" s="621"/>
      <c r="DD24" s="645">
        <v>7439907</v>
      </c>
      <c r="DE24" s="600"/>
      <c r="DF24" s="600"/>
      <c r="DG24" s="600"/>
      <c r="DH24" s="600"/>
      <c r="DI24" s="600"/>
      <c r="DJ24" s="600"/>
      <c r="DK24" s="601"/>
      <c r="DL24" s="645">
        <v>6258035</v>
      </c>
      <c r="DM24" s="600"/>
      <c r="DN24" s="600"/>
      <c r="DO24" s="600"/>
      <c r="DP24" s="600"/>
      <c r="DQ24" s="600"/>
      <c r="DR24" s="600"/>
      <c r="DS24" s="600"/>
      <c r="DT24" s="600"/>
      <c r="DU24" s="600"/>
      <c r="DV24" s="601"/>
      <c r="DW24" s="604">
        <v>49.3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13514838</v>
      </c>
      <c r="S25" s="611"/>
      <c r="T25" s="611"/>
      <c r="U25" s="611"/>
      <c r="V25" s="611"/>
      <c r="W25" s="611"/>
      <c r="X25" s="611"/>
      <c r="Y25" s="612"/>
      <c r="Z25" s="613">
        <v>50.9</v>
      </c>
      <c r="AA25" s="613"/>
      <c r="AB25" s="613"/>
      <c r="AC25" s="613"/>
      <c r="AD25" s="614">
        <v>12563978</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3039554</v>
      </c>
      <c r="CS25" s="642"/>
      <c r="CT25" s="642"/>
      <c r="CU25" s="642"/>
      <c r="CV25" s="642"/>
      <c r="CW25" s="642"/>
      <c r="CX25" s="642"/>
      <c r="CY25" s="643"/>
      <c r="CZ25" s="615">
        <v>11.6</v>
      </c>
      <c r="DA25" s="640"/>
      <c r="DB25" s="640"/>
      <c r="DC25" s="644"/>
      <c r="DD25" s="619">
        <v>2768648</v>
      </c>
      <c r="DE25" s="642"/>
      <c r="DF25" s="642"/>
      <c r="DG25" s="642"/>
      <c r="DH25" s="642"/>
      <c r="DI25" s="642"/>
      <c r="DJ25" s="642"/>
      <c r="DK25" s="643"/>
      <c r="DL25" s="619">
        <v>2480317</v>
      </c>
      <c r="DM25" s="642"/>
      <c r="DN25" s="642"/>
      <c r="DO25" s="642"/>
      <c r="DP25" s="642"/>
      <c r="DQ25" s="642"/>
      <c r="DR25" s="642"/>
      <c r="DS25" s="642"/>
      <c r="DT25" s="642"/>
      <c r="DU25" s="642"/>
      <c r="DV25" s="643"/>
      <c r="DW25" s="615">
        <v>19.600000000000001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5102</v>
      </c>
      <c r="S26" s="611"/>
      <c r="T26" s="611"/>
      <c r="U26" s="611"/>
      <c r="V26" s="611"/>
      <c r="W26" s="611"/>
      <c r="X26" s="611"/>
      <c r="Y26" s="612"/>
      <c r="Z26" s="613">
        <v>0</v>
      </c>
      <c r="AA26" s="613"/>
      <c r="AB26" s="613"/>
      <c r="AC26" s="613"/>
      <c r="AD26" s="614">
        <v>5102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1863450</v>
      </c>
      <c r="CS26" s="611"/>
      <c r="CT26" s="611"/>
      <c r="CU26" s="611"/>
      <c r="CV26" s="611"/>
      <c r="CW26" s="611"/>
      <c r="CX26" s="611"/>
      <c r="CY26" s="612"/>
      <c r="CZ26" s="615">
        <v>7.1</v>
      </c>
      <c r="DA26" s="640"/>
      <c r="DB26" s="640"/>
      <c r="DC26" s="644"/>
      <c r="DD26" s="619">
        <v>1704421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93135</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5377242</v>
      </c>
      <c r="BH27" s="611"/>
      <c r="BI27" s="611"/>
      <c r="BJ27" s="611"/>
      <c r="BK27" s="611"/>
      <c r="BL27" s="611"/>
      <c r="BM27" s="611"/>
      <c r="BN27" s="612"/>
      <c r="BO27" s="613">
        <v>100</v>
      </c>
      <c r="BP27" s="613"/>
      <c r="BQ27" s="613"/>
      <c r="BR27" s="613"/>
      <c r="BS27" s="614">
        <v>248189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8411016</v>
      </c>
      <c r="CS27" s="642"/>
      <c r="CT27" s="642"/>
      <c r="CU27" s="642"/>
      <c r="CV27" s="642"/>
      <c r="CW27" s="642"/>
      <c r="CX27" s="642"/>
      <c r="CY27" s="643"/>
      <c r="CZ27" s="615">
        <v>32</v>
      </c>
      <c r="DA27" s="640"/>
      <c r="DB27" s="640"/>
      <c r="DC27" s="644"/>
      <c r="DD27" s="619">
        <v>3029099</v>
      </c>
      <c r="DE27" s="642"/>
      <c r="DF27" s="642"/>
      <c r="DG27" s="642"/>
      <c r="DH27" s="642"/>
      <c r="DI27" s="642"/>
      <c r="DJ27" s="642"/>
      <c r="DK27" s="643"/>
      <c r="DL27" s="619">
        <v>2135558</v>
      </c>
      <c r="DM27" s="642"/>
      <c r="DN27" s="642"/>
      <c r="DO27" s="642"/>
      <c r="DP27" s="642"/>
      <c r="DQ27" s="642"/>
      <c r="DR27" s="642"/>
      <c r="DS27" s="642"/>
      <c r="DT27" s="642"/>
      <c r="DU27" s="642"/>
      <c r="DV27" s="643"/>
      <c r="DW27" s="615">
        <v>16.8</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239988</v>
      </c>
      <c r="S28" s="611"/>
      <c r="T28" s="611"/>
      <c r="U28" s="611"/>
      <c r="V28" s="611"/>
      <c r="W28" s="611"/>
      <c r="X28" s="611"/>
      <c r="Y28" s="612"/>
      <c r="Z28" s="613">
        <v>0.9</v>
      </c>
      <c r="AA28" s="613"/>
      <c r="AB28" s="613"/>
      <c r="AC28" s="613"/>
      <c r="AD28" s="614">
        <v>13203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1659259</v>
      </c>
      <c r="CS28" s="611"/>
      <c r="CT28" s="611"/>
      <c r="CU28" s="611"/>
      <c r="CV28" s="611"/>
      <c r="CW28" s="611"/>
      <c r="CX28" s="611"/>
      <c r="CY28" s="612"/>
      <c r="CZ28" s="615">
        <v>6.3</v>
      </c>
      <c r="DA28" s="640"/>
      <c r="DB28" s="640"/>
      <c r="DC28" s="644"/>
      <c r="DD28" s="619">
        <v>1642160</v>
      </c>
      <c r="DE28" s="611"/>
      <c r="DF28" s="611"/>
      <c r="DG28" s="611"/>
      <c r="DH28" s="611"/>
      <c r="DI28" s="611"/>
      <c r="DJ28" s="611"/>
      <c r="DK28" s="612"/>
      <c r="DL28" s="619">
        <v>1642160</v>
      </c>
      <c r="DM28" s="611"/>
      <c r="DN28" s="611"/>
      <c r="DO28" s="611"/>
      <c r="DP28" s="611"/>
      <c r="DQ28" s="611"/>
      <c r="DR28" s="611"/>
      <c r="DS28" s="611"/>
      <c r="DT28" s="611"/>
      <c r="DU28" s="611"/>
      <c r="DV28" s="612"/>
      <c r="DW28" s="615">
        <v>12.9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292200</v>
      </c>
      <c r="S29" s="611"/>
      <c r="T29" s="611"/>
      <c r="U29" s="611"/>
      <c r="V29" s="611"/>
      <c r="W29" s="611"/>
      <c r="X29" s="611"/>
      <c r="Y29" s="612"/>
      <c r="Z29" s="613">
        <v>1.1000000000000001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1658768</v>
      </c>
      <c r="CS29" s="642"/>
      <c r="CT29" s="642"/>
      <c r="CU29" s="642"/>
      <c r="CV29" s="642"/>
      <c r="CW29" s="642"/>
      <c r="CX29" s="642"/>
      <c r="CY29" s="643"/>
      <c r="CZ29" s="615">
        <v>6.3</v>
      </c>
      <c r="DA29" s="640"/>
      <c r="DB29" s="640"/>
      <c r="DC29" s="644"/>
      <c r="DD29" s="619">
        <v>1641669</v>
      </c>
      <c r="DE29" s="642"/>
      <c r="DF29" s="642"/>
      <c r="DG29" s="642"/>
      <c r="DH29" s="642"/>
      <c r="DI29" s="642"/>
      <c r="DJ29" s="642"/>
      <c r="DK29" s="643"/>
      <c r="DL29" s="619">
        <v>1641669</v>
      </c>
      <c r="DM29" s="642"/>
      <c r="DN29" s="642"/>
      <c r="DO29" s="642"/>
      <c r="DP29" s="642"/>
      <c r="DQ29" s="642"/>
      <c r="DR29" s="642"/>
      <c r="DS29" s="642"/>
      <c r="DT29" s="642"/>
      <c r="DU29" s="642"/>
      <c r="DV29" s="643"/>
      <c r="DW29" s="615">
        <v>12.9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6005997</v>
      </c>
      <c r="S30" s="611"/>
      <c r="T30" s="611"/>
      <c r="U30" s="611"/>
      <c r="V30" s="611"/>
      <c r="W30" s="611"/>
      <c r="X30" s="611"/>
      <c r="Y30" s="612"/>
      <c r="Z30" s="613">
        <v>22.6</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1567038</v>
      </c>
      <c r="CS30" s="611"/>
      <c r="CT30" s="611"/>
      <c r="CU30" s="611"/>
      <c r="CV30" s="611"/>
      <c r="CW30" s="611"/>
      <c r="CX30" s="611"/>
      <c r="CY30" s="612"/>
      <c r="CZ30" s="615">
        <v>6</v>
      </c>
      <c r="DA30" s="640"/>
      <c r="DB30" s="640"/>
      <c r="DC30" s="644"/>
      <c r="DD30" s="619">
        <v>1549939</v>
      </c>
      <c r="DE30" s="611"/>
      <c r="DF30" s="611"/>
      <c r="DG30" s="611"/>
      <c r="DH30" s="611"/>
      <c r="DI30" s="611"/>
      <c r="DJ30" s="611"/>
      <c r="DK30" s="612"/>
      <c r="DL30" s="619">
        <v>1549939</v>
      </c>
      <c r="DM30" s="611"/>
      <c r="DN30" s="611"/>
      <c r="DO30" s="611"/>
      <c r="DP30" s="611"/>
      <c r="DQ30" s="611"/>
      <c r="DR30" s="611"/>
      <c r="DS30" s="611"/>
      <c r="DT30" s="611"/>
      <c r="DU30" s="611"/>
      <c r="DV30" s="612"/>
      <c r="DW30" s="615">
        <v>12.2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97.6</v>
      </c>
      <c r="BN31" s="654"/>
      <c r="BO31" s="654"/>
      <c r="BP31" s="654"/>
      <c r="BQ31" s="655"/>
      <c r="BR31" s="666">
        <v>99.2</v>
      </c>
      <c r="BS31" s="654"/>
      <c r="BT31" s="654"/>
      <c r="BU31" s="654"/>
      <c r="BV31" s="654"/>
      <c r="BW31" s="654"/>
      <c r="BX31" s="605">
        <v>97.5</v>
      </c>
      <c r="BY31" s="654"/>
      <c r="BZ31" s="654"/>
      <c r="CA31" s="654"/>
      <c r="CB31" s="655"/>
      <c r="CD31" s="648"/>
      <c r="CE31" s="649"/>
      <c r="CF31" s="607" t="s">
        <v>300</v>
      </c>
      <c r="CG31" s="608"/>
      <c r="CH31" s="608"/>
      <c r="CI31" s="608"/>
      <c r="CJ31" s="608"/>
      <c r="CK31" s="608"/>
      <c r="CL31" s="608"/>
      <c r="CM31" s="608"/>
      <c r="CN31" s="608"/>
      <c r="CO31" s="608"/>
      <c r="CP31" s="608"/>
      <c r="CQ31" s="609"/>
      <c r="CR31" s="610">
        <v>91730</v>
      </c>
      <c r="CS31" s="642"/>
      <c r="CT31" s="642"/>
      <c r="CU31" s="642"/>
      <c r="CV31" s="642"/>
      <c r="CW31" s="642"/>
      <c r="CX31" s="642"/>
      <c r="CY31" s="643"/>
      <c r="CZ31" s="615">
        <v>0.3</v>
      </c>
      <c r="DA31" s="640"/>
      <c r="DB31" s="640"/>
      <c r="DC31" s="644"/>
      <c r="DD31" s="619">
        <v>91730</v>
      </c>
      <c r="DE31" s="642"/>
      <c r="DF31" s="642"/>
      <c r="DG31" s="642"/>
      <c r="DH31" s="642"/>
      <c r="DI31" s="642"/>
      <c r="DJ31" s="642"/>
      <c r="DK31" s="643"/>
      <c r="DL31" s="619">
        <v>91730</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2340101</v>
      </c>
      <c r="S32" s="611"/>
      <c r="T32" s="611"/>
      <c r="U32" s="611"/>
      <c r="V32" s="611"/>
      <c r="W32" s="611"/>
      <c r="X32" s="611"/>
      <c r="Y32" s="612"/>
      <c r="Z32" s="613">
        <v>8.8000000000000007</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2"/>
      <c r="BI32" s="642"/>
      <c r="BJ32" s="642"/>
      <c r="BK32" s="642"/>
      <c r="BL32" s="642"/>
      <c r="BM32" s="616">
        <v>97.3</v>
      </c>
      <c r="BN32" s="642"/>
      <c r="BO32" s="642"/>
      <c r="BP32" s="642"/>
      <c r="BQ32" s="665"/>
      <c r="BR32" s="667">
        <v>99.1</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v>491</v>
      </c>
      <c r="CS32" s="611"/>
      <c r="CT32" s="611"/>
      <c r="CU32" s="611"/>
      <c r="CV32" s="611"/>
      <c r="CW32" s="611"/>
      <c r="CX32" s="611"/>
      <c r="CY32" s="612"/>
      <c r="CZ32" s="615">
        <v>0</v>
      </c>
      <c r="DA32" s="640"/>
      <c r="DB32" s="640"/>
      <c r="DC32" s="644"/>
      <c r="DD32" s="619">
        <v>491</v>
      </c>
      <c r="DE32" s="611"/>
      <c r="DF32" s="611"/>
      <c r="DG32" s="611"/>
      <c r="DH32" s="611"/>
      <c r="DI32" s="611"/>
      <c r="DJ32" s="611"/>
      <c r="DK32" s="612"/>
      <c r="DL32" s="619">
        <v>491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619008</v>
      </c>
      <c r="S33" s="611"/>
      <c r="T33" s="611"/>
      <c r="U33" s="611"/>
      <c r="V33" s="611"/>
      <c r="W33" s="611"/>
      <c r="X33" s="611"/>
      <c r="Y33" s="612"/>
      <c r="Z33" s="613">
        <v>2.2999999999999998</v>
      </c>
      <c r="AA33" s="613"/>
      <c r="AB33" s="613"/>
      <c r="AC33" s="613"/>
      <c r="AD33" s="614">
        <v>14648</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99.1</v>
      </c>
      <c r="BH33" s="669"/>
      <c r="BI33" s="669"/>
      <c r="BJ33" s="669"/>
      <c r="BK33" s="669"/>
      <c r="BL33" s="669"/>
      <c r="BM33" s="670">
        <v>97.5</v>
      </c>
      <c r="BN33" s="669"/>
      <c r="BO33" s="669"/>
      <c r="BP33" s="669"/>
      <c r="BQ33" s="671"/>
      <c r="BR33" s="668">
        <v>99.1</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11338801</v>
      </c>
      <c r="CS33" s="642"/>
      <c r="CT33" s="642"/>
      <c r="CU33" s="642"/>
      <c r="CV33" s="642"/>
      <c r="CW33" s="642"/>
      <c r="CX33" s="642"/>
      <c r="CY33" s="643"/>
      <c r="CZ33" s="615">
        <v>43.1</v>
      </c>
      <c r="DA33" s="640"/>
      <c r="DB33" s="640"/>
      <c r="DC33" s="644"/>
      <c r="DD33" s="619">
        <v>8286915</v>
      </c>
      <c r="DE33" s="642"/>
      <c r="DF33" s="642"/>
      <c r="DG33" s="642"/>
      <c r="DH33" s="642"/>
      <c r="DI33" s="642"/>
      <c r="DJ33" s="642"/>
      <c r="DK33" s="643"/>
      <c r="DL33" s="619">
        <v>5854384</v>
      </c>
      <c r="DM33" s="642"/>
      <c r="DN33" s="642"/>
      <c r="DO33" s="642"/>
      <c r="DP33" s="642"/>
      <c r="DQ33" s="642"/>
      <c r="DR33" s="642"/>
      <c r="DS33" s="642"/>
      <c r="DT33" s="642"/>
      <c r="DU33" s="642"/>
      <c r="DV33" s="643"/>
      <c r="DW33" s="615">
        <v>46.2</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685397</v>
      </c>
      <c r="S34" s="611"/>
      <c r="T34" s="611"/>
      <c r="U34" s="611"/>
      <c r="V34" s="611"/>
      <c r="W34" s="611"/>
      <c r="X34" s="611"/>
      <c r="Y34" s="612"/>
      <c r="Z34" s="613">
        <v>2.6</v>
      </c>
      <c r="AA34" s="613"/>
      <c r="AB34" s="613"/>
      <c r="AC34" s="613"/>
      <c r="AD34" s="614" t="s">
        <v>121</v>
      </c>
      <c r="AE34" s="614"/>
      <c r="AF34" s="614"/>
      <c r="AG34" s="614"/>
      <c r="AH34" s="614"/>
      <c r="AI34" s="614"/>
      <c r="AJ34" s="614"/>
      <c r="AK34" s="614"/>
      <c r="AL34" s="615" t="s">
        <v>121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3240861</v>
      </c>
      <c r="CS34" s="611"/>
      <c r="CT34" s="611"/>
      <c r="CU34" s="611"/>
      <c r="CV34" s="611"/>
      <c r="CW34" s="611"/>
      <c r="CX34" s="611"/>
      <c r="CY34" s="612"/>
      <c r="CZ34" s="615">
        <v>12.3</v>
      </c>
      <c r="DA34" s="640"/>
      <c r="DB34" s="640"/>
      <c r="DC34" s="644"/>
      <c r="DD34" s="619">
        <v>2542951</v>
      </c>
      <c r="DE34" s="611"/>
      <c r="DF34" s="611"/>
      <c r="DG34" s="611"/>
      <c r="DH34" s="611"/>
      <c r="DI34" s="611"/>
      <c r="DJ34" s="611"/>
      <c r="DK34" s="612"/>
      <c r="DL34" s="619">
        <v>1706734</v>
      </c>
      <c r="DM34" s="611"/>
      <c r="DN34" s="611"/>
      <c r="DO34" s="611"/>
      <c r="DP34" s="611"/>
      <c r="DQ34" s="611"/>
      <c r="DR34" s="611"/>
      <c r="DS34" s="611"/>
      <c r="DT34" s="611"/>
      <c r="DU34" s="611"/>
      <c r="DV34" s="612"/>
      <c r="DW34" s="615">
        <v>13.5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1404702</v>
      </c>
      <c r="S35" s="611"/>
      <c r="T35" s="611"/>
      <c r="U35" s="611"/>
      <c r="V35" s="611"/>
      <c r="W35" s="611"/>
      <c r="X35" s="611"/>
      <c r="Y35" s="612"/>
      <c r="Z35" s="613">
        <v>5.3</v>
      </c>
      <c r="AA35" s="613"/>
      <c r="AB35" s="613"/>
      <c r="AC35" s="613"/>
      <c r="AD35" s="614" t="s">
        <v>121</v>
      </c>
      <c r="AE35" s="614"/>
      <c r="AF35" s="614"/>
      <c r="AG35" s="614"/>
      <c r="AH35" s="614"/>
      <c r="AI35" s="614"/>
      <c r="AJ35" s="614"/>
      <c r="AK35" s="614"/>
      <c r="AL35" s="615" t="s">
        <v>121</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303064</v>
      </c>
      <c r="CS35" s="642"/>
      <c r="CT35" s="642"/>
      <c r="CU35" s="642"/>
      <c r="CV35" s="642"/>
      <c r="CW35" s="642"/>
      <c r="CX35" s="642"/>
      <c r="CY35" s="643"/>
      <c r="CZ35" s="615">
        <v>1.2</v>
      </c>
      <c r="DA35" s="640"/>
      <c r="DB35" s="640"/>
      <c r="DC35" s="644"/>
      <c r="DD35" s="619">
        <v>196643</v>
      </c>
      <c r="DE35" s="642"/>
      <c r="DF35" s="642"/>
      <c r="DG35" s="642"/>
      <c r="DH35" s="642"/>
      <c r="DI35" s="642"/>
      <c r="DJ35" s="642"/>
      <c r="DK35" s="643"/>
      <c r="DL35" s="619">
        <v>196636</v>
      </c>
      <c r="DM35" s="642"/>
      <c r="DN35" s="642"/>
      <c r="DO35" s="642"/>
      <c r="DP35" s="642"/>
      <c r="DQ35" s="642"/>
      <c r="DR35" s="642"/>
      <c r="DS35" s="642"/>
      <c r="DT35" s="642"/>
      <c r="DU35" s="642"/>
      <c r="DV35" s="643"/>
      <c r="DW35" s="615">
        <v>1.6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299469</v>
      </c>
      <c r="S36" s="611"/>
      <c r="T36" s="611"/>
      <c r="U36" s="611"/>
      <c r="V36" s="611"/>
      <c r="W36" s="611"/>
      <c r="X36" s="611"/>
      <c r="Y36" s="612"/>
      <c r="Z36" s="613">
        <v>1.1000000000000001</v>
      </c>
      <c r="AA36" s="613"/>
      <c r="AB36" s="613"/>
      <c r="AC36" s="613"/>
      <c r="AD36" s="614" t="s">
        <v>121</v>
      </c>
      <c r="AE36" s="614"/>
      <c r="AF36" s="614"/>
      <c r="AG36" s="614"/>
      <c r="AH36" s="614"/>
      <c r="AI36" s="614"/>
      <c r="AJ36" s="614"/>
      <c r="AK36" s="614"/>
      <c r="AL36" s="615" t="s">
        <v>121</v>
      </c>
      <c r="AM36" s="616"/>
      <c r="AN36" s="616"/>
      <c r="AO36" s="617"/>
      <c r="AP36" s="218"/>
      <c r="AQ36" s="676" t="s">
        <v>315</v>
      </c>
      <c r="AR36" s="677"/>
      <c r="AS36" s="677"/>
      <c r="AT36" s="677"/>
      <c r="AU36" s="677"/>
      <c r="AV36" s="677"/>
      <c r="AW36" s="677"/>
      <c r="AX36" s="677"/>
      <c r="AY36" s="678"/>
      <c r="AZ36" s="599">
        <v>3861837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28034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3895294</v>
      </c>
      <c r="CS36" s="611"/>
      <c r="CT36" s="611"/>
      <c r="CU36" s="611"/>
      <c r="CV36" s="611"/>
      <c r="CW36" s="611"/>
      <c r="CX36" s="611"/>
      <c r="CY36" s="612"/>
      <c r="CZ36" s="615">
        <v>14.8</v>
      </c>
      <c r="DA36" s="640"/>
      <c r="DB36" s="640"/>
      <c r="DC36" s="644"/>
      <c r="DD36" s="619">
        <v>3090669</v>
      </c>
      <c r="DE36" s="611"/>
      <c r="DF36" s="611"/>
      <c r="DG36" s="611"/>
      <c r="DH36" s="611"/>
      <c r="DI36" s="611"/>
      <c r="DJ36" s="611"/>
      <c r="DK36" s="612"/>
      <c r="DL36" s="619">
        <v>1878209</v>
      </c>
      <c r="DM36" s="611"/>
      <c r="DN36" s="611"/>
      <c r="DO36" s="611"/>
      <c r="DP36" s="611"/>
      <c r="DQ36" s="611"/>
      <c r="DR36" s="611"/>
      <c r="DS36" s="611"/>
      <c r="DT36" s="611"/>
      <c r="DU36" s="611"/>
      <c r="DV36" s="612"/>
      <c r="DW36" s="615">
        <v>14.8</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442214</v>
      </c>
      <c r="S37" s="611"/>
      <c r="T37" s="611"/>
      <c r="U37" s="611"/>
      <c r="V37" s="611"/>
      <c r="W37" s="611"/>
      <c r="X37" s="611"/>
      <c r="Y37" s="612"/>
      <c r="Z37" s="613">
        <v>1.7</v>
      </c>
      <c r="AA37" s="613"/>
      <c r="AB37" s="613"/>
      <c r="AC37" s="613"/>
      <c r="AD37" s="614" t="s">
        <v>121</v>
      </c>
      <c r="AE37" s="614"/>
      <c r="AF37" s="614"/>
      <c r="AG37" s="614"/>
      <c r="AH37" s="614"/>
      <c r="AI37" s="614"/>
      <c r="AJ37" s="614"/>
      <c r="AK37" s="614"/>
      <c r="AL37" s="615" t="s">
        <v>121</v>
      </c>
      <c r="AM37" s="616"/>
      <c r="AN37" s="616"/>
      <c r="AO37" s="617"/>
      <c r="AQ37" s="673" t="s">
        <v>319</v>
      </c>
      <c r="AR37" s="674"/>
      <c r="AS37" s="674"/>
      <c r="AT37" s="674"/>
      <c r="AU37" s="674"/>
      <c r="AV37" s="674"/>
      <c r="AW37" s="674"/>
      <c r="AX37" s="674"/>
      <c r="AY37" s="675"/>
      <c r="AZ37" s="610">
        <v>531279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-89765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948896</v>
      </c>
      <c r="CS37" s="642"/>
      <c r="CT37" s="642"/>
      <c r="CU37" s="642"/>
      <c r="CV37" s="642"/>
      <c r="CW37" s="642"/>
      <c r="CX37" s="642"/>
      <c r="CY37" s="643"/>
      <c r="CZ37" s="615">
        <v>3.6</v>
      </c>
      <c r="DA37" s="640"/>
      <c r="DB37" s="640"/>
      <c r="DC37" s="644"/>
      <c r="DD37" s="619">
        <v>797151</v>
      </c>
      <c r="DE37" s="642"/>
      <c r="DF37" s="642"/>
      <c r="DG37" s="642"/>
      <c r="DH37" s="642"/>
      <c r="DI37" s="642"/>
      <c r="DJ37" s="642"/>
      <c r="DK37" s="643"/>
      <c r="DL37" s="619">
        <v>768685</v>
      </c>
      <c r="DM37" s="642"/>
      <c r="DN37" s="642"/>
      <c r="DO37" s="642"/>
      <c r="DP37" s="642"/>
      <c r="DQ37" s="642"/>
      <c r="DR37" s="642"/>
      <c r="DS37" s="642"/>
      <c r="DT37" s="642"/>
      <c r="DU37" s="642"/>
      <c r="DV37" s="643"/>
      <c r="DW37" s="615">
        <v>6.1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592709</v>
      </c>
      <c r="S38" s="611"/>
      <c r="T38" s="611"/>
      <c r="U38" s="611"/>
      <c r="V38" s="611"/>
      <c r="W38" s="611"/>
      <c r="X38" s="611"/>
      <c r="Y38" s="612"/>
      <c r="Z38" s="613">
        <v>2.2000000000000002</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392525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6989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2739968</v>
      </c>
      <c r="CS38" s="611"/>
      <c r="CT38" s="611"/>
      <c r="CU38" s="611"/>
      <c r="CV38" s="611"/>
      <c r="CW38" s="611"/>
      <c r="CX38" s="611"/>
      <c r="CY38" s="612"/>
      <c r="CZ38" s="615">
        <v>10.4</v>
      </c>
      <c r="DA38" s="640"/>
      <c r="DB38" s="640"/>
      <c r="DC38" s="644"/>
      <c r="DD38" s="619">
        <v>2215142</v>
      </c>
      <c r="DE38" s="611"/>
      <c r="DF38" s="611"/>
      <c r="DG38" s="611"/>
      <c r="DH38" s="611"/>
      <c r="DI38" s="611"/>
      <c r="DJ38" s="611"/>
      <c r="DK38" s="612"/>
      <c r="DL38" s="619">
        <v>2072805</v>
      </c>
      <c r="DM38" s="611"/>
      <c r="DN38" s="611"/>
      <c r="DO38" s="611"/>
      <c r="DP38" s="611"/>
      <c r="DQ38" s="611"/>
      <c r="DR38" s="611"/>
      <c r="DS38" s="611"/>
      <c r="DT38" s="611"/>
      <c r="DU38" s="611"/>
      <c r="DV38" s="612"/>
      <c r="DW38" s="615">
        <v>16.3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198065</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10288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1159614</v>
      </c>
      <c r="CS39" s="642"/>
      <c r="CT39" s="642"/>
      <c r="CU39" s="642"/>
      <c r="CV39" s="642"/>
      <c r="CW39" s="642"/>
      <c r="CX39" s="642"/>
      <c r="CY39" s="643"/>
      <c r="CZ39" s="615">
        <v>4.4000000000000004</v>
      </c>
      <c r="DA39" s="640"/>
      <c r="DB39" s="640"/>
      <c r="DC39" s="644"/>
      <c r="DD39" s="619">
        <v>241510</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84309</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83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26534860</v>
      </c>
      <c r="S41" s="683"/>
      <c r="T41" s="683"/>
      <c r="U41" s="683"/>
      <c r="V41" s="683"/>
      <c r="W41" s="683"/>
      <c r="X41" s="683"/>
      <c r="Y41" s="687"/>
      <c r="Z41" s="688">
        <v>100</v>
      </c>
      <c r="AA41" s="688"/>
      <c r="AB41" s="688"/>
      <c r="AC41" s="688"/>
      <c r="AD41" s="689">
        <v>12596931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601539</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2138429</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528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1850116</v>
      </c>
      <c r="CS42" s="642"/>
      <c r="CT42" s="642"/>
      <c r="CU42" s="642"/>
      <c r="CV42" s="642"/>
      <c r="CW42" s="642"/>
      <c r="CX42" s="642"/>
      <c r="CY42" s="643"/>
      <c r="CZ42" s="615">
        <v>7</v>
      </c>
      <c r="DA42" s="640"/>
      <c r="DB42" s="640"/>
      <c r="DC42" s="644"/>
      <c r="DD42" s="619">
        <v>597375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82763</v>
      </c>
      <c r="CS43" s="642"/>
      <c r="CT43" s="642"/>
      <c r="CU43" s="642"/>
      <c r="CV43" s="642"/>
      <c r="CW43" s="642"/>
      <c r="CX43" s="642"/>
      <c r="CY43" s="643"/>
      <c r="CZ43" s="615">
        <v>0.3</v>
      </c>
      <c r="DA43" s="640"/>
      <c r="DB43" s="640"/>
      <c r="DC43" s="644"/>
      <c r="DD43" s="619">
        <v>76834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1840487</v>
      </c>
      <c r="CS44" s="611"/>
      <c r="CT44" s="611"/>
      <c r="CU44" s="611"/>
      <c r="CV44" s="611"/>
      <c r="CW44" s="611"/>
      <c r="CX44" s="611"/>
      <c r="CY44" s="612"/>
      <c r="CZ44" s="615">
        <v>7</v>
      </c>
      <c r="DA44" s="616"/>
      <c r="DB44" s="616"/>
      <c r="DC44" s="622"/>
      <c r="DD44" s="619">
        <v>593346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1110510</v>
      </c>
      <c r="CS45" s="642"/>
      <c r="CT45" s="642"/>
      <c r="CU45" s="642"/>
      <c r="CV45" s="642"/>
      <c r="CW45" s="642"/>
      <c r="CX45" s="642"/>
      <c r="CY45" s="643"/>
      <c r="CZ45" s="615">
        <v>4.2</v>
      </c>
      <c r="DA45" s="640"/>
      <c r="DB45" s="640"/>
      <c r="DC45" s="644"/>
      <c r="DD45" s="619">
        <v>121035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722939</v>
      </c>
      <c r="CS46" s="611"/>
      <c r="CT46" s="611"/>
      <c r="CU46" s="611"/>
      <c r="CV46" s="611"/>
      <c r="CW46" s="611"/>
      <c r="CX46" s="611"/>
      <c r="CY46" s="612"/>
      <c r="CZ46" s="615">
        <v>2.7</v>
      </c>
      <c r="DA46" s="616"/>
      <c r="DB46" s="616"/>
      <c r="DC46" s="622"/>
      <c r="DD46" s="619">
        <v>470373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9629</v>
      </c>
      <c r="CS47" s="642"/>
      <c r="CT47" s="642"/>
      <c r="CU47" s="642"/>
      <c r="CV47" s="642"/>
      <c r="CW47" s="642"/>
      <c r="CX47" s="642"/>
      <c r="CY47" s="643"/>
      <c r="CZ47" s="615">
        <v>0</v>
      </c>
      <c r="DA47" s="640"/>
      <c r="DB47" s="640"/>
      <c r="DC47" s="644"/>
      <c r="DD47" s="619">
        <v>4029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26298746</v>
      </c>
      <c r="CS49" s="669"/>
      <c r="CT49" s="669"/>
      <c r="CU49" s="669"/>
      <c r="CV49" s="669"/>
      <c r="CW49" s="669"/>
      <c r="CX49" s="669"/>
      <c r="CY49" s="698"/>
      <c r="CZ49" s="690">
        <v>100</v>
      </c>
      <c r="DA49" s="699"/>
      <c r="DB49" s="699"/>
      <c r="DC49" s="700"/>
      <c r="DD49" s="701">
        <v>16324197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RO8Q6GB3I/XYMo+ph4QAQWZ+HiI9HCJbYFj8SmrQrLX8Rtan/wNECvNqpch9eww+Et1fj81+7sZAr83/N1Mkw==" saltValue="VqH3/OhcTOueiD1ihaVC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26303</v>
      </c>
      <c r="R7" s="740"/>
      <c r="S7" s="740"/>
      <c r="T7" s="740"/>
      <c r="U7" s="740"/>
      <c r="V7" s="740">
        <v>26067</v>
      </c>
      <c r="W7" s="740"/>
      <c r="X7" s="740"/>
      <c r="Y7" s="740"/>
      <c r="Z7" s="740"/>
      <c r="AA7" s="740">
        <v>235</v>
      </c>
      <c r="AB7" s="740"/>
      <c r="AC7" s="740"/>
      <c r="AD7" s="740"/>
      <c r="AE7" s="741"/>
      <c r="AF7" s="742">
        <v>92</v>
      </c>
      <c r="AG7" s="743"/>
      <c r="AH7" s="743"/>
      <c r="AI7" s="743"/>
      <c r="AJ7" s="744"/>
      <c r="AK7" s="745">
        <v>1405</v>
      </c>
      <c r="AL7" s="746"/>
      <c r="AM7" s="746"/>
      <c r="AN7" s="746"/>
      <c r="AO7" s="746"/>
      <c r="AP7" s="746">
        <v>15417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977</v>
      </c>
      <c r="R8" s="771"/>
      <c r="S8" s="771"/>
      <c r="T8" s="771"/>
      <c r="U8" s="771"/>
      <c r="V8" s="771">
        <v>976</v>
      </c>
      <c r="W8" s="771"/>
      <c r="X8" s="771"/>
      <c r="Y8" s="771"/>
      <c r="Z8" s="771"/>
      <c r="AA8" s="771">
        <v>1</v>
      </c>
      <c r="AB8" s="771"/>
      <c r="AC8" s="771"/>
      <c r="AD8" s="771"/>
      <c r="AE8" s="772"/>
      <c r="AF8" s="773" t="s">
        <v>121</v>
      </c>
      <c r="AG8" s="774"/>
      <c r="AH8" s="774"/>
      <c r="AI8" s="774"/>
      <c r="AJ8" s="775"/>
      <c r="AK8" s="756">
        <v>138</v>
      </c>
      <c r="AL8" s="757"/>
      <c r="AM8" s="757"/>
      <c r="AN8" s="757"/>
      <c r="AO8" s="757"/>
      <c r="AP8" s="757">
        <v>2919</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377</v>
      </c>
      <c r="B23" s="776" t="s">
        <v>378</v>
      </c>
      <c r="C23" s="777"/>
      <c r="D23" s="777"/>
      <c r="E23" s="777"/>
      <c r="F23" s="777"/>
      <c r="G23" s="777"/>
      <c r="H23" s="777"/>
      <c r="I23" s="777"/>
      <c r="J23" s="777"/>
      <c r="K23" s="777"/>
      <c r="L23" s="777"/>
      <c r="M23" s="777"/>
      <c r="N23" s="777"/>
      <c r="O23" s="777"/>
      <c r="P23" s="778"/>
      <c r="Q23" s="779">
        <f>+Q7+Q8</f>
        <v>27280</v>
      </c>
      <c r="R23" s="780"/>
      <c r="S23" s="780"/>
      <c r="T23" s="780"/>
      <c r="U23" s="780"/>
      <c r="V23" s="780">
        <f>+V7+V8</f>
        <v>27043</v>
      </c>
      <c r="W23" s="780"/>
      <c r="X23" s="780"/>
      <c r="Y23" s="780"/>
      <c r="Z23" s="780"/>
      <c r="AA23" s="780">
        <f>+AA7+AA8</f>
        <v>236</v>
      </c>
      <c r="AB23" s="780"/>
      <c r="AC23" s="780"/>
      <c r="AD23" s="780"/>
      <c r="AE23" s="781"/>
      <c r="AF23" s="782">
        <v>92</v>
      </c>
      <c r="AG23" s="780"/>
      <c r="AH23" s="780"/>
      <c r="AI23" s="780"/>
      <c r="AJ23" s="783"/>
      <c r="AK23" s="784"/>
      <c r="AL23" s="785"/>
      <c r="AM23" s="785"/>
      <c r="AN23" s="785"/>
      <c r="AO23" s="785"/>
      <c r="AP23" s="780">
        <f>+AP7+AP8</f>
        <v>18336</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389</v>
      </c>
      <c r="C28" s="737"/>
      <c r="D28" s="737"/>
      <c r="E28" s="737"/>
      <c r="F28" s="737"/>
      <c r="G28" s="737"/>
      <c r="H28" s="737"/>
      <c r="I28" s="737"/>
      <c r="J28" s="737"/>
      <c r="K28" s="737"/>
      <c r="L28" s="737"/>
      <c r="M28" s="737"/>
      <c r="N28" s="737"/>
      <c r="O28" s="737"/>
      <c r="P28" s="738"/>
      <c r="Q28" s="809">
        <v>7214</v>
      </c>
      <c r="R28" s="810"/>
      <c r="S28" s="810"/>
      <c r="T28" s="810"/>
      <c r="U28" s="810"/>
      <c r="V28" s="810">
        <v>7186</v>
      </c>
      <c r="W28" s="810"/>
      <c r="X28" s="810"/>
      <c r="Y28" s="810"/>
      <c r="Z28" s="810"/>
      <c r="AA28" s="810">
        <v>28</v>
      </c>
      <c r="AB28" s="810"/>
      <c r="AC28" s="810"/>
      <c r="AD28" s="810"/>
      <c r="AE28" s="811"/>
      <c r="AF28" s="812">
        <v>28</v>
      </c>
      <c r="AG28" s="810"/>
      <c r="AH28" s="810"/>
      <c r="AI28" s="810"/>
      <c r="AJ28" s="813"/>
      <c r="AK28" s="814">
        <v>602</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390</v>
      </c>
      <c r="C29" s="768"/>
      <c r="D29" s="768"/>
      <c r="E29" s="768"/>
      <c r="F29" s="768"/>
      <c r="G29" s="768"/>
      <c r="H29" s="768"/>
      <c r="I29" s="768"/>
      <c r="J29" s="768"/>
      <c r="K29" s="768"/>
      <c r="L29" s="768"/>
      <c r="M29" s="768"/>
      <c r="N29" s="768"/>
      <c r="O29" s="768"/>
      <c r="P29" s="769"/>
      <c r="Q29" s="770">
        <v>5604</v>
      </c>
      <c r="R29" s="771"/>
      <c r="S29" s="771"/>
      <c r="T29" s="771"/>
      <c r="U29" s="771"/>
      <c r="V29" s="771">
        <v>5510</v>
      </c>
      <c r="W29" s="771"/>
      <c r="X29" s="771"/>
      <c r="Y29" s="771"/>
      <c r="Z29" s="771"/>
      <c r="AA29" s="771">
        <v>94</v>
      </c>
      <c r="AB29" s="771"/>
      <c r="AC29" s="771"/>
      <c r="AD29" s="771"/>
      <c r="AE29" s="772"/>
      <c r="AF29" s="773">
        <v>94</v>
      </c>
      <c r="AG29" s="774"/>
      <c r="AH29" s="774"/>
      <c r="AI29" s="774"/>
      <c r="AJ29" s="775"/>
      <c r="AK29" s="821">
        <v>874</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391</v>
      </c>
      <c r="C30" s="768"/>
      <c r="D30" s="768"/>
      <c r="E30" s="768"/>
      <c r="F30" s="768"/>
      <c r="G30" s="768"/>
      <c r="H30" s="768"/>
      <c r="I30" s="768"/>
      <c r="J30" s="768"/>
      <c r="K30" s="768"/>
      <c r="L30" s="768"/>
      <c r="M30" s="768"/>
      <c r="N30" s="768"/>
      <c r="O30" s="768"/>
      <c r="P30" s="769"/>
      <c r="Q30" s="770">
        <v>900</v>
      </c>
      <c r="R30" s="771"/>
      <c r="S30" s="771"/>
      <c r="T30" s="771"/>
      <c r="U30" s="771"/>
      <c r="V30" s="771">
        <v>889</v>
      </c>
      <c r="W30" s="771"/>
      <c r="X30" s="771"/>
      <c r="Y30" s="771"/>
      <c r="Z30" s="771"/>
      <c r="AA30" s="771">
        <v>12</v>
      </c>
      <c r="AB30" s="771"/>
      <c r="AC30" s="771"/>
      <c r="AD30" s="771"/>
      <c r="AE30" s="772"/>
      <c r="AF30" s="773">
        <v>12</v>
      </c>
      <c r="AG30" s="774"/>
      <c r="AH30" s="774"/>
      <c r="AI30" s="774"/>
      <c r="AJ30" s="775"/>
      <c r="AK30" s="821">
        <v>282</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392</v>
      </c>
      <c r="C31" s="768"/>
      <c r="D31" s="768"/>
      <c r="E31" s="768"/>
      <c r="F31" s="768"/>
      <c r="G31" s="768"/>
      <c r="H31" s="768"/>
      <c r="I31" s="768"/>
      <c r="J31" s="768"/>
      <c r="K31" s="768"/>
      <c r="L31" s="768"/>
      <c r="M31" s="768"/>
      <c r="N31" s="768"/>
      <c r="O31" s="768"/>
      <c r="P31" s="769"/>
      <c r="Q31" s="770">
        <v>23</v>
      </c>
      <c r="R31" s="771"/>
      <c r="S31" s="771"/>
      <c r="T31" s="771"/>
      <c r="U31" s="771"/>
      <c r="V31" s="771">
        <v>23</v>
      </c>
      <c r="W31" s="771"/>
      <c r="X31" s="771"/>
      <c r="Y31" s="771"/>
      <c r="Z31" s="771"/>
      <c r="AA31" s="771">
        <v>1</v>
      </c>
      <c r="AB31" s="771"/>
      <c r="AC31" s="771"/>
      <c r="AD31" s="771"/>
      <c r="AE31" s="772"/>
      <c r="AF31" s="773">
        <v>1</v>
      </c>
      <c r="AG31" s="774"/>
      <c r="AH31" s="774"/>
      <c r="AI31" s="774"/>
      <c r="AJ31" s="775"/>
      <c r="AK31" s="821">
        <v>2</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393</v>
      </c>
      <c r="C32" s="768"/>
      <c r="D32" s="768"/>
      <c r="E32" s="768"/>
      <c r="F32" s="768"/>
      <c r="G32" s="768"/>
      <c r="H32" s="768"/>
      <c r="I32" s="768"/>
      <c r="J32" s="768"/>
      <c r="K32" s="768"/>
      <c r="L32" s="768"/>
      <c r="M32" s="768"/>
      <c r="N32" s="768"/>
      <c r="O32" s="768"/>
      <c r="P32" s="769"/>
      <c r="Q32" s="770">
        <v>7037</v>
      </c>
      <c r="R32" s="771"/>
      <c r="S32" s="771"/>
      <c r="T32" s="771"/>
      <c r="U32" s="771"/>
      <c r="V32" s="771">
        <v>8308</v>
      </c>
      <c r="W32" s="771"/>
      <c r="X32" s="771"/>
      <c r="Y32" s="771"/>
      <c r="Z32" s="771"/>
      <c r="AA32" s="771">
        <v>-1271</v>
      </c>
      <c r="AB32" s="771"/>
      <c r="AC32" s="771"/>
      <c r="AD32" s="771"/>
      <c r="AE32" s="772"/>
      <c r="AF32" s="773">
        <v>1781</v>
      </c>
      <c r="AG32" s="774"/>
      <c r="AH32" s="774"/>
      <c r="AI32" s="774"/>
      <c r="AJ32" s="775"/>
      <c r="AK32" s="821">
        <v>531</v>
      </c>
      <c r="AL32" s="817"/>
      <c r="AM32" s="817"/>
      <c r="AN32" s="817"/>
      <c r="AO32" s="817"/>
      <c r="AP32" s="817">
        <v>13587</v>
      </c>
      <c r="AQ32" s="817"/>
      <c r="AR32" s="817"/>
      <c r="AS32" s="817"/>
      <c r="AT32" s="817"/>
      <c r="AU32" s="817">
        <v>11413</v>
      </c>
      <c r="AV32" s="817"/>
      <c r="AW32" s="817"/>
      <c r="AX32" s="817"/>
      <c r="AY32" s="817"/>
      <c r="AZ32" s="818" t="s">
        <v>551</v>
      </c>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395</v>
      </c>
      <c r="C33" s="768"/>
      <c r="D33" s="768"/>
      <c r="E33" s="768"/>
      <c r="F33" s="768"/>
      <c r="G33" s="768"/>
      <c r="H33" s="768"/>
      <c r="I33" s="768"/>
      <c r="J33" s="768"/>
      <c r="K33" s="768"/>
      <c r="L33" s="768"/>
      <c r="M33" s="768"/>
      <c r="N33" s="768"/>
      <c r="O33" s="768"/>
      <c r="P33" s="769"/>
      <c r="Q33" s="770">
        <v>1038</v>
      </c>
      <c r="R33" s="771"/>
      <c r="S33" s="771"/>
      <c r="T33" s="771"/>
      <c r="U33" s="771"/>
      <c r="V33" s="771">
        <v>1021</v>
      </c>
      <c r="W33" s="771"/>
      <c r="X33" s="771"/>
      <c r="Y33" s="771"/>
      <c r="Z33" s="771"/>
      <c r="AA33" s="771">
        <v>17</v>
      </c>
      <c r="AB33" s="771"/>
      <c r="AC33" s="771"/>
      <c r="AD33" s="771"/>
      <c r="AE33" s="772"/>
      <c r="AF33" s="773">
        <v>571</v>
      </c>
      <c r="AG33" s="774"/>
      <c r="AH33" s="774"/>
      <c r="AI33" s="774"/>
      <c r="AJ33" s="775"/>
      <c r="AK33" s="821">
        <v>198</v>
      </c>
      <c r="AL33" s="817"/>
      <c r="AM33" s="817"/>
      <c r="AN33" s="817"/>
      <c r="AO33" s="817"/>
      <c r="AP33" s="817">
        <v>4732</v>
      </c>
      <c r="AQ33" s="817"/>
      <c r="AR33" s="817"/>
      <c r="AS33" s="817"/>
      <c r="AT33" s="817"/>
      <c r="AU33" s="817">
        <v>2371</v>
      </c>
      <c r="AV33" s="817"/>
      <c r="AW33" s="817"/>
      <c r="AX33" s="817"/>
      <c r="AY33" s="817"/>
      <c r="AZ33" s="818" t="s">
        <v>551</v>
      </c>
      <c r="BA33" s="818"/>
      <c r="BB33" s="818"/>
      <c r="BC33" s="818"/>
      <c r="BD33" s="818"/>
      <c r="BE33" s="819" t="s">
        <v>394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396</v>
      </c>
      <c r="C34" s="768"/>
      <c r="D34" s="768"/>
      <c r="E34" s="768"/>
      <c r="F34" s="768"/>
      <c r="G34" s="768"/>
      <c r="H34" s="768"/>
      <c r="I34" s="768"/>
      <c r="J34" s="768"/>
      <c r="K34" s="768"/>
      <c r="L34" s="768"/>
      <c r="M34" s="768"/>
      <c r="N34" s="768"/>
      <c r="O34" s="768"/>
      <c r="P34" s="769"/>
      <c r="Q34" s="770">
        <v>1277</v>
      </c>
      <c r="R34" s="771"/>
      <c r="S34" s="771"/>
      <c r="T34" s="771"/>
      <c r="U34" s="771"/>
      <c r="V34" s="771">
        <v>1216</v>
      </c>
      <c r="W34" s="771"/>
      <c r="X34" s="771"/>
      <c r="Y34" s="771"/>
      <c r="Z34" s="771"/>
      <c r="AA34" s="771">
        <v>61</v>
      </c>
      <c r="AB34" s="771"/>
      <c r="AC34" s="771"/>
      <c r="AD34" s="771"/>
      <c r="AE34" s="772"/>
      <c r="AF34" s="773">
        <v>345</v>
      </c>
      <c r="AG34" s="774"/>
      <c r="AH34" s="774"/>
      <c r="AI34" s="774"/>
      <c r="AJ34" s="775"/>
      <c r="AK34" s="821">
        <v>393</v>
      </c>
      <c r="AL34" s="817"/>
      <c r="AM34" s="817"/>
      <c r="AN34" s="817"/>
      <c r="AO34" s="817"/>
      <c r="AP34" s="817">
        <v>6124</v>
      </c>
      <c r="AQ34" s="817"/>
      <c r="AR34" s="817"/>
      <c r="AS34" s="817"/>
      <c r="AT34" s="817"/>
      <c r="AU34" s="817">
        <v>2860</v>
      </c>
      <c r="AV34" s="817"/>
      <c r="AW34" s="817"/>
      <c r="AX34" s="817"/>
      <c r="AY34" s="817"/>
      <c r="AZ34" s="818" t="s">
        <v>551</v>
      </c>
      <c r="BA34" s="818"/>
      <c r="BB34" s="818"/>
      <c r="BC34" s="818"/>
      <c r="BD34" s="818"/>
      <c r="BE34" s="819" t="s">
        <v>394</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2831</v>
      </c>
      <c r="AG63" s="831"/>
      <c r="AH63" s="831"/>
      <c r="AI63" s="831"/>
      <c r="AJ63" s="832"/>
      <c r="AK63" s="833"/>
      <c r="AL63" s="828"/>
      <c r="AM63" s="828"/>
      <c r="AN63" s="828"/>
      <c r="AO63" s="828"/>
      <c r="AP63" s="831">
        <f>+SUM(AP28:AT34)</f>
        <v>24443</v>
      </c>
      <c r="AQ63" s="831"/>
      <c r="AR63" s="831"/>
      <c r="AS63" s="831"/>
      <c r="AT63" s="831"/>
      <c r="AU63" s="831">
        <f>+SUM(AU28:AY34)</f>
        <v>16644</v>
      </c>
      <c r="AV63" s="831"/>
      <c r="AW63" s="831"/>
      <c r="AX63" s="831"/>
      <c r="AY63" s="831"/>
      <c r="AZ63" s="835"/>
      <c r="BA63" s="835"/>
      <c r="BB63" s="835"/>
      <c r="BC63" s="835"/>
      <c r="BD63" s="835"/>
      <c r="BE63" s="836"/>
      <c r="BF63" s="836"/>
      <c r="BG63" s="836"/>
      <c r="BH63" s="836"/>
      <c r="BI63" s="837"/>
      <c r="BJ63" s="838" t="s">
        <v>121</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557</v>
      </c>
      <c r="C68" s="857"/>
      <c r="D68" s="857"/>
      <c r="E68" s="857"/>
      <c r="F68" s="857"/>
      <c r="G68" s="857"/>
      <c r="H68" s="857"/>
      <c r="I68" s="857"/>
      <c r="J68" s="857"/>
      <c r="K68" s="857"/>
      <c r="L68" s="857"/>
      <c r="M68" s="857"/>
      <c r="N68" s="857"/>
      <c r="O68" s="857"/>
      <c r="P68" s="858"/>
      <c r="Q68" s="859">
        <v>5649</v>
      </c>
      <c r="R68" s="853"/>
      <c r="S68" s="853"/>
      <c r="T68" s="853"/>
      <c r="U68" s="853"/>
      <c r="V68" s="853">
        <v>5217</v>
      </c>
      <c r="W68" s="853"/>
      <c r="X68" s="853"/>
      <c r="Y68" s="853"/>
      <c r="Z68" s="853"/>
      <c r="AA68" s="853">
        <v>252</v>
      </c>
      <c r="AB68" s="853"/>
      <c r="AC68" s="853"/>
      <c r="AD68" s="853"/>
      <c r="AE68" s="853"/>
      <c r="AF68" s="853">
        <v>252</v>
      </c>
      <c r="AG68" s="853"/>
      <c r="AH68" s="853"/>
      <c r="AI68" s="853"/>
      <c r="AJ68" s="853"/>
      <c r="AK68" s="853">
        <v>121</v>
      </c>
      <c r="AL68" s="853"/>
      <c r="AM68" s="853"/>
      <c r="AN68" s="853"/>
      <c r="AO68" s="853"/>
      <c r="AP68" s="853">
        <v>7216</v>
      </c>
      <c r="AQ68" s="853"/>
      <c r="AR68" s="853"/>
      <c r="AS68" s="853"/>
      <c r="AT68" s="853"/>
      <c r="AU68" s="853">
        <v>902</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558</v>
      </c>
      <c r="C69" s="861"/>
      <c r="D69" s="861"/>
      <c r="E69" s="861"/>
      <c r="F69" s="861"/>
      <c r="G69" s="861"/>
      <c r="H69" s="861"/>
      <c r="I69" s="861"/>
      <c r="J69" s="861"/>
      <c r="K69" s="861"/>
      <c r="L69" s="861"/>
      <c r="M69" s="861"/>
      <c r="N69" s="861"/>
      <c r="O69" s="861"/>
      <c r="P69" s="862"/>
      <c r="Q69" s="863">
        <v>1743</v>
      </c>
      <c r="R69" s="817"/>
      <c r="S69" s="817"/>
      <c r="T69" s="817"/>
      <c r="U69" s="817"/>
      <c r="V69" s="817">
        <v>1721</v>
      </c>
      <c r="W69" s="817"/>
      <c r="X69" s="817"/>
      <c r="Y69" s="817"/>
      <c r="Z69" s="817"/>
      <c r="AA69" s="817">
        <v>22</v>
      </c>
      <c r="AB69" s="817"/>
      <c r="AC69" s="817"/>
      <c r="AD69" s="817"/>
      <c r="AE69" s="817"/>
      <c r="AF69" s="817">
        <v>22</v>
      </c>
      <c r="AG69" s="817"/>
      <c r="AH69" s="817"/>
      <c r="AI69" s="817"/>
      <c r="AJ69" s="817"/>
      <c r="AK69" s="817" t="s">
        <v>551</v>
      </c>
      <c r="AL69" s="817"/>
      <c r="AM69" s="817"/>
      <c r="AN69" s="817"/>
      <c r="AO69" s="817"/>
      <c r="AP69" s="817">
        <v>306</v>
      </c>
      <c r="AQ69" s="817"/>
      <c r="AR69" s="817"/>
      <c r="AS69" s="817"/>
      <c r="AT69" s="817"/>
      <c r="AU69" s="817">
        <v>128</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559</v>
      </c>
      <c r="C70" s="861"/>
      <c r="D70" s="861"/>
      <c r="E70" s="861"/>
      <c r="F70" s="861"/>
      <c r="G70" s="861"/>
      <c r="H70" s="861"/>
      <c r="I70" s="861"/>
      <c r="J70" s="861"/>
      <c r="K70" s="861"/>
      <c r="L70" s="861"/>
      <c r="M70" s="861"/>
      <c r="N70" s="861"/>
      <c r="O70" s="861"/>
      <c r="P70" s="862"/>
      <c r="Q70" s="863">
        <v>270</v>
      </c>
      <c r="R70" s="817"/>
      <c r="S70" s="817"/>
      <c r="T70" s="817"/>
      <c r="U70" s="817"/>
      <c r="V70" s="817">
        <v>247</v>
      </c>
      <c r="W70" s="817"/>
      <c r="X70" s="817"/>
      <c r="Y70" s="817"/>
      <c r="Z70" s="817"/>
      <c r="AA70" s="817">
        <v>23</v>
      </c>
      <c r="AB70" s="817"/>
      <c r="AC70" s="817"/>
      <c r="AD70" s="817"/>
      <c r="AE70" s="817"/>
      <c r="AF70" s="817">
        <v>23</v>
      </c>
      <c r="AG70" s="817"/>
      <c r="AH70" s="817"/>
      <c r="AI70" s="817"/>
      <c r="AJ70" s="817"/>
      <c r="AK70" s="817" t="s">
        <v>551</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560</v>
      </c>
      <c r="C71" s="861"/>
      <c r="D71" s="861"/>
      <c r="E71" s="861"/>
      <c r="F71" s="861"/>
      <c r="G71" s="861"/>
      <c r="H71" s="861"/>
      <c r="I71" s="861"/>
      <c r="J71" s="861"/>
      <c r="K71" s="861"/>
      <c r="L71" s="861"/>
      <c r="M71" s="861"/>
      <c r="N71" s="861"/>
      <c r="O71" s="861"/>
      <c r="P71" s="862"/>
      <c r="Q71" s="863">
        <v>315636</v>
      </c>
      <c r="R71" s="817"/>
      <c r="S71" s="817"/>
      <c r="T71" s="817"/>
      <c r="U71" s="817"/>
      <c r="V71" s="817">
        <v>306127</v>
      </c>
      <c r="W71" s="817"/>
      <c r="X71" s="817"/>
      <c r="Y71" s="817"/>
      <c r="Z71" s="817"/>
      <c r="AA71" s="817">
        <v>9509</v>
      </c>
      <c r="AB71" s="817"/>
      <c r="AC71" s="817"/>
      <c r="AD71" s="817"/>
      <c r="AE71" s="817"/>
      <c r="AF71" s="817">
        <v>6033</v>
      </c>
      <c r="AG71" s="817"/>
      <c r="AH71" s="817"/>
      <c r="AI71" s="817"/>
      <c r="AJ71" s="817"/>
      <c r="AK71" s="817" t="s">
        <v>551</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+SUM(AF68:AJ71)</f>
        <v>6330</v>
      </c>
      <c r="AG88" s="831"/>
      <c r="AH88" s="831"/>
      <c r="AI88" s="831"/>
      <c r="AJ88" s="831"/>
      <c r="AK88" s="828"/>
      <c r="AL88" s="828"/>
      <c r="AM88" s="828"/>
      <c r="AN88" s="828"/>
      <c r="AO88" s="828"/>
      <c r="AP88" s="831">
        <f>SUM(AP68:AT71)</f>
        <v>7522</v>
      </c>
      <c r="AQ88" s="831"/>
      <c r="AR88" s="831"/>
      <c r="AS88" s="831"/>
      <c r="AT88" s="831"/>
      <c r="AU88" s="831">
        <f>SUM(AU68:AY71)</f>
        <v>1030</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24"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1598989</v>
      </c>
      <c r="AB110" s="887"/>
      <c r="AC110" s="887"/>
      <c r="AD110" s="887"/>
      <c r="AE110" s="888"/>
      <c r="AF110" s="889">
        <v>1660474</v>
      </c>
      <c r="AG110" s="887"/>
      <c r="AH110" s="887"/>
      <c r="AI110" s="887"/>
      <c r="AJ110" s="888"/>
      <c r="AK110" s="889">
        <v>1658768</v>
      </c>
      <c r="AL110" s="887"/>
      <c r="AM110" s="887"/>
      <c r="AN110" s="887"/>
      <c r="AO110" s="888"/>
      <c r="AP110" s="890">
        <v>15</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17513915</v>
      </c>
      <c r="BR110" s="918"/>
      <c r="BS110" s="918"/>
      <c r="BT110" s="918"/>
      <c r="BU110" s="918"/>
      <c r="BV110" s="918">
        <v>18003475</v>
      </c>
      <c r="BW110" s="918"/>
      <c r="BX110" s="918"/>
      <c r="BY110" s="918"/>
      <c r="BZ110" s="918"/>
      <c r="CA110" s="918">
        <v>18335437</v>
      </c>
      <c r="CB110" s="918"/>
      <c r="CC110" s="918"/>
      <c r="CD110" s="918"/>
      <c r="CE110" s="918"/>
      <c r="CF110" s="931">
        <v>165.5</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83007</v>
      </c>
      <c r="BR111" s="913"/>
      <c r="BS111" s="913"/>
      <c r="BT111" s="913"/>
      <c r="BU111" s="913"/>
      <c r="BV111" s="913">
        <v>65047</v>
      </c>
      <c r="BW111" s="913"/>
      <c r="BX111" s="913"/>
      <c r="BY111" s="913"/>
      <c r="BZ111" s="913"/>
      <c r="CA111" s="913">
        <v>47087</v>
      </c>
      <c r="CB111" s="913"/>
      <c r="CC111" s="913"/>
      <c r="CD111" s="913"/>
      <c r="CE111" s="913"/>
      <c r="CF111" s="907">
        <v>0.4</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v>7393</v>
      </c>
      <c r="AG112" s="946"/>
      <c r="AH112" s="946"/>
      <c r="AI112" s="946"/>
      <c r="AJ112" s="947"/>
      <c r="AK112" s="948">
        <v>17017</v>
      </c>
      <c r="AL112" s="946"/>
      <c r="AM112" s="946"/>
      <c r="AN112" s="946"/>
      <c r="AO112" s="947"/>
      <c r="AP112" s="949">
        <v>0.2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7234975</v>
      </c>
      <c r="BR112" s="913"/>
      <c r="BS112" s="913"/>
      <c r="BT112" s="913"/>
      <c r="BU112" s="913"/>
      <c r="BV112" s="913">
        <v>12592353</v>
      </c>
      <c r="BW112" s="913"/>
      <c r="BX112" s="913"/>
      <c r="BY112" s="913"/>
      <c r="BZ112" s="913"/>
      <c r="CA112" s="913">
        <v>16643831</v>
      </c>
      <c r="CB112" s="913"/>
      <c r="CC112" s="913"/>
      <c r="CD112" s="913"/>
      <c r="CE112" s="913"/>
      <c r="CF112" s="907">
        <v>150.19999999999999</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709329</v>
      </c>
      <c r="AB113" s="925"/>
      <c r="AC113" s="925"/>
      <c r="AD113" s="925"/>
      <c r="AE113" s="926"/>
      <c r="AF113" s="927">
        <v>686195</v>
      </c>
      <c r="AG113" s="925"/>
      <c r="AH113" s="925"/>
      <c r="AI113" s="925"/>
      <c r="AJ113" s="926"/>
      <c r="AK113" s="927">
        <v>609136</v>
      </c>
      <c r="AL113" s="925"/>
      <c r="AM113" s="925"/>
      <c r="AN113" s="925"/>
      <c r="AO113" s="926"/>
      <c r="AP113" s="928">
        <v>5.5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802387</v>
      </c>
      <c r="BR113" s="913"/>
      <c r="BS113" s="913"/>
      <c r="BT113" s="913"/>
      <c r="BU113" s="913"/>
      <c r="BV113" s="913">
        <v>809337</v>
      </c>
      <c r="BW113" s="913"/>
      <c r="BX113" s="913"/>
      <c r="BY113" s="913"/>
      <c r="BZ113" s="913"/>
      <c r="CA113" s="913">
        <v>999779</v>
      </c>
      <c r="CB113" s="913"/>
      <c r="CC113" s="913"/>
      <c r="CD113" s="913"/>
      <c r="CE113" s="913"/>
      <c r="CF113" s="907">
        <v>9</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51944</v>
      </c>
      <c r="AB114" s="946"/>
      <c r="AC114" s="946"/>
      <c r="AD114" s="946"/>
      <c r="AE114" s="947"/>
      <c r="AF114" s="948">
        <v>54841</v>
      </c>
      <c r="AG114" s="946"/>
      <c r="AH114" s="946"/>
      <c r="AI114" s="946"/>
      <c r="AJ114" s="947"/>
      <c r="AK114" s="948">
        <v>68419</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2116913</v>
      </c>
      <c r="BR114" s="913"/>
      <c r="BS114" s="913"/>
      <c r="BT114" s="913"/>
      <c r="BU114" s="913"/>
      <c r="BV114" s="913">
        <v>2198872</v>
      </c>
      <c r="BW114" s="913"/>
      <c r="BX114" s="913"/>
      <c r="BY114" s="913"/>
      <c r="BZ114" s="913"/>
      <c r="CA114" s="913">
        <v>2345538</v>
      </c>
      <c r="CB114" s="913"/>
      <c r="CC114" s="913"/>
      <c r="CD114" s="913"/>
      <c r="CE114" s="913"/>
      <c r="CF114" s="907">
        <v>21.2</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11796</v>
      </c>
      <c r="AB115" s="925"/>
      <c r="AC115" s="925"/>
      <c r="AD115" s="925"/>
      <c r="AE115" s="926"/>
      <c r="AF115" s="927">
        <v>6167</v>
      </c>
      <c r="AG115" s="925"/>
      <c r="AH115" s="925"/>
      <c r="AI115" s="925"/>
      <c r="AJ115" s="926"/>
      <c r="AK115" s="927">
        <v>5631</v>
      </c>
      <c r="AL115" s="925"/>
      <c r="AM115" s="925"/>
      <c r="AN115" s="925"/>
      <c r="AO115" s="926"/>
      <c r="AP115" s="928">
        <v>0.1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v>988</v>
      </c>
      <c r="BR115" s="913"/>
      <c r="BS115" s="913"/>
      <c r="BT115" s="913"/>
      <c r="BU115" s="913"/>
      <c r="BV115" s="913">
        <v>933</v>
      </c>
      <c r="BW115" s="913"/>
      <c r="BX115" s="913"/>
      <c r="BY115" s="913"/>
      <c r="BZ115" s="913"/>
      <c r="CA115" s="913">
        <v>933</v>
      </c>
      <c r="CB115" s="913"/>
      <c r="CC115" s="913"/>
      <c r="CD115" s="913"/>
      <c r="CE115" s="913"/>
      <c r="CF115" s="907">
        <v>0</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v>25</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2372058</v>
      </c>
      <c r="AB117" s="966"/>
      <c r="AC117" s="966"/>
      <c r="AD117" s="966"/>
      <c r="AE117" s="967"/>
      <c r="AF117" s="968">
        <v>2415070</v>
      </c>
      <c r="AG117" s="966"/>
      <c r="AH117" s="966"/>
      <c r="AI117" s="966"/>
      <c r="AJ117" s="967"/>
      <c r="AK117" s="968">
        <v>2358996</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443</v>
      </c>
      <c r="BP119" s="992"/>
      <c r="BQ119" s="986">
        <v>27752185</v>
      </c>
      <c r="BR119" s="987"/>
      <c r="BS119" s="987"/>
      <c r="BT119" s="987"/>
      <c r="BU119" s="987"/>
      <c r="BV119" s="987">
        <v>33670017</v>
      </c>
      <c r="BW119" s="987"/>
      <c r="BX119" s="987"/>
      <c r="BY119" s="987"/>
      <c r="BZ119" s="987"/>
      <c r="CA119" s="987">
        <v>38372605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83007</v>
      </c>
      <c r="DH119" s="973"/>
      <c r="DI119" s="973"/>
      <c r="DJ119" s="973"/>
      <c r="DK119" s="974"/>
      <c r="DL119" s="972">
        <v>65047</v>
      </c>
      <c r="DM119" s="973"/>
      <c r="DN119" s="973"/>
      <c r="DO119" s="973"/>
      <c r="DP119" s="974"/>
      <c r="DQ119" s="972">
        <v>47087</v>
      </c>
      <c r="DR119" s="973"/>
      <c r="DS119" s="973"/>
      <c r="DT119" s="973"/>
      <c r="DU119" s="974"/>
      <c r="DV119" s="975">
        <v>0.4</v>
      </c>
      <c r="DW119" s="976"/>
      <c r="DX119" s="976"/>
      <c r="DY119" s="976"/>
      <c r="DZ119" s="977"/>
    </row>
    <row r="120" spans="1:130" s="224"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8636376</v>
      </c>
      <c r="BR120" s="918"/>
      <c r="BS120" s="918"/>
      <c r="BT120" s="918"/>
      <c r="BU120" s="918"/>
      <c r="BV120" s="918">
        <v>9202316</v>
      </c>
      <c r="BW120" s="918"/>
      <c r="BX120" s="918"/>
      <c r="BY120" s="918"/>
      <c r="BZ120" s="918"/>
      <c r="CA120" s="918">
        <v>8946067</v>
      </c>
      <c r="CB120" s="918"/>
      <c r="CC120" s="918"/>
      <c r="CD120" s="918"/>
      <c r="CE120" s="918"/>
      <c r="CF120" s="931">
        <v>80.7</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2451456</v>
      </c>
      <c r="DH120" s="918"/>
      <c r="DI120" s="918"/>
      <c r="DJ120" s="918"/>
      <c r="DK120" s="918"/>
      <c r="DL120" s="918">
        <v>7671374</v>
      </c>
      <c r="DM120" s="918"/>
      <c r="DN120" s="918"/>
      <c r="DO120" s="918"/>
      <c r="DP120" s="918"/>
      <c r="DQ120" s="918">
        <v>11413272</v>
      </c>
      <c r="DR120" s="918"/>
      <c r="DS120" s="918"/>
      <c r="DT120" s="918"/>
      <c r="DU120" s="918"/>
      <c r="DV120" s="919">
        <v>103</v>
      </c>
      <c r="DW120" s="919"/>
      <c r="DX120" s="919"/>
      <c r="DY120" s="919"/>
      <c r="DZ120" s="920"/>
    </row>
    <row r="121" spans="1:130" s="224"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641095</v>
      </c>
      <c r="BR121" s="913"/>
      <c r="BS121" s="913"/>
      <c r="BT121" s="913"/>
      <c r="BU121" s="913"/>
      <c r="BV121" s="913">
        <v>467498</v>
      </c>
      <c r="BW121" s="913"/>
      <c r="BX121" s="913"/>
      <c r="BY121" s="913"/>
      <c r="BZ121" s="913"/>
      <c r="CA121" s="913">
        <v>303172</v>
      </c>
      <c r="CB121" s="913"/>
      <c r="CC121" s="913"/>
      <c r="CD121" s="913"/>
      <c r="CE121" s="913"/>
      <c r="CF121" s="907">
        <v>2.7</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2601592</v>
      </c>
      <c r="DH121" s="913"/>
      <c r="DI121" s="913"/>
      <c r="DJ121" s="913"/>
      <c r="DK121" s="913"/>
      <c r="DL121" s="913">
        <v>2682846</v>
      </c>
      <c r="DM121" s="913"/>
      <c r="DN121" s="913"/>
      <c r="DO121" s="913"/>
      <c r="DP121" s="913"/>
      <c r="DQ121" s="913">
        <v>2859849</v>
      </c>
      <c r="DR121" s="913"/>
      <c r="DS121" s="913"/>
      <c r="DT121" s="913"/>
      <c r="DU121" s="913"/>
      <c r="DV121" s="914">
        <v>25.8</v>
      </c>
      <c r="DW121" s="914"/>
      <c r="DX121" s="914"/>
      <c r="DY121" s="914"/>
      <c r="DZ121" s="915"/>
    </row>
    <row r="122" spans="1:130" s="224"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17088265</v>
      </c>
      <c r="BR122" s="987"/>
      <c r="BS122" s="987"/>
      <c r="BT122" s="987"/>
      <c r="BU122" s="987"/>
      <c r="BV122" s="987">
        <v>18075697</v>
      </c>
      <c r="BW122" s="987"/>
      <c r="BX122" s="987"/>
      <c r="BY122" s="987"/>
      <c r="BZ122" s="987"/>
      <c r="CA122" s="987">
        <v>18831178</v>
      </c>
      <c r="CB122" s="987"/>
      <c r="CC122" s="987"/>
      <c r="CD122" s="987"/>
      <c r="CE122" s="987"/>
      <c r="CF122" s="1004">
        <v>169.9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2181927</v>
      </c>
      <c r="DH122" s="913"/>
      <c r="DI122" s="913"/>
      <c r="DJ122" s="913"/>
      <c r="DK122" s="913"/>
      <c r="DL122" s="913">
        <v>2238133</v>
      </c>
      <c r="DM122" s="913"/>
      <c r="DN122" s="913"/>
      <c r="DO122" s="913"/>
      <c r="DP122" s="913"/>
      <c r="DQ122" s="913">
        <v>2370710</v>
      </c>
      <c r="DR122" s="913"/>
      <c r="DS122" s="913"/>
      <c r="DT122" s="913"/>
      <c r="DU122" s="913"/>
      <c r="DV122" s="914">
        <v>21.4</v>
      </c>
      <c r="DW122" s="914"/>
      <c r="DX122" s="914"/>
      <c r="DY122" s="914"/>
      <c r="DZ122" s="915"/>
    </row>
    <row r="123" spans="1:130" s="224"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451</v>
      </c>
      <c r="BP123" s="992"/>
      <c r="BQ123" s="1050">
        <v>26365736</v>
      </c>
      <c r="BR123" s="1051"/>
      <c r="BS123" s="1051"/>
      <c r="BT123" s="1051"/>
      <c r="BU123" s="1051"/>
      <c r="BV123" s="1051">
        <v>27745511</v>
      </c>
      <c r="BW123" s="1051"/>
      <c r="BX123" s="1051"/>
      <c r="BY123" s="1051"/>
      <c r="BZ123" s="1051"/>
      <c r="CA123" s="1051">
        <v>28080417</v>
      </c>
      <c r="CB123" s="1051"/>
      <c r="CC123" s="1051"/>
      <c r="CD123" s="1051"/>
      <c r="CE123" s="1051"/>
      <c r="CF123" s="988"/>
      <c r="CG123" s="989"/>
      <c r="CH123" s="989"/>
      <c r="CI123" s="989"/>
      <c r="CJ123" s="990"/>
      <c r="CK123" s="996"/>
      <c r="CL123" s="997"/>
      <c r="CM123" s="997"/>
      <c r="CN123" s="997"/>
      <c r="CO123" s="998"/>
      <c r="CP123" s="1006" t="s">
        <v>452</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12.1</v>
      </c>
      <c r="BR124" s="1014"/>
      <c r="BS124" s="1014"/>
      <c r="BT124" s="1014"/>
      <c r="BU124" s="1014"/>
      <c r="BV124" s="1014">
        <v>53.4</v>
      </c>
      <c r="BW124" s="1014"/>
      <c r="BX124" s="1014"/>
      <c r="BY124" s="1014"/>
      <c r="BZ124" s="1014"/>
      <c r="CA124" s="1014">
        <v>92.8</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11796</v>
      </c>
      <c r="AB126" s="946"/>
      <c r="AC126" s="946"/>
      <c r="AD126" s="946"/>
      <c r="AE126" s="947"/>
      <c r="AF126" s="948">
        <v>6167</v>
      </c>
      <c r="AG126" s="946"/>
      <c r="AH126" s="946"/>
      <c r="AI126" s="946"/>
      <c r="AJ126" s="947"/>
      <c r="AK126" s="948">
        <v>5631</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58218</v>
      </c>
      <c r="AB128" s="1033"/>
      <c r="AC128" s="1033"/>
      <c r="AD128" s="1033"/>
      <c r="AE128" s="1034"/>
      <c r="AF128" s="1035">
        <v>40923</v>
      </c>
      <c r="AG128" s="1033"/>
      <c r="AH128" s="1033"/>
      <c r="AI128" s="1033"/>
      <c r="AJ128" s="1034"/>
      <c r="AK128" s="1035">
        <v>17099</v>
      </c>
      <c r="AL128" s="1033"/>
      <c r="AM128" s="1033"/>
      <c r="AN128" s="1033"/>
      <c r="AO128" s="1034"/>
      <c r="AP128" s="1036"/>
      <c r="AQ128" s="1037"/>
      <c r="AR128" s="1037"/>
      <c r="AS128" s="1037"/>
      <c r="AT128" s="1038"/>
      <c r="AU128" s="226"/>
      <c r="AV128" s="226"/>
      <c r="AW128" s="226"/>
      <c r="AX128" s="883" t="s">
        <v>466</v>
      </c>
      <c r="AY128" s="884"/>
      <c r="AZ128" s="884"/>
      <c r="BA128" s="884"/>
      <c r="BB128" s="884"/>
      <c r="BC128" s="884"/>
      <c r="BD128" s="884"/>
      <c r="BE128" s="885"/>
      <c r="BF128" s="1039" t="s">
        <v>121</v>
      </c>
      <c r="BG128" s="1040"/>
      <c r="BH128" s="1040"/>
      <c r="BI128" s="1040"/>
      <c r="BJ128" s="1040"/>
      <c r="BK128" s="1040"/>
      <c r="BL128" s="1041"/>
      <c r="BM128" s="1039">
        <v>13.02</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v>988</v>
      </c>
      <c r="DH128" s="1025"/>
      <c r="DI128" s="1025"/>
      <c r="DJ128" s="1025"/>
      <c r="DK128" s="1025"/>
      <c r="DL128" s="1025">
        <v>933</v>
      </c>
      <c r="DM128" s="1025"/>
      <c r="DN128" s="1025"/>
      <c r="DO128" s="1025"/>
      <c r="DP128" s="1025"/>
      <c r="DQ128" s="1025">
        <v>933</v>
      </c>
      <c r="DR128" s="1025"/>
      <c r="DS128" s="1025"/>
      <c r="DT128" s="1025"/>
      <c r="DU128" s="1025"/>
      <c r="DV128" s="1026">
        <v>0</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12635369</v>
      </c>
      <c r="AB129" s="946"/>
      <c r="AC129" s="946"/>
      <c r="AD129" s="946"/>
      <c r="AE129" s="947"/>
      <c r="AF129" s="948">
        <v>12337328</v>
      </c>
      <c r="AG129" s="946"/>
      <c r="AH129" s="946"/>
      <c r="AI129" s="946"/>
      <c r="AJ129" s="947"/>
      <c r="AK129" s="948">
        <v>12354651</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121</v>
      </c>
      <c r="BG129" s="1054"/>
      <c r="BH129" s="1054"/>
      <c r="BI129" s="1054"/>
      <c r="BJ129" s="1054"/>
      <c r="BK129" s="1054"/>
      <c r="BL129" s="1055"/>
      <c r="BM129" s="1053">
        <v>18.02</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1252345</v>
      </c>
      <c r="AB130" s="946"/>
      <c r="AC130" s="946"/>
      <c r="AD130" s="946"/>
      <c r="AE130" s="947"/>
      <c r="AF130" s="948">
        <v>1259402</v>
      </c>
      <c r="AG130" s="946"/>
      <c r="AH130" s="946"/>
      <c r="AI130" s="946"/>
      <c r="AJ130" s="947"/>
      <c r="AK130" s="948">
        <v>1273143</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11383024</v>
      </c>
      <c r="AB131" s="973"/>
      <c r="AC131" s="973"/>
      <c r="AD131" s="973"/>
      <c r="AE131" s="974"/>
      <c r="AF131" s="972">
        <v>11077926</v>
      </c>
      <c r="AG131" s="973"/>
      <c r="AH131" s="973"/>
      <c r="AI131" s="973"/>
      <c r="AJ131" s="974"/>
      <c r="AK131" s="972">
        <v>11081508</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3"/>
      <c r="BF131" s="1071">
        <v>92.8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9.3252460859999999</v>
      </c>
      <c r="AB132" s="1084"/>
      <c r="AC132" s="1084"/>
      <c r="AD132" s="1084"/>
      <c r="AE132" s="1085"/>
      <c r="AF132" s="1086">
        <v>10.06275904</v>
      </c>
      <c r="AG132" s="1084"/>
      <c r="AH132" s="1084"/>
      <c r="AI132" s="1084"/>
      <c r="AJ132" s="1085"/>
      <c r="AK132" s="1086">
        <v>9.6444815990000006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9.4</v>
      </c>
      <c r="AB133" s="1067"/>
      <c r="AC133" s="1067"/>
      <c r="AD133" s="1067"/>
      <c r="AE133" s="1068"/>
      <c r="AF133" s="1066">
        <v>9.5</v>
      </c>
      <c r="AG133" s="1067"/>
      <c r="AH133" s="1067"/>
      <c r="AI133" s="1067"/>
      <c r="AJ133" s="1068"/>
      <c r="AK133" s="1066">
        <v>9.6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9/ikv0PiEZtzP4idtzR94BuNBdEU1gGKuN9WZne7GjyHC+ZV4Chwraio/heDXzcZH+c8FYpHWI7Tl5HW8mujw==" saltValue="ORrSvkcwpHl43rjw1BoH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yPYyI4dSHueyzvMxs99Gt6wxRd7PS8HxAL3b/lEOayCsOTGUt+XAY3qYQQkaqEYP8gQjt1EV3yd5RQ+ucviT0Q==" saltValue="TMEUwqr9AjFMVHy/ag5iyg==" spinCount="100000" sheet="1" objects="1" scenarios="1"/>
  <dataConsolidate/>
  <phoneticPr fontId="2"/>
  <printOptions horizontalCentered="1" verticalCentered="1"/>
  <pageMargins left="0" right="0" top="0" bottom="0" header="0" footer="0"/>
  <pageSetup paperSize="9" scale="30"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OJS9iCYnLBu8D2dq5Gj9P9VUOjPLyts+9BZqx5heN5HtG0Qikzcz+CPe6GQtI6vqZJCv1Mk49OHTyKfjD9U5Q==" saltValue="2W2WjuAxPrdgxVT5jRLW3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1" t="s">
        <v>481</v>
      </c>
      <c r="AP7" s="265"/>
      <c r="AQ7" s="266" t="s">
        <v>482</v>
      </c>
      <c r="AR7" s="267"/>
    </row>
    <row r="8" spans="1:46" ht="13.2" x14ac:dyDescent="0.2">
      <c r="A8" s="259"/>
      <c r="AK8" s="268"/>
      <c r="AL8" s="269"/>
      <c r="AM8" s="269"/>
      <c r="AN8" s="270"/>
      <c r="AO8" s="1102"/>
      <c r="AP8" s="271" t="s">
        <v>483</v>
      </c>
      <c r="AQ8" s="272" t="s">
        <v>484</v>
      </c>
      <c r="AR8" s="273" t="s">
        <v>485</v>
      </c>
    </row>
    <row r="9" spans="1:46" ht="13.2" x14ac:dyDescent="0.2">
      <c r="A9" s="259"/>
      <c r="AK9" s="1103" t="s">
        <v>486</v>
      </c>
      <c r="AL9" s="1104"/>
      <c r="AM9" s="1104"/>
      <c r="AN9" s="1105"/>
      <c r="AO9" s="274">
        <v>3039554</v>
      </c>
      <c r="AP9" s="274">
        <v>61231</v>
      </c>
      <c r="AQ9" s="275">
        <v>66486</v>
      </c>
      <c r="AR9" s="276">
        <v>-7.9</v>
      </c>
    </row>
    <row r="10" spans="1:46" ht="13.5" customHeight="1" x14ac:dyDescent="0.2">
      <c r="A10" s="259"/>
      <c r="AK10" s="1103" t="s">
        <v>487</v>
      </c>
      <c r="AL10" s="1104"/>
      <c r="AM10" s="1104"/>
      <c r="AN10" s="1105"/>
      <c r="AO10" s="277">
        <v>439145</v>
      </c>
      <c r="AP10" s="277">
        <v>8846</v>
      </c>
      <c r="AQ10" s="278">
        <v>6147</v>
      </c>
      <c r="AR10" s="279">
        <v>43.9</v>
      </c>
    </row>
    <row r="11" spans="1:46" ht="13.5" customHeight="1" x14ac:dyDescent="0.2">
      <c r="A11" s="259"/>
      <c r="AK11" s="1103" t="s">
        <v>488</v>
      </c>
      <c r="AL11" s="1104"/>
      <c r="AM11" s="1104"/>
      <c r="AN11" s="1105"/>
      <c r="AO11" s="277">
        <v>235250</v>
      </c>
      <c r="AP11" s="277">
        <v>4739</v>
      </c>
      <c r="AQ11" s="278">
        <v>1219</v>
      </c>
      <c r="AR11" s="279">
        <v>288.8</v>
      </c>
    </row>
    <row r="12" spans="1:46" ht="13.5" customHeight="1" x14ac:dyDescent="0.2">
      <c r="A12" s="259"/>
      <c r="AK12" s="1103" t="s">
        <v>489</v>
      </c>
      <c r="AL12" s="1104"/>
      <c r="AM12" s="1104"/>
      <c r="AN12" s="1105"/>
      <c r="AO12" s="277" t="s">
        <v>490</v>
      </c>
      <c r="AP12" s="277" t="s">
        <v>490</v>
      </c>
      <c r="AQ12" s="278">
        <v>9</v>
      </c>
      <c r="AR12" s="279" t="s">
        <v>490</v>
      </c>
    </row>
    <row r="13" spans="1:46" ht="13.5" customHeight="1" x14ac:dyDescent="0.2">
      <c r="A13" s="259"/>
      <c r="AK13" s="1103" t="s">
        <v>491</v>
      </c>
      <c r="AL13" s="1104"/>
      <c r="AM13" s="1104"/>
      <c r="AN13" s="1105"/>
      <c r="AO13" s="277">
        <v>191308</v>
      </c>
      <c r="AP13" s="277">
        <v>3854</v>
      </c>
      <c r="AQ13" s="278">
        <v>2955</v>
      </c>
      <c r="AR13" s="279">
        <v>30.4</v>
      </c>
    </row>
    <row r="14" spans="1:46" ht="13.5" customHeight="1" x14ac:dyDescent="0.2">
      <c r="A14" s="259"/>
      <c r="AK14" s="1103" t="s">
        <v>492</v>
      </c>
      <c r="AL14" s="1104"/>
      <c r="AM14" s="1104"/>
      <c r="AN14" s="1105"/>
      <c r="AO14" s="277">
        <v>82763</v>
      </c>
      <c r="AP14" s="277">
        <v>1667</v>
      </c>
      <c r="AQ14" s="278">
        <v>1434</v>
      </c>
      <c r="AR14" s="279">
        <v>16.2</v>
      </c>
    </row>
    <row r="15" spans="1:46" ht="13.5" customHeight="1" x14ac:dyDescent="0.2">
      <c r="A15" s="259"/>
      <c r="AK15" s="1106" t="s">
        <v>493</v>
      </c>
      <c r="AL15" s="1107"/>
      <c r="AM15" s="1107"/>
      <c r="AN15" s="1108"/>
      <c r="AO15" s="277">
        <v>-74939</v>
      </c>
      <c r="AP15" s="277">
        <v>-1510</v>
      </c>
      <c r="AQ15" s="278">
        <v>-3102</v>
      </c>
      <c r="AR15" s="279">
        <v>-51.3</v>
      </c>
    </row>
    <row r="16" spans="1:46" ht="13.2" x14ac:dyDescent="0.2">
      <c r="A16" s="259"/>
      <c r="AK16" s="1106" t="s">
        <v>177</v>
      </c>
      <c r="AL16" s="1107"/>
      <c r="AM16" s="1107"/>
      <c r="AN16" s="1108"/>
      <c r="AO16" s="277">
        <v>3913081</v>
      </c>
      <c r="AP16" s="277">
        <v>78828</v>
      </c>
      <c r="AQ16" s="278">
        <v>75147</v>
      </c>
      <c r="AR16" s="279">
        <v>4.9000000000000004</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09" t="s">
        <v>498</v>
      </c>
      <c r="AL21" s="1110"/>
      <c r="AM21" s="1110"/>
      <c r="AN21" s="1111"/>
      <c r="AO21" s="289">
        <v>7.05</v>
      </c>
      <c r="AP21" s="290">
        <v>6.62</v>
      </c>
      <c r="AQ21" s="291">
        <v>0.43</v>
      </c>
      <c r="AS21" s="292"/>
      <c r="AT21" s="288"/>
    </row>
    <row r="22" spans="1:46" s="260" customFormat="1" ht="13.2" x14ac:dyDescent="0.2">
      <c r="A22" s="288"/>
      <c r="AK22" s="1109" t="s">
        <v>499</v>
      </c>
      <c r="AL22" s="1110"/>
      <c r="AM22" s="1110"/>
      <c r="AN22" s="1111"/>
      <c r="AO22" s="293">
        <v>95.3</v>
      </c>
      <c r="AP22" s="294">
        <v>98.3</v>
      </c>
      <c r="AQ22" s="295">
        <v>-3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1" t="s">
        <v>481</v>
      </c>
      <c r="AP30" s="265"/>
      <c r="AQ30" s="266" t="s">
        <v>482</v>
      </c>
      <c r="AR30" s="267"/>
    </row>
    <row r="31" spans="1:46" ht="13.2" x14ac:dyDescent="0.2">
      <c r="A31" s="259"/>
      <c r="AK31" s="268"/>
      <c r="AL31" s="269"/>
      <c r="AM31" s="269"/>
      <c r="AN31" s="270"/>
      <c r="AO31" s="1102"/>
      <c r="AP31" s="271" t="s">
        <v>483</v>
      </c>
      <c r="AQ31" s="272" t="s">
        <v>484</v>
      </c>
      <c r="AR31" s="273" t="s">
        <v>485</v>
      </c>
    </row>
    <row r="32" spans="1:46" ht="27" customHeight="1" x14ac:dyDescent="0.2">
      <c r="A32" s="259"/>
      <c r="AK32" s="1117" t="s">
        <v>503</v>
      </c>
      <c r="AL32" s="1118"/>
      <c r="AM32" s="1118"/>
      <c r="AN32" s="1119"/>
      <c r="AO32" s="303">
        <v>1658768</v>
      </c>
      <c r="AP32" s="303">
        <v>33415</v>
      </c>
      <c r="AQ32" s="304">
        <v>34847</v>
      </c>
      <c r="AR32" s="305">
        <v>-4.0999999999999996</v>
      </c>
    </row>
    <row r="33" spans="1:46" ht="13.5" customHeight="1" x14ac:dyDescent="0.2">
      <c r="A33" s="259"/>
      <c r="AK33" s="1117" t="s">
        <v>504</v>
      </c>
      <c r="AL33" s="1118"/>
      <c r="AM33" s="1118"/>
      <c r="AN33" s="1119"/>
      <c r="AO33" s="303" t="s">
        <v>490</v>
      </c>
      <c r="AP33" s="303" t="s">
        <v>490</v>
      </c>
      <c r="AQ33" s="304" t="s">
        <v>490</v>
      </c>
      <c r="AR33" s="305" t="s">
        <v>490</v>
      </c>
    </row>
    <row r="34" spans="1:46" ht="27" customHeight="1" x14ac:dyDescent="0.2">
      <c r="A34" s="259"/>
      <c r="AK34" s="1117" t="s">
        <v>505</v>
      </c>
      <c r="AL34" s="1118"/>
      <c r="AM34" s="1118"/>
      <c r="AN34" s="1119"/>
      <c r="AO34" s="303">
        <v>17017</v>
      </c>
      <c r="AP34" s="303">
        <v>343</v>
      </c>
      <c r="AQ34" s="304">
        <v>5</v>
      </c>
      <c r="AR34" s="305">
        <v>6760</v>
      </c>
    </row>
    <row r="35" spans="1:46" ht="27" customHeight="1" x14ac:dyDescent="0.2">
      <c r="A35" s="259"/>
      <c r="AK35" s="1117" t="s">
        <v>506</v>
      </c>
      <c r="AL35" s="1118"/>
      <c r="AM35" s="1118"/>
      <c r="AN35" s="1119"/>
      <c r="AO35" s="303">
        <v>609136</v>
      </c>
      <c r="AP35" s="303">
        <v>12271</v>
      </c>
      <c r="AQ35" s="304">
        <v>8260</v>
      </c>
      <c r="AR35" s="305">
        <v>48.6</v>
      </c>
    </row>
    <row r="36" spans="1:46" ht="27" customHeight="1" x14ac:dyDescent="0.2">
      <c r="A36" s="259"/>
      <c r="AK36" s="1117" t="s">
        <v>507</v>
      </c>
      <c r="AL36" s="1118"/>
      <c r="AM36" s="1118"/>
      <c r="AN36" s="1119"/>
      <c r="AO36" s="303">
        <v>68419</v>
      </c>
      <c r="AP36" s="303">
        <v>1378</v>
      </c>
      <c r="AQ36" s="304">
        <v>1689</v>
      </c>
      <c r="AR36" s="305">
        <v>-18.399999999999999</v>
      </c>
    </row>
    <row r="37" spans="1:46" ht="13.5" customHeight="1" x14ac:dyDescent="0.2">
      <c r="A37" s="259"/>
      <c r="AK37" s="1117" t="s">
        <v>508</v>
      </c>
      <c r="AL37" s="1118"/>
      <c r="AM37" s="1118"/>
      <c r="AN37" s="1119"/>
      <c r="AO37" s="303">
        <v>5631</v>
      </c>
      <c r="AP37" s="303">
        <v>113</v>
      </c>
      <c r="AQ37" s="304">
        <v>748</v>
      </c>
      <c r="AR37" s="305">
        <v>-84.9</v>
      </c>
    </row>
    <row r="38" spans="1:46" ht="27" customHeight="1" x14ac:dyDescent="0.2">
      <c r="A38" s="259"/>
      <c r="AK38" s="1120" t="s">
        <v>509</v>
      </c>
      <c r="AL38" s="1121"/>
      <c r="AM38" s="1121"/>
      <c r="AN38" s="1122"/>
      <c r="AO38" s="306">
        <v>25</v>
      </c>
      <c r="AP38" s="306">
        <v>1</v>
      </c>
      <c r="AQ38" s="307">
        <v>1</v>
      </c>
      <c r="AR38" s="295">
        <v>0</v>
      </c>
      <c r="AS38" s="302"/>
    </row>
    <row r="39" spans="1:46" ht="13.2" x14ac:dyDescent="0.2">
      <c r="A39" s="259"/>
      <c r="AK39" s="1120" t="s">
        <v>510</v>
      </c>
      <c r="AL39" s="1121"/>
      <c r="AM39" s="1121"/>
      <c r="AN39" s="1122"/>
      <c r="AO39" s="303">
        <v>-17099</v>
      </c>
      <c r="AP39" s="303">
        <v>-344</v>
      </c>
      <c r="AQ39" s="304">
        <v>-5762</v>
      </c>
      <c r="AR39" s="305">
        <v>-94</v>
      </c>
      <c r="AS39" s="302"/>
    </row>
    <row r="40" spans="1:46" ht="27" customHeight="1" x14ac:dyDescent="0.2">
      <c r="A40" s="259"/>
      <c r="AK40" s="1117" t="s">
        <v>511</v>
      </c>
      <c r="AL40" s="1118"/>
      <c r="AM40" s="1118"/>
      <c r="AN40" s="1119"/>
      <c r="AO40" s="303">
        <v>-1273143</v>
      </c>
      <c r="AP40" s="303">
        <v>-25647</v>
      </c>
      <c r="AQ40" s="304">
        <v>-27609</v>
      </c>
      <c r="AR40" s="305">
        <v>-7.1</v>
      </c>
      <c r="AS40" s="302"/>
    </row>
    <row r="41" spans="1:46" ht="13.2" x14ac:dyDescent="0.2">
      <c r="A41" s="259"/>
      <c r="AK41" s="1123" t="s">
        <v>287</v>
      </c>
      <c r="AL41" s="1124"/>
      <c r="AM41" s="1124"/>
      <c r="AN41" s="1125"/>
      <c r="AO41" s="303">
        <v>1068754</v>
      </c>
      <c r="AP41" s="303">
        <v>21530</v>
      </c>
      <c r="AQ41" s="304">
        <v>12179</v>
      </c>
      <c r="AR41" s="305">
        <v>76.8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12" t="s">
        <v>481</v>
      </c>
      <c r="AN49" s="1114" t="s">
        <v>514</v>
      </c>
      <c r="AO49" s="1115"/>
      <c r="AP49" s="1115"/>
      <c r="AQ49" s="1115"/>
      <c r="AR49" s="1116"/>
    </row>
    <row r="50" spans="1:44" ht="13.2" x14ac:dyDescent="0.2">
      <c r="A50" s="259"/>
      <c r="AK50" s="317"/>
      <c r="AL50" s="318"/>
      <c r="AM50" s="1113"/>
      <c r="AN50" s="319" t="s">
        <v>515</v>
      </c>
      <c r="AO50" s="320" t="s">
        <v>516</v>
      </c>
      <c r="AP50" s="321" t="s">
        <v>517</v>
      </c>
      <c r="AQ50" s="322" t="s">
        <v>518</v>
      </c>
      <c r="AR50" s="323" t="s">
        <v>519</v>
      </c>
    </row>
    <row r="51" spans="1:44" ht="13.2" x14ac:dyDescent="0.2">
      <c r="A51" s="259"/>
      <c r="AK51" s="315" t="s">
        <v>520</v>
      </c>
      <c r="AL51" s="316"/>
      <c r="AM51" s="324">
        <v>3888340</v>
      </c>
      <c r="AN51" s="325">
        <v>74415</v>
      </c>
      <c r="AO51" s="326">
        <v>57.4</v>
      </c>
      <c r="AP51" s="327">
        <v>45588</v>
      </c>
      <c r="AQ51" s="328">
        <v>8.6999999999999993</v>
      </c>
      <c r="AR51" s="329">
        <v>48.7</v>
      </c>
    </row>
    <row r="52" spans="1:44" ht="13.2" x14ac:dyDescent="0.2">
      <c r="A52" s="259"/>
      <c r="AK52" s="330"/>
      <c r="AL52" s="331" t="s">
        <v>521</v>
      </c>
      <c r="AM52" s="332">
        <v>1568794</v>
      </c>
      <c r="AN52" s="333">
        <v>30024</v>
      </c>
      <c r="AO52" s="334">
        <v>55.4</v>
      </c>
      <c r="AP52" s="335">
        <v>24150</v>
      </c>
      <c r="AQ52" s="336">
        <v>3.4</v>
      </c>
      <c r="AR52" s="337">
        <v>52</v>
      </c>
    </row>
    <row r="53" spans="1:44" ht="13.2" x14ac:dyDescent="0.2">
      <c r="A53" s="259"/>
      <c r="AK53" s="315" t="s">
        <v>522</v>
      </c>
      <c r="AL53" s="316"/>
      <c r="AM53" s="324">
        <v>4016838</v>
      </c>
      <c r="AN53" s="325">
        <v>77776</v>
      </c>
      <c r="AO53" s="326">
        <v>4.5</v>
      </c>
      <c r="AP53" s="327">
        <v>45483</v>
      </c>
      <c r="AQ53" s="328">
        <v>-0.2</v>
      </c>
      <c r="AR53" s="329">
        <v>4.7</v>
      </c>
    </row>
    <row r="54" spans="1:44" ht="13.2" x14ac:dyDescent="0.2">
      <c r="A54" s="259"/>
      <c r="AK54" s="330"/>
      <c r="AL54" s="331" t="s">
        <v>521</v>
      </c>
      <c r="AM54" s="332">
        <v>1871043</v>
      </c>
      <c r="AN54" s="333">
        <v>36228</v>
      </c>
      <c r="AO54" s="334">
        <v>20.7</v>
      </c>
      <c r="AP54" s="335">
        <v>24241</v>
      </c>
      <c r="AQ54" s="336">
        <v>0.4</v>
      </c>
      <c r="AR54" s="337">
        <v>20.3</v>
      </c>
    </row>
    <row r="55" spans="1:44" ht="13.2" x14ac:dyDescent="0.2">
      <c r="A55" s="259"/>
      <c r="AK55" s="315" t="s">
        <v>523</v>
      </c>
      <c r="AL55" s="316"/>
      <c r="AM55" s="324">
        <v>4832372</v>
      </c>
      <c r="AN55" s="325">
        <v>94797</v>
      </c>
      <c r="AO55" s="326">
        <v>21.9</v>
      </c>
      <c r="AP55" s="327">
        <v>45945</v>
      </c>
      <c r="AQ55" s="328">
        <v>1</v>
      </c>
      <c r="AR55" s="329">
        <v>20.9</v>
      </c>
    </row>
    <row r="56" spans="1:44" ht="13.2" x14ac:dyDescent="0.2">
      <c r="A56" s="259"/>
      <c r="AK56" s="330"/>
      <c r="AL56" s="331" t="s">
        <v>521</v>
      </c>
      <c r="AM56" s="332">
        <v>1946518</v>
      </c>
      <c r="AN56" s="333">
        <v>38185</v>
      </c>
      <c r="AO56" s="334">
        <v>5.4</v>
      </c>
      <c r="AP56" s="335">
        <v>25180</v>
      </c>
      <c r="AQ56" s="336">
        <v>3.9</v>
      </c>
      <c r="AR56" s="337">
        <v>1.5</v>
      </c>
    </row>
    <row r="57" spans="1:44" ht="13.2" x14ac:dyDescent="0.2">
      <c r="A57" s="259"/>
      <c r="AK57" s="315" t="s">
        <v>524</v>
      </c>
      <c r="AL57" s="316"/>
      <c r="AM57" s="324">
        <v>4188053</v>
      </c>
      <c r="AN57" s="325">
        <v>83072</v>
      </c>
      <c r="AO57" s="326">
        <v>-12.4</v>
      </c>
      <c r="AP57" s="327">
        <v>44475</v>
      </c>
      <c r="AQ57" s="328">
        <v>-3.2</v>
      </c>
      <c r="AR57" s="329">
        <v>-9.1999999999999993</v>
      </c>
    </row>
    <row r="58" spans="1:44" ht="13.2" x14ac:dyDescent="0.2">
      <c r="A58" s="259"/>
      <c r="AK58" s="330"/>
      <c r="AL58" s="331" t="s">
        <v>521</v>
      </c>
      <c r="AM58" s="332">
        <v>1899304</v>
      </c>
      <c r="AN58" s="333">
        <v>37673</v>
      </c>
      <c r="AO58" s="334">
        <v>-1.3</v>
      </c>
      <c r="AP58" s="335">
        <v>24780</v>
      </c>
      <c r="AQ58" s="336">
        <v>-1.6</v>
      </c>
      <c r="AR58" s="337">
        <v>0.3</v>
      </c>
    </row>
    <row r="59" spans="1:44" ht="13.2" x14ac:dyDescent="0.2">
      <c r="A59" s="259"/>
      <c r="AK59" s="315" t="s">
        <v>525</v>
      </c>
      <c r="AL59" s="316"/>
      <c r="AM59" s="324">
        <v>1840487</v>
      </c>
      <c r="AN59" s="325">
        <v>37076</v>
      </c>
      <c r="AO59" s="326">
        <v>-55.4</v>
      </c>
      <c r="AP59" s="327">
        <v>45982</v>
      </c>
      <c r="AQ59" s="328">
        <v>3.4</v>
      </c>
      <c r="AR59" s="329">
        <v>-58.8</v>
      </c>
    </row>
    <row r="60" spans="1:44" ht="13.2" x14ac:dyDescent="0.2">
      <c r="A60" s="259"/>
      <c r="AK60" s="330"/>
      <c r="AL60" s="331" t="s">
        <v>521</v>
      </c>
      <c r="AM60" s="332">
        <v>722939</v>
      </c>
      <c r="AN60" s="333">
        <v>14563</v>
      </c>
      <c r="AO60" s="334">
        <v>-61.3</v>
      </c>
      <c r="AP60" s="335">
        <v>25583</v>
      </c>
      <c r="AQ60" s="336">
        <v>3.2</v>
      </c>
      <c r="AR60" s="337">
        <v>-64.5</v>
      </c>
    </row>
    <row r="61" spans="1:44" ht="13.2" x14ac:dyDescent="0.2">
      <c r="A61" s="259"/>
      <c r="AK61" s="315" t="s">
        <v>526</v>
      </c>
      <c r="AL61" s="338"/>
      <c r="AM61" s="324">
        <v>3753218</v>
      </c>
      <c r="AN61" s="325">
        <v>73427</v>
      </c>
      <c r="AO61" s="326">
        <v>3.2</v>
      </c>
      <c r="AP61" s="327">
        <v>45495</v>
      </c>
      <c r="AQ61" s="339">
        <v>1.9</v>
      </c>
      <c r="AR61" s="329">
        <v>1.3</v>
      </c>
    </row>
    <row r="62" spans="1:44" ht="13.2" x14ac:dyDescent="0.2">
      <c r="A62" s="259"/>
      <c r="AK62" s="330"/>
      <c r="AL62" s="331" t="s">
        <v>521</v>
      </c>
      <c r="AM62" s="332">
        <v>1601720</v>
      </c>
      <c r="AN62" s="333">
        <v>31335</v>
      </c>
      <c r="AO62" s="334">
        <v>3.8</v>
      </c>
      <c r="AP62" s="335">
        <v>24787</v>
      </c>
      <c r="AQ62" s="336">
        <v>1.9</v>
      </c>
      <c r="AR62" s="337">
        <v>1.9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dLucXz+eWoZ87wayi+YYU4/Ges7XI+4YzE3XEZn6l3ucEaVkIWqF7KRhSVFiGduETaRevZ5Q2YcFvGy2vSWig==" saltValue="5kQfdi6EtW/68LyQ3CVD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T8sGxbDLyfmbagG7SAu0OcgV2CrLUPSbPprG9Nf1ot7vFht6MDK35kGwf85MAWcIkq4cqFRRpdQs8MdbDw+khQ==" saltValue="O3cfaomF44Sn2aCwJdgEh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n3CsmXJsv/3x40hDP37o6z89bBcgZimJBfU3tXayUP2u2uqcm2GQQnX8DTQg0Rw3j2L+pauzkbA6VRq1Vrhmww==" saltValue="Xo4v3wcrYCazE+Sn6Ve8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31.99</v>
      </c>
      <c r="G47" s="12">
        <v>31.53</v>
      </c>
      <c r="H47" s="12">
        <v>30.36</v>
      </c>
      <c r="I47" s="12">
        <v>33.18</v>
      </c>
      <c r="J47" s="13">
        <v>26.34</v>
      </c>
    </row>
    <row r="48" spans="2:10" ht="57.75" customHeight="1" x14ac:dyDescent="0.2">
      <c r="B48" s="14"/>
      <c r="C48" s="1128" t="s">
        <v>4</v>
      </c>
      <c r="D48" s="1128"/>
      <c r="E48" s="1129"/>
      <c r="F48" s="15">
        <v>0.66</v>
      </c>
      <c r="G48" s="16">
        <v>0.64</v>
      </c>
      <c r="H48" s="16">
        <v>4.04</v>
      </c>
      <c r="I48" s="16">
        <v>1.45</v>
      </c>
      <c r="J48" s="17">
        <v>0.75</v>
      </c>
    </row>
    <row r="49" spans="2:10" ht="57.75" customHeight="1" thickBot="1" x14ac:dyDescent="0.25">
      <c r="B49" s="18"/>
      <c r="C49" s="1130" t="s">
        <v>5</v>
      </c>
      <c r="D49" s="1130"/>
      <c r="E49" s="1131"/>
      <c r="F49" s="19" t="s">
        <v>533</v>
      </c>
      <c r="G49" s="20">
        <v>0.33</v>
      </c>
      <c r="H49" s="20">
        <v>3.75</v>
      </c>
      <c r="I49" s="20" t="s">
        <v>534</v>
      </c>
      <c r="J49" s="21" t="s">
        <v>535</v>
      </c>
    </row>
    <row r="50" spans="2:10" ht="13.2" x14ac:dyDescent="0.2"/>
  </sheetData>
  <sheetProtection algorithmName="SHA-512" hashValue="vJ6a75VpWaWGdAeqndQ0egWcU73VZD9TutighRLgiRDhd6eZ+pbQTR3xxe4Gcf8goqe1pTh8bjqiMwPec6Y+Fg==" saltValue="12MmWFY8K8q1YuqU3USh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2025-03-14T07:35:22Z</cp:lastPrinted>
  <dcterms:created xsi:type="dcterms:W3CDTF">2025-02-19T05:11:01Z</dcterms:created>
  <dcterms:modified xsi:type="dcterms:W3CDTF">2025-09-10T23:58:28Z</dcterms:modified>
  <cp:category/>
</cp:coreProperties>
</file>