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熊本市\"/>
    </mc:Choice>
  </mc:AlternateContent>
  <xr:revisionPtr revIDLastSave="0" documentId="13_ncr:1_{4F3EDB5A-7BE3-4941-A69C-C75623C7DDDE}" xr6:coauthVersionLast="47" xr6:coauthVersionMax="47" xr10:uidLastSave="{00000000-0000-0000-0000-000000000000}"/>
  <bookViews>
    <workbookView xWindow="-110" yWindow="-110" windowWidth="19420" windowHeight="1030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W37" i="10"/>
  <c r="BE37" i="10"/>
  <c r="BE36" i="10"/>
  <c r="BE35" i="10"/>
  <c r="CO34" i="10"/>
  <c r="CO35" i="10" s="1"/>
  <c r="CO36" i="10" s="1"/>
  <c r="CO37" i="10" s="1"/>
  <c r="CO38" i="10" s="1"/>
  <c r="CO39" i="10" s="1"/>
  <c r="CO40" i="10" s="1"/>
  <c r="CO41" i="10" s="1"/>
  <c r="CO42" i="10" s="1"/>
  <c r="BW34" i="10"/>
  <c r="BW35" i="10" s="1"/>
  <c r="BW36" i="10" s="1"/>
  <c r="C34" i="10"/>
  <c r="C35" i="10" l="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l="1"/>
  <c r="AM34" i="10"/>
  <c r="AM35" i="10" s="1"/>
  <c r="AM36" i="10" s="1"/>
  <c r="AM37" i="10" s="1"/>
  <c r="AM38" i="10" s="1"/>
</calcChain>
</file>

<file path=xl/sharedStrings.xml><?xml version="1.0" encoding="utf-8"?>
<sst xmlns="http://schemas.openxmlformats.org/spreadsheetml/2006/main" count="1021" uniqueCount="587">
  <si>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</si>
  <si>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</si>
  <si>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</si>
  <si>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</si>
  <si>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</si>
  <si>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</si>
  <si>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</si>
  <si>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</si>
  <si>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</si>
  <si>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</si>
  <si>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</si>
  <si>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</si>
  <si>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</si>
  <si>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</si>
  <si>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</si>
  <si>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</si>
  <si>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</si>
  <si>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</si>
  <si>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</si>
  <si>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</si>
  <si>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</si>
  <si>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</si>
  <si>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</si>
  <si>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</si>
  <si>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</si>
  <si>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</si>
  <si>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</si>
  <si>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</si>
  <si>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</si>
  <si>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</si>
  <si>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</si>
  <si>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</si>
  <si>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</si>
  <si>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</si>
  <si>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</si>
  <si>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</si>
  <si>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</si>
  <si>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</si>
  <si>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</si>
  <si>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</si>
  <si>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</si>
  <si>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</si>
  <si>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</si>
  <si>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</si>
  <si>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</si>
  <si>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</si>
  <si>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</si>
  <si>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</si>
  <si>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</si>
  <si>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</si>
  <si>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</si>
  <si>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</si>
  <si>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</si>
  <si>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</si>
  <si>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</si>
  <si>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</si>
  <si>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</si>
  <si>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</si>
  <si>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</si>
  <si>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</si>
  <si>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</si>
  <si>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</si>
  <si>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</si>
  <si>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</si>
  <si>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</si>
  <si>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</si>
  <si>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</si>
  <si>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</si>
  <si>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</si>
  <si>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</si>
  <si>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</si>
  <si>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</si>
  <si>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</si>
  <si>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</si>
  <si>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</si>
  <si>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</si>
  <si>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</si>
  <si>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</si>
  <si>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</si>
  <si>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</si>
  <si>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</si>
  <si>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</si>
  <si>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</si>
  <si>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</si>
  <si>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</si>
  <si>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</si>
  <si>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</si>
  <si>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</si>
  <si>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</si>
  <si>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</si>
  <si>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</si>
  <si>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</si>
  <si>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</si>
  <si>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</si>
  <si>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熊本市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</si>
  <si>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</si>
  <si>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</si>
  <si>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</si>
  <si>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</si>
  <si>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</si>
  <si>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</si>
  <si>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</si>
  <si>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</si>
  <si>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</si>
  <si>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</si>
  <si>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</si>
  <si>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</si>
  <si>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</si>
  <si>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</si>
  <si>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</si>
  <si>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</si>
  <si>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</si>
  <si>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</si>
  <si>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</si>
  <si>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</si>
  <si>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</si>
  <si>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</si>
  <si>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</si>
  <si>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</si>
  <si>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</si>
  <si>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</si>
  <si>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</si>
  <si>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</si>
  <si>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</si>
  <si>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</si>
  <si>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</si>
  <si>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</si>
  <si>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</si>
  <si>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</si>
  <si>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</si>
  <si>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</si>
  <si>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</si>
  <si>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</si>
  <si>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</si>
  <si>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</si>
  <si>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</si>
  <si>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</si>
  <si>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</si>
  <si>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</si>
  <si>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</si>
  <si>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</si>
  <si>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</si>
  <si>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</si>
  <si>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</si>
  <si>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</si>
  <si>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</si>
  <si>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</si>
  <si>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</si>
  <si>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</si>
  <si>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</si>
  <si>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</si>
  <si>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</si>
  <si>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</si>
  <si>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</si>
  <si>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</si>
  <si>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</si>
  <si>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</si>
  <si>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</si>
  <si>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</si>
  <si>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</si>
  <si>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</si>
  <si>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</si>
  <si>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</si>
  <si>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</si>
  <si>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</si>
  <si>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</si>
  <si>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</si>
  <si>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</si>
  <si>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</si>
  <si>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</si>
  <si>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</si>
  <si>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</si>
  <si>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</si>
  <si>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</si>
  <si>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</si>
  <si>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</si>
  <si>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</si>
  <si>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</si>
  <si>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</si>
  <si>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</si>
  <si>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</si>
  <si>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</si>
  <si>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</si>
  <si>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</si>
  <si>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</si>
  <si>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</si>
  <si>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</si>
  <si>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</si>
  <si>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</si>
  <si>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</si>
  <si>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</si>
  <si>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</si>
  <si>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</si>
  <si>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</si>
  <si>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</si>
  <si>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</si>
  <si>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</si>
  <si>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</si>
  <si>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</si>
  <si>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</si>
  <si>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</si>
  <si>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</si>
  <si>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</si>
  <si>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熊本県熊本市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</si>
  <si>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</si>
  <si>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</si>
  <si>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</si>
  <si>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</si>
  <si>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</si>
  <si>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</si>
  <si>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</si>
  <si>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</si>
  <si>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</si>
  <si>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</si>
  <si>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</si>
  <si>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</si>
  <si>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</si>
  <si>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</si>
  <si>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</si>
  <si>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</si>
  <si>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</si>
  <si>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</si>
  <si>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</si>
  <si>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</si>
  <si>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</si>
  <si>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</si>
  <si>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</si>
  <si>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</si>
  <si>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</si>
  <si>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</si>
  <si>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</si>
  <si>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</si>
  <si>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</si>
  <si>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</si>
  <si>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</si>
  <si>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</si>
  <si>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</si>
  <si>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</si>
  <si>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</si>
  <si>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</si>
  <si>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</si>
  <si>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</si>
  <si>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</si>
  <si>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</si>
  <si>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</si>
  <si>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</si>
  <si>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</si>
  <si>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</si>
  <si>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</si>
  <si>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</si>
  <si>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</si>
  <si>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</si>
  <si>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</si>
  <si>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</si>
  <si>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</si>
  <si>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</si>
  <si>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</si>
  <si>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</si>
  <si>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</si>
  <si>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</si>
  <si>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</si>
  <si>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</si>
  <si>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</si>
  <si>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</si>
  <si>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</si>
  <si>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</si>
  <si>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</si>
  <si>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</si>
  <si>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</si>
  <si>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</si>
  <si>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</si>
  <si>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</si>
  <si>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</si>
  <si>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</si>
  <si>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</si>
  <si>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</si>
  <si>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</si>
  <si>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</si>
  <si>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</si>
  <si>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</si>
  <si>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</si>
  <si>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</si>
  <si>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</si>
  <si>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</si>
  <si>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</si>
  <si>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</si>
  <si>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</si>
  <si>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</si>
  <si>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</si>
  <si>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</si>
  <si>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</si>
  <si>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</si>
  <si>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</si>
  <si>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</si>
  <si>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</si>
  <si>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</si>
  <si>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</si>
  <si>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</si>
  <si>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</si>
  <si>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</si>
  <si>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</si>
  <si>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</si>
  <si>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</si>
  <si>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</si>
  <si>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</si>
  <si>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</si>
  <si>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</si>
  <si>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</si>
  <si>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</si>
  <si>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</si>
  <si>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</si>
  <si>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</si>
  <si>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</si>
  <si>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</si>
  <si>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</si>
  <si>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</si>
  <si>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</si>
  <si>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</si>
  <si>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</si>
  <si>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</si>
  <si>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</si>
  <si>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</si>
  <si>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</si>
  <si>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</si>
  <si>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</si>
  <si>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</si>
  <si>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</si>
  <si>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</si>
  <si>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</si>
  <si>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</si>
  <si>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</si>
  <si>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</si>
  <si>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</si>
  <si>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</si>
  <si>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</si>
  <si>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</si>
  <si>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</si>
  <si>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</si>
  <si>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</si>
  <si>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</si>
  <si>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</si>
  <si>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</si>
  <si>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</si>
  <si>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</si>
  <si>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</si>
  <si>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</si>
  <si>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</si>
  <si>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</si>
  <si>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</si>
  <si>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</si>
  <si>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</si>
  <si>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</si>
  <si>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</si>
  <si>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</si>
  <si>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熊本県熊本市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</si>
  <si>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</si>
  <si>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</si>
  <si>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</si>
  <si>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</si>
  <si>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</si>
  <si>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</si>
  <si>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</si>
  <si>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</si>
  <si>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</si>
  <si>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</si>
  <si>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</si>
  <si>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</si>
  <si>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</si>
  <si>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</si>
  <si>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</si>
  <si>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</si>
  <si>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</si>
  <si>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</si>
  <si>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</si>
  <si>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</si>
  <si>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母子父子寡婦福祉資金貸付事業会計</t>
    <phoneticPr fontId="5"/>
  </si>
  <si>
    <t>産業振興資金会計</t>
    <phoneticPr fontId="5"/>
  </si>
  <si>
    <t>公共用地先行取得事業会計</t>
    <phoneticPr fontId="5"/>
  </si>
  <si>
    <t>植木中央土地区画整理事業会計</t>
    <phoneticPr fontId="5"/>
  </si>
  <si>
    <t>奨学金貸付事業会計</t>
    <phoneticPr fontId="5"/>
  </si>
  <si>
    <t>公債管理会計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</si>
  <si>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</si>
  <si>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</si>
  <si>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</si>
  <si>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</si>
  <si>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</si>
  <si>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</si>
  <si>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</si>
  <si>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</si>
  <si>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</si>
  <si>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</si>
  <si>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</si>
  <si>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</si>
  <si>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</si>
  <si>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</si>
  <si>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</si>
  <si>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</si>
  <si>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競輪事業会計</t>
    <phoneticPr fontId="5"/>
  </si>
  <si>
    <t>病院事業会計</t>
    <phoneticPr fontId="5"/>
  </si>
  <si>
    <t>法適用企業</t>
    <phoneticPr fontId="5"/>
  </si>
  <si>
    <t>水道事業会計</t>
    <phoneticPr fontId="5"/>
  </si>
  <si>
    <t>工業用水道事業会計</t>
    <phoneticPr fontId="5"/>
  </si>
  <si>
    <t>下水道事業会計</t>
    <phoneticPr fontId="5"/>
  </si>
  <si>
    <t>交通事業会計</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</si>
  <si>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</si>
  <si>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</si>
  <si>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</si>
  <si>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</si>
  <si>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</si>
  <si>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</si>
  <si>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</si>
  <si>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</si>
  <si>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</si>
  <si>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</si>
  <si>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</si>
  <si>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</si>
  <si>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</si>
  <si>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</si>
  <si>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</si>
  <si>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</si>
  <si>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</si>
  <si>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</si>
  <si>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</si>
  <si>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</si>
  <si>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</si>
  <si>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</si>
  <si>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</si>
  <si>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</si>
  <si>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</si>
  <si>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</si>
  <si>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</si>
  <si>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</si>
  <si>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</si>
  <si>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</si>
  <si>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</si>
  <si>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</si>
  <si>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</si>
  <si>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</si>
  <si>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</si>
  <si>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</si>
  <si>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</si>
  <si>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</si>
  <si>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</si>
  <si>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</si>
  <si>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</si>
  <si>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</si>
  <si>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</si>
  <si>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</si>
  <si>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</si>
  <si>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</si>
  <si>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</si>
  <si>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</si>
  <si>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</si>
  <si>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</si>
  <si>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</si>
  <si>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</si>
  <si>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</si>
  <si>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</si>
  <si>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</si>
  <si>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</si>
  <si>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</si>
  <si>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</si>
  <si>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</si>
  <si>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</si>
  <si>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</si>
  <si>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</si>
  <si>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</si>
  <si>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</si>
  <si>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</si>
  <si>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</si>
  <si>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</si>
  <si>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</si>
  <si>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</si>
  <si>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</si>
  <si>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</si>
  <si>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</si>
  <si>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</si>
  <si>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</si>
  <si>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</si>
  <si>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</si>
  <si>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</si>
  <si>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</si>
  <si>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</si>
  <si>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</si>
  <si>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</si>
  <si>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</si>
  <si>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</si>
  <si>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</si>
  <si>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</si>
  <si>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</si>
  <si>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</si>
  <si>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</si>
  <si>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</si>
  <si>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</si>
  <si>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</si>
  <si>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</si>
  <si>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</si>
  <si>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</si>
  <si>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</si>
  <si>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</si>
  <si>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</si>
  <si>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</si>
  <si>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</si>
  <si>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</si>
  <si>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</si>
  <si>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</si>
  <si>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</si>
  <si>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</si>
  <si>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</si>
  <si>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</si>
  <si>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</si>
  <si>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</si>
  <si>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</si>
  <si>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</si>
  <si>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</si>
  <si>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</si>
  <si>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</si>
  <si>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</si>
  <si>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</si>
  <si>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</si>
  <si>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</si>
  <si>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</si>
  <si>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</si>
  <si>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</si>
  <si>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</si>
  <si>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</si>
  <si>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</si>
  <si>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</si>
  <si>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</si>
  <si>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</si>
  <si>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</si>
  <si>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</si>
  <si>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</si>
  <si>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</si>
  <si>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</si>
  <si>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</si>
  <si>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</si>
  <si>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</si>
  <si>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</si>
  <si>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</si>
  <si>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</si>
  <si>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0.22</t>
  </si>
  <si>
    <t>▲ 0.78</t>
  </si>
  <si>
    <t>水道事業会計</t>
  </si>
  <si>
    <t>下水道事業会計</t>
  </si>
  <si>
    <t>一般会計</t>
  </si>
  <si>
    <t>介護保険会計</t>
  </si>
  <si>
    <t>国民健康保険会計</t>
  </si>
  <si>
    <t>▲ 0.43</t>
  </si>
  <si>
    <t>交通事業会計</t>
  </si>
  <si>
    <t>後期高齢者医療会計</t>
  </si>
  <si>
    <t>母子父子寡婦福祉資金貸付事業会計</t>
  </si>
  <si>
    <t>その他会計（赤字）</t>
  </si>
  <si>
    <t>その他会計（黒字）</t>
  </si>
  <si>
    <t>R01</t>
    <phoneticPr fontId="5"/>
  </si>
  <si>
    <t>R02</t>
    <phoneticPr fontId="5"/>
  </si>
  <si>
    <t>R03</t>
    <phoneticPr fontId="5"/>
  </si>
  <si>
    <t>R04</t>
    <phoneticPr fontId="5"/>
  </si>
  <si>
    <t>R05</t>
    <phoneticPr fontId="5"/>
  </si>
  <si>
    <t>熊本市公共施設長寿命化等基金</t>
    <phoneticPr fontId="5"/>
  </si>
  <si>
    <t>熊本市職員退職手当基金</t>
    <phoneticPr fontId="2"/>
  </si>
  <si>
    <t>熊本市平成28年熊本地震復興基金</t>
    <phoneticPr fontId="2"/>
  </si>
  <si>
    <t>熊本城復元整備基金</t>
    <phoneticPr fontId="2"/>
  </si>
  <si>
    <t>熊本市新型コロナウイルス感染症金融対策基金</t>
    <phoneticPr fontId="2"/>
  </si>
  <si>
    <t>山鹿植木広域行政事務組合</t>
  </si>
  <si>
    <t>熊本県後期高齢者医療広域連合（一般会計）</t>
  </si>
  <si>
    <t>熊本県後期高齢者医療広域連合（後期高齢者医療特別会計）</t>
  </si>
  <si>
    <t>熊本市勤労福祉センター</t>
    <rPh sb="0" eb="3">
      <t>クマモトシ</t>
    </rPh>
    <rPh sb="3" eb="5">
      <t>キンロウ</t>
    </rPh>
    <rPh sb="5" eb="7">
      <t>フクシ</t>
    </rPh>
    <phoneticPr fontId="2"/>
  </si>
  <si>
    <t>熊本市上下水道サービス公社</t>
    <rPh sb="0" eb="3">
      <t>クマモトシ</t>
    </rPh>
    <rPh sb="3" eb="5">
      <t>ジョウゲ</t>
    </rPh>
    <rPh sb="5" eb="7">
      <t>スイドウ</t>
    </rPh>
    <rPh sb="11" eb="13">
      <t>コウシャ</t>
    </rPh>
    <phoneticPr fontId="2"/>
  </si>
  <si>
    <t>熊本市文化スポーツ財団</t>
    <rPh sb="0" eb="3">
      <t>クマモトシ</t>
    </rPh>
    <rPh sb="3" eb="5">
      <t>ブンカ</t>
    </rPh>
    <rPh sb="9" eb="11">
      <t>ザイダン</t>
    </rPh>
    <phoneticPr fontId="2"/>
  </si>
  <si>
    <t>熊本市美術文化振興財団</t>
    <rPh sb="0" eb="3">
      <t>クマモトシ</t>
    </rPh>
    <rPh sb="3" eb="5">
      <t>ビジュツ</t>
    </rPh>
    <rPh sb="5" eb="7">
      <t>ブンカ</t>
    </rPh>
    <rPh sb="7" eb="9">
      <t>シンコウ</t>
    </rPh>
    <rPh sb="9" eb="11">
      <t>ザイダン</t>
    </rPh>
    <phoneticPr fontId="2"/>
  </si>
  <si>
    <t>くまもと地下水財団</t>
    <rPh sb="4" eb="7">
      <t>チカスイ</t>
    </rPh>
    <rPh sb="7" eb="9">
      <t>ザイダン</t>
    </rPh>
    <phoneticPr fontId="2"/>
  </si>
  <si>
    <t>熊本市国際交流振興事業団</t>
    <rPh sb="0" eb="3">
      <t>クマモトシ</t>
    </rPh>
    <rPh sb="3" eb="5">
      <t>コクサイ</t>
    </rPh>
    <rPh sb="5" eb="7">
      <t>コウリュウ</t>
    </rPh>
    <rPh sb="7" eb="9">
      <t>シンコウ</t>
    </rPh>
    <rPh sb="9" eb="12">
      <t>ジギョウダン</t>
    </rPh>
    <phoneticPr fontId="2"/>
  </si>
  <si>
    <t>熊本市学校給食会</t>
    <rPh sb="0" eb="3">
      <t>クマモトシ</t>
    </rPh>
    <rPh sb="3" eb="5">
      <t>ガッコウ</t>
    </rPh>
    <rPh sb="5" eb="7">
      <t>キュウショク</t>
    </rPh>
    <rPh sb="7" eb="8">
      <t>カイ</t>
    </rPh>
    <phoneticPr fontId="2"/>
  </si>
  <si>
    <t>熊本流通情報センター</t>
    <rPh sb="0" eb="2">
      <t>クマモト</t>
    </rPh>
    <rPh sb="2" eb="4">
      <t>リュウツウ</t>
    </rPh>
    <rPh sb="4" eb="6">
      <t>ジョウホウ</t>
    </rPh>
    <phoneticPr fontId="2"/>
  </si>
  <si>
    <t>熊本国際観光コンベンション協会</t>
    <rPh sb="0" eb="2">
      <t>クマモト</t>
    </rPh>
    <rPh sb="2" eb="4">
      <t>コクサイ</t>
    </rPh>
    <rPh sb="4" eb="6">
      <t>カンコウ</t>
    </rPh>
    <rPh sb="13" eb="15">
      <t>キョウカイ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</si>
  <si>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</si>
  <si>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</si>
  <si>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熊本地震により被災した施設の復旧や、災害公営住宅、熊本城ホールの供用開始等の影響により、将来負担比率については、減少が続く類似団体と比較して概ね横ばいの状況が続く一方、有形固定資産減価償却率は、類似団体に比べて低い水準となっており、ここ数年は乖離が大きくなっている。
　今後も、既存資産の有効活用の観点から、各施設において策定を行う個別施設計画に基づき計画的な維持修繕に取り組むことで、財政負担の軽減や施設の長寿命化を図っていく。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</si>
  <si>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</si>
  <si>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</si>
  <si>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</si>
  <si>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</si>
  <si>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</si>
  <si>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</si>
  <si>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将来負担比率については、交付税措置のない地方道路整備事業債の抑制などによる地方債残高の減少や充当可能基金の増加などにより、前年度から 9.3ポイント改善 しており、近年は改善傾向が続いている。
　実質公債費比率については、前年度比較で微増したことから、決算値（3ヶ年平均）も前年度より 0.1ポイント増加した。類似団体を継続して下回っているものの、熊本地震に関する事業の起債の償還が令和3年度より本格化したことから、今後も引き続き、財政の中期見通しに基づく投資的経費の総額管理等による計画的な市債発行を行い、指標の著しい悪化を招かないよう図っていく。</t>
    <rPh sb="1" eb="3">
      <t>ショウライ</t>
    </rPh>
    <rPh sb="3" eb="5">
      <t>フタン</t>
    </rPh>
    <rPh sb="5" eb="7">
      <t>ヒリツ</t>
    </rPh>
    <rPh sb="62" eb="65">
      <t>ゼンネンド</t>
    </rPh>
    <rPh sb="112" eb="115">
      <t>ゼンネンド</t>
    </rPh>
    <rPh sb="115" eb="117">
      <t>ヒカク</t>
    </rPh>
    <rPh sb="118" eb="120">
      <t>ビゾウ</t>
    </rPh>
    <rPh sb="138" eb="141">
      <t>ゼンネンド</t>
    </rPh>
    <rPh sb="161" eb="163">
      <t>ケイゾク</t>
    </rPh>
    <rPh sb="165" eb="167">
      <t>シタマワ</t>
    </rPh>
    <rPh sb="180" eb="181">
      <t>カン</t>
    </rPh>
    <rPh sb="183" eb="185">
      <t>ジギョウ</t>
    </rPh>
    <rPh sb="186" eb="188">
      <t>キサイ</t>
    </rPh>
    <rPh sb="189" eb="191">
      <t>ショウカン</t>
    </rPh>
    <rPh sb="192" eb="194">
      <t>レイワ</t>
    </rPh>
    <rPh sb="195" eb="197">
      <t>ネンド</t>
    </rPh>
    <rPh sb="199" eb="202">
      <t>ホンカクカ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</si>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</sst>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7"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C1C18C9-2861-48B9-BE87-1A832B5226F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D7B8-49CB-BC07-EB161B42FD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91725</c:v>
                </c:pt>
                <c:pt idx="1">
                  <c:v>55190</c:v>
                </c:pt>
                <c:pt idx="2">
                  <c:v>71897</c:v>
                </c:pt>
                <c:pt idx="3">
                  <c:v>57515</c:v>
                </c:pt>
                <c:pt idx="4">
                  <c:v>58458</c:v>
                </c:pt>
              </c:numCache>
            </c:numRef>
          </c:val>
          <c:smooth val="0"/>
          <c:extLst>
            <c:ext xmlns:c16="http://schemas.microsoft.com/office/drawing/2014/chart" uri="{C3380CC4-5D6E-409C-BE32-E72D297353CC}">
              <c16:uniqueId val="{00000001-D7B8-49CB-BC07-EB161B42FD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3.46</c:v>
                </c:pt>
                <c:pt idx="1">
                  <c:v>2.84</c:v>
                </c:pt>
                <c:pt idx="2">
                  <c:v>3.19</c:v>
                </c:pt>
                <c:pt idx="3">
                  <c:v>3.72</c:v>
                </c:pt>
                <c:pt idx="4">
                  <c:v>3.36</c:v>
                </c:pt>
              </c:numCache>
            </c:numRef>
          </c:val>
          <c:extLst>
            <c:ext xmlns:c16="http://schemas.microsoft.com/office/drawing/2014/chart" uri="{C3380CC4-5D6E-409C-BE32-E72D297353CC}">
              <c16:uniqueId val="{00000000-CDD0-489D-A503-7A66275248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2.12</c:v>
                </c:pt>
                <c:pt idx="1">
                  <c:v>1.89</c:v>
                </c:pt>
                <c:pt idx="2">
                  <c:v>1.77</c:v>
                </c:pt>
                <c:pt idx="3">
                  <c:v>2.11</c:v>
                </c:pt>
                <c:pt idx="4">
                  <c:v>2.41</c:v>
                </c:pt>
              </c:numCache>
            </c:numRef>
          </c:val>
          <c:extLst>
            <c:ext xmlns:c16="http://schemas.microsoft.com/office/drawing/2014/chart" uri="{C3380CC4-5D6E-409C-BE32-E72D297353CC}">
              <c16:uniqueId val="{00000001-CDD0-489D-A503-7A66275248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-0.78</c:v>
                </c:pt>
                <c:pt idx="2">
                  <c:v>0.54</c:v>
                </c:pt>
                <c:pt idx="3">
                  <c:v>0.74</c:v>
                </c:pt>
                <c:pt idx="4">
                  <c:v>0.05</c:v>
                </c:pt>
              </c:numCache>
            </c:numRef>
          </c:val>
          <c:smooth val="0"/>
          <c:extLst>
            <c:ext xmlns:c16="http://schemas.microsoft.com/office/drawing/2014/chart" uri="{C3380CC4-5D6E-409C-BE32-E72D297353CC}">
              <c16:uniqueId val="{00000002-CDD0-489D-A503-7A66275248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0.25</c:v>
                </c:pt>
                <c:pt idx="4">
                  <c:v>#N/A</c:v>
                </c:pt>
                <c:pt idx="5">
                  <c:v>0.19</c:v>
                </c:pt>
                <c:pt idx="6">
                  <c:v>#N/A</c:v>
                </c:pt>
                <c:pt idx="7">
                  <c:v>0.21</c:v>
                </c:pt>
                <c:pt idx="8">
                  <c:v>#N/A</c:v>
                </c:pt>
                <c:pt idx="9">
                  <c:v>0.23</c:v>
                </c:pt>
              </c:numCache>
            </c:numRef>
          </c:val>
          <c:extLst>
            <c:ext xmlns:c16="http://schemas.microsoft.com/office/drawing/2014/chart" uri="{C3380CC4-5D6E-409C-BE32-E72D297353CC}">
              <c16:uniqueId val="{00000000-7FFC-4EA8-A6A4-6EBE05A7A9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FC-4EA8-A6A4-6EBE05A7A915}"/>
            </c:ext>
          </c:extLst>
        </c:ser>
        <c:ser>
          <c:idx val="2"/>
          <c:order val="2"/>
          <c:tx>
            <c:strRef>
              <c:f>データシート!$A$29</c:f>
              <c:strCache>
                <c:ptCount val="1"/>
                <c:pt idx="0">
                  <c:v>母子父子寡婦福祉資金貸付事業会計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0.11</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2-7FFC-4EA8-A6A4-6EBE05A7A915}"/>
            </c:ext>
          </c:extLst>
        </c:ser>
        <c:ser>
          <c:idx val="3"/>
          <c:order val="3"/>
          <c:tx>
            <c:strRef>
              <c:f>データシート!$A$30</c:f>
              <c:strCache>
                <c:ptCount val="1"/>
                <c:pt idx="0">
                  <c:v>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0.16</c:v>
                </c:pt>
                <c:pt idx="4">
                  <c:v>#N/A</c:v>
                </c:pt>
                <c:pt idx="5">
                  <c:v>0.15</c:v>
                </c:pt>
                <c:pt idx="6">
                  <c:v>#N/A</c:v>
                </c:pt>
                <c:pt idx="7">
                  <c:v>0.17</c:v>
                </c:pt>
                <c:pt idx="8">
                  <c:v>#N/A</c:v>
                </c:pt>
                <c:pt idx="9">
                  <c:v>0.17</c:v>
                </c:pt>
              </c:numCache>
            </c:numRef>
          </c:val>
          <c:extLst>
            <c:ext xmlns:c16="http://schemas.microsoft.com/office/drawing/2014/chart" uri="{C3380CC4-5D6E-409C-BE32-E72D297353CC}">
              <c16:uniqueId val="{00000003-7FFC-4EA8-A6A4-6EBE05A7A915}"/>
            </c:ext>
          </c:extLst>
        </c:ser>
        <c:ser>
          <c:idx val="4"/>
          <c:order val="4"/>
          <c:tx>
            <c:strRef>
              <c:f>データシート!$A$31</c:f>
              <c:strCache>
                <c:ptCount val="1"/>
                <c:pt idx="0">
                  <c:v>交通事業会計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0.67</c:v>
                </c:pt>
                <c:pt idx="2">
                  <c:v>#N/A</c:v>
                </c:pt>
                <c:pt idx="3">
                  <c:v>0.43</c:v>
                </c:pt>
                <c:pt idx="4">
                  <c:v>#N/A</c:v>
                </c:pt>
                <c:pt idx="5">
                  <c:v>0.3</c:v>
                </c:pt>
                <c:pt idx="6">
                  <c:v>#N/A</c:v>
                </c:pt>
                <c:pt idx="7">
                  <c:v>0.35</c:v>
                </c:pt>
                <c:pt idx="8">
                  <c:v>#N/A</c:v>
                </c:pt>
                <c:pt idx="9">
                  <c:v>0.36</c:v>
                </c:pt>
              </c:numCache>
            </c:numRef>
          </c:val>
          <c:extLst>
            <c:ext xmlns:c16="http://schemas.microsoft.com/office/drawing/2014/chart" uri="{C3380CC4-5D6E-409C-BE32-E72D297353CC}">
              <c16:uniqueId val="{00000004-7FFC-4EA8-A6A4-6EBE05A7A915}"/>
            </c:ext>
          </c:extLst>
        </c:ser>
        <c:ser>
          <c:idx val="5"/>
          <c:order val="5"/>
          <c:tx>
            <c:strRef>
              <c:f>データシート!$A$32</c:f>
              <c:strCache>
                <c:ptCount val="1"/>
                <c:pt idx="0">
                  <c:v>国民健康保険会計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0.43</c:v>
                </c:pt>
                <c:pt idx="1">
                  <c:v>#N/A</c:v>
                </c:pt>
                <c:pt idx="2">
                  <c:v>#N/A</c:v>
                </c:pt>
                <c:pt idx="3">
                  <c:v>0.2</c:v>
                </c:pt>
                <c:pt idx="4">
                  <c:v>#N/A</c:v>
                </c:pt>
                <c:pt idx="5">
                  <c:v>0.7</c:v>
                </c:pt>
                <c:pt idx="6">
                  <c:v>#N/A</c:v>
                </c:pt>
                <c:pt idx="7">
                  <c:v>1.01</c:v>
                </c:pt>
                <c:pt idx="8">
                  <c:v>#N/A</c:v>
                </c:pt>
                <c:pt idx="9">
                  <c:v>0.64</c:v>
                </c:pt>
              </c:numCache>
            </c:numRef>
          </c:val>
          <c:extLst>
            <c:ext xmlns:c16="http://schemas.microsoft.com/office/drawing/2014/chart" uri="{C3380CC4-5D6E-409C-BE32-E72D297353CC}">
              <c16:uniqueId val="{00000005-7FFC-4EA8-A6A4-6EBE05A7A915}"/>
            </c:ext>
          </c:extLst>
        </c:ser>
        <c:ser>
          <c:idx val="6"/>
          <c:order val="6"/>
          <c:tx>
            <c:strRef>
              <c:f>データシート!$A$33</c:f>
              <c:strCache>
                <c:ptCount val="1"/>
                <c:pt idx="0">
                  <c:v>介護保険会計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2.4900000000000002</c:v>
                </c:pt>
                <c:pt idx="2">
                  <c:v>#N/A</c:v>
                </c:pt>
                <c:pt idx="3">
                  <c:v>3.52</c:v>
                </c:pt>
                <c:pt idx="4">
                  <c:v>#N/A</c:v>
                </c:pt>
                <c:pt idx="5">
                  <c:v>1.0900000000000001</c:v>
                </c:pt>
                <c:pt idx="6">
                  <c:v>#N/A</c:v>
                </c:pt>
                <c:pt idx="7">
                  <c:v>0.83</c:v>
                </c:pt>
                <c:pt idx="8">
                  <c:v>#N/A</c:v>
                </c:pt>
                <c:pt idx="9">
                  <c:v>0.66</c:v>
                </c:pt>
              </c:numCache>
            </c:numRef>
          </c:val>
          <c:extLst>
            <c:ext xmlns:c16="http://schemas.microsoft.com/office/drawing/2014/chart" uri="{C3380CC4-5D6E-409C-BE32-E72D297353CC}">
              <c16:uniqueId val="{00000006-7FFC-4EA8-A6A4-6EBE05A7A9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3.22</c:v>
                </c:pt>
                <c:pt idx="2">
                  <c:v>#N/A</c:v>
                </c:pt>
                <c:pt idx="3">
                  <c:v>2.6</c:v>
                </c:pt>
                <c:pt idx="4">
                  <c:v>#N/A</c:v>
                </c:pt>
                <c:pt idx="5">
                  <c:v>2.95</c:v>
                </c:pt>
                <c:pt idx="6">
                  <c:v>#N/A</c:v>
                </c:pt>
                <c:pt idx="7">
                  <c:v>3.45</c:v>
                </c:pt>
                <c:pt idx="8">
                  <c:v>#N/A</c:v>
                </c:pt>
                <c:pt idx="9">
                  <c:v>3.09</c:v>
                </c:pt>
              </c:numCache>
            </c:numRef>
          </c:val>
          <c:extLst>
            <c:ext xmlns:c16="http://schemas.microsoft.com/office/drawing/2014/chart" uri="{C3380CC4-5D6E-409C-BE32-E72D297353CC}">
              <c16:uniqueId val="{00000007-7FFC-4EA8-A6A4-6EBE05A7A91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5.91</c:v>
                </c:pt>
                <c:pt idx="2">
                  <c:v>#N/A</c:v>
                </c:pt>
                <c:pt idx="3">
                  <c:v>5.48</c:v>
                </c:pt>
                <c:pt idx="4">
                  <c:v>#N/A</c:v>
                </c:pt>
                <c:pt idx="5">
                  <c:v>4.0199999999999996</c:v>
                </c:pt>
                <c:pt idx="6">
                  <c:v>#N/A</c:v>
                </c:pt>
                <c:pt idx="7">
                  <c:v>3.77</c:v>
                </c:pt>
                <c:pt idx="8">
                  <c:v>#N/A</c:v>
                </c:pt>
                <c:pt idx="9">
                  <c:v>3.63</c:v>
                </c:pt>
              </c:numCache>
            </c:numRef>
          </c:val>
          <c:extLst>
            <c:ext xmlns:c16="http://schemas.microsoft.com/office/drawing/2014/chart" uri="{C3380CC4-5D6E-409C-BE32-E72D297353CC}">
              <c16:uniqueId val="{00000008-7FFC-4EA8-A6A4-6EBE05A7A9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7.54</c:v>
                </c:pt>
                <c:pt idx="2">
                  <c:v>#N/A</c:v>
                </c:pt>
                <c:pt idx="3">
                  <c:v>7.27</c:v>
                </c:pt>
                <c:pt idx="4">
                  <c:v>#N/A</c:v>
                </c:pt>
                <c:pt idx="5">
                  <c:v>7.4</c:v>
                </c:pt>
                <c:pt idx="6">
                  <c:v>#N/A</c:v>
                </c:pt>
                <c:pt idx="7">
                  <c:v>4.6399999999999997</c:v>
                </c:pt>
                <c:pt idx="8">
                  <c:v>#N/A</c:v>
                </c:pt>
                <c:pt idx="9">
                  <c:v>4.57</c:v>
                </c:pt>
              </c:numCache>
            </c:numRef>
          </c:val>
          <c:extLst>
            <c:ext xmlns:c16="http://schemas.microsoft.com/office/drawing/2014/chart" uri="{C3380CC4-5D6E-409C-BE32-E72D297353CC}">
              <c16:uniqueId val="{00000009-7FFC-4EA8-A6A4-6EBE05A7A9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32428</c:v>
                </c:pt>
                <c:pt idx="5">
                  <c:v>26360</c:v>
                </c:pt>
                <c:pt idx="8">
                  <c:v>30694</c:v>
                </c:pt>
                <c:pt idx="11">
                  <c:v>30948</c:v>
                </c:pt>
                <c:pt idx="14">
                  <c:v>31219</c:v>
                </c:pt>
              </c:numCache>
            </c:numRef>
          </c:val>
          <c:extLst>
            <c:ext xmlns:c16="http://schemas.microsoft.com/office/drawing/2014/chart" uri="{C3380CC4-5D6E-409C-BE32-E72D297353CC}">
              <c16:uniqueId val="{00000000-0D13-4A88-9695-271667F5EE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D13-4A88-9695-271667F5EE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104</c:v>
                </c:pt>
                <c:pt idx="3">
                  <c:v>194</c:v>
                </c:pt>
                <c:pt idx="6">
                  <c:v>229</c:v>
                </c:pt>
                <c:pt idx="9">
                  <c:v>171</c:v>
                </c:pt>
                <c:pt idx="12">
                  <c:v>171</c:v>
                </c:pt>
              </c:numCache>
            </c:numRef>
          </c:val>
          <c:extLst>
            <c:ext xmlns:c16="http://schemas.microsoft.com/office/drawing/2014/chart" uri="{C3380CC4-5D6E-409C-BE32-E72D297353CC}">
              <c16:uniqueId val="{00000002-0D13-4A88-9695-271667F5EE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0D13-4A88-9695-271667F5EE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4994</c:v>
                </c:pt>
                <c:pt idx="3">
                  <c:v>4903</c:v>
                </c:pt>
                <c:pt idx="6">
                  <c:v>4966</c:v>
                </c:pt>
                <c:pt idx="9">
                  <c:v>5071</c:v>
                </c:pt>
                <c:pt idx="12">
                  <c:v>5150</c:v>
                </c:pt>
              </c:numCache>
            </c:numRef>
          </c:val>
          <c:extLst>
            <c:ext xmlns:c16="http://schemas.microsoft.com/office/drawing/2014/chart" uri="{C3380CC4-5D6E-409C-BE32-E72D297353CC}">
              <c16:uniqueId val="{00000004-0D13-4A88-9695-271667F5EE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2333</c:v>
                </c:pt>
                <c:pt idx="3">
                  <c:v>2667</c:v>
                </c:pt>
                <c:pt idx="6">
                  <c:v>3000</c:v>
                </c:pt>
                <c:pt idx="9">
                  <c:v>3333</c:v>
                </c:pt>
                <c:pt idx="12">
                  <c:v>3704</c:v>
                </c:pt>
              </c:numCache>
            </c:numRef>
          </c:val>
          <c:extLst>
            <c:ext xmlns:c16="http://schemas.microsoft.com/office/drawing/2014/chart" uri="{C3380CC4-5D6E-409C-BE32-E72D297353CC}">
              <c16:uniqueId val="{00000005-0D13-4A88-9695-271667F5EE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13-4A88-9695-271667F5EE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35115</c:v>
                </c:pt>
                <c:pt idx="3">
                  <c:v>28559</c:v>
                </c:pt>
                <c:pt idx="6">
                  <c:v>31368</c:v>
                </c:pt>
                <c:pt idx="9">
                  <c:v>32997</c:v>
                </c:pt>
                <c:pt idx="12">
                  <c:v>33381</c:v>
                </c:pt>
              </c:numCache>
            </c:numRef>
          </c:val>
          <c:extLst>
            <c:ext xmlns:c16="http://schemas.microsoft.com/office/drawing/2014/chart" uri="{C3380CC4-5D6E-409C-BE32-E72D297353CC}">
              <c16:uniqueId val="{00000007-0D13-4A88-9695-271667F5EE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10119</c:v>
                </c:pt>
                <c:pt idx="2">
                  <c:v>#N/A</c:v>
                </c:pt>
                <c:pt idx="3">
                  <c:v>#N/A</c:v>
                </c:pt>
                <c:pt idx="4">
                  <c:v>9963</c:v>
                </c:pt>
                <c:pt idx="5">
                  <c:v>#N/A</c:v>
                </c:pt>
                <c:pt idx="6">
                  <c:v>#N/A</c:v>
                </c:pt>
                <c:pt idx="7">
                  <c:v>8869</c:v>
                </c:pt>
                <c:pt idx="8">
                  <c:v>#N/A</c:v>
                </c:pt>
                <c:pt idx="9">
                  <c:v>#N/A</c:v>
                </c:pt>
                <c:pt idx="10">
                  <c:v>10624</c:v>
                </c:pt>
                <c:pt idx="11">
                  <c:v>#N/A</c:v>
                </c:pt>
                <c:pt idx="12">
                  <c:v>#N/A</c:v>
                </c:pt>
                <c:pt idx="13">
                  <c:v>11187</c:v>
                </c:pt>
                <c:pt idx="14">
                  <c:v>#N/A</c:v>
                </c:pt>
              </c:numCache>
            </c:numRef>
          </c:val>
          <c:smooth val="0"/>
          <c:extLst>
            <c:ext xmlns:c16="http://schemas.microsoft.com/office/drawing/2014/chart" uri="{C3380CC4-5D6E-409C-BE32-E72D297353CC}">
              <c16:uniqueId val="{00000008-0D13-4A88-9695-271667F5EE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357674</c:v>
                </c:pt>
                <c:pt idx="5">
                  <c:v>366350</c:v>
                </c:pt>
                <c:pt idx="8">
                  <c:v>372310</c:v>
                </c:pt>
                <c:pt idx="11">
                  <c:v>377051</c:v>
                </c:pt>
                <c:pt idx="14">
                  <c:v>375085</c:v>
                </c:pt>
              </c:numCache>
            </c:numRef>
          </c:val>
          <c:extLst>
            <c:ext xmlns:c16="http://schemas.microsoft.com/office/drawing/2014/chart" uri="{C3380CC4-5D6E-409C-BE32-E72D297353CC}">
              <c16:uniqueId val="{00000000-B81E-4DAA-A2C3-0C7CFDE3EC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28793</c:v>
                </c:pt>
                <c:pt idx="5">
                  <c:v>29581</c:v>
                </c:pt>
                <c:pt idx="8">
                  <c:v>37212</c:v>
                </c:pt>
                <c:pt idx="11">
                  <c:v>36888</c:v>
                </c:pt>
                <c:pt idx="14">
                  <c:v>39283</c:v>
                </c:pt>
              </c:numCache>
            </c:numRef>
          </c:val>
          <c:extLst>
            <c:ext xmlns:c16="http://schemas.microsoft.com/office/drawing/2014/chart" uri="{C3380CC4-5D6E-409C-BE32-E72D297353CC}">
              <c16:uniqueId val="{00000001-B81E-4DAA-A2C3-0C7CFDE3EC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22532</c:v>
                </c:pt>
                <c:pt idx="5">
                  <c:v>28210</c:v>
                </c:pt>
                <c:pt idx="8">
                  <c:v>39349</c:v>
                </c:pt>
                <c:pt idx="11">
                  <c:v>44563</c:v>
                </c:pt>
                <c:pt idx="14">
                  <c:v>51953</c:v>
                </c:pt>
              </c:numCache>
            </c:numRef>
          </c:val>
          <c:extLst>
            <c:ext xmlns:c16="http://schemas.microsoft.com/office/drawing/2014/chart" uri="{C3380CC4-5D6E-409C-BE32-E72D297353CC}">
              <c16:uniqueId val="{00000002-B81E-4DAA-A2C3-0C7CFDE3EC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1E-4DAA-A2C3-0C7CFDE3EC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1E-4DAA-A2C3-0C7CFDE3EC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1E-4DAA-A2C3-0C7CFDE3EC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72459</c:v>
                </c:pt>
                <c:pt idx="3">
                  <c:v>69225</c:v>
                </c:pt>
                <c:pt idx="6">
                  <c:v>66494</c:v>
                </c:pt>
                <c:pt idx="9">
                  <c:v>63619</c:v>
                </c:pt>
                <c:pt idx="12">
                  <c:v>64901</c:v>
                </c:pt>
              </c:numCache>
            </c:numRef>
          </c:val>
          <c:extLst>
            <c:ext xmlns:c16="http://schemas.microsoft.com/office/drawing/2014/chart" uri="{C3380CC4-5D6E-409C-BE32-E72D297353CC}">
              <c16:uniqueId val="{00000006-B81E-4DAA-A2C3-0C7CFDE3EC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19</c:v>
                </c:pt>
                <c:pt idx="6">
                  <c:v>35</c:v>
                </c:pt>
                <c:pt idx="9">
                  <c:v>34</c:v>
                </c:pt>
                <c:pt idx="12">
                  <c:v>32</c:v>
                </c:pt>
              </c:numCache>
            </c:numRef>
          </c:val>
          <c:extLst>
            <c:ext xmlns:c16="http://schemas.microsoft.com/office/drawing/2014/chart" uri="{C3380CC4-5D6E-409C-BE32-E72D297353CC}">
              <c16:uniqueId val="{00000007-B81E-4DAA-A2C3-0C7CFDE3EC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72308</c:v>
                </c:pt>
                <c:pt idx="3">
                  <c:v>70323</c:v>
                </c:pt>
                <c:pt idx="6">
                  <c:v>67653</c:v>
                </c:pt>
                <c:pt idx="9">
                  <c:v>66053</c:v>
                </c:pt>
                <c:pt idx="12">
                  <c:v>66226</c:v>
                </c:pt>
              </c:numCache>
            </c:numRef>
          </c:val>
          <c:extLst>
            <c:ext xmlns:c16="http://schemas.microsoft.com/office/drawing/2014/chart" uri="{C3380CC4-5D6E-409C-BE32-E72D297353CC}">
              <c16:uniqueId val="{00000008-B81E-4DAA-A2C3-0C7CFDE3EC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1538</c:v>
                </c:pt>
                <c:pt idx="3">
                  <c:v>1353</c:v>
                </c:pt>
                <c:pt idx="6">
                  <c:v>1184</c:v>
                </c:pt>
                <c:pt idx="9">
                  <c:v>2192</c:v>
                </c:pt>
                <c:pt idx="12">
                  <c:v>2030</c:v>
                </c:pt>
              </c:numCache>
            </c:numRef>
          </c:val>
          <c:extLst>
            <c:ext xmlns:c16="http://schemas.microsoft.com/office/drawing/2014/chart" uri="{C3380CC4-5D6E-409C-BE32-E72D297353CC}">
              <c16:uniqueId val="{00000009-B81E-4DAA-A2C3-0C7CFDE3EC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481313</c:v>
                </c:pt>
                <c:pt idx="3">
                  <c:v>496551</c:v>
                </c:pt>
                <c:pt idx="6">
                  <c:v>508448</c:v>
                </c:pt>
                <c:pt idx="9">
                  <c:v>511238</c:v>
                </c:pt>
                <c:pt idx="12">
                  <c:v>504688</c:v>
                </c:pt>
              </c:numCache>
            </c:numRef>
          </c:val>
          <c:extLst>
            <c:ext xmlns:c16="http://schemas.microsoft.com/office/drawing/2014/chart" uri="{C3380CC4-5D6E-409C-BE32-E72D297353CC}">
              <c16:uniqueId val="{0000000A-B81E-4DAA-A2C3-0C7CFDE3EC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218620</c:v>
                </c:pt>
                <c:pt idx="2">
                  <c:v>#N/A</c:v>
                </c:pt>
                <c:pt idx="3">
                  <c:v>#N/A</c:v>
                </c:pt>
                <c:pt idx="4">
                  <c:v>213330</c:v>
                </c:pt>
                <c:pt idx="5">
                  <c:v>#N/A</c:v>
                </c:pt>
                <c:pt idx="6">
                  <c:v>#N/A</c:v>
                </c:pt>
                <c:pt idx="7">
                  <c:v>194944</c:v>
                </c:pt>
                <c:pt idx="8">
                  <c:v>#N/A</c:v>
                </c:pt>
                <c:pt idx="9">
                  <c:v>#N/A</c:v>
                </c:pt>
                <c:pt idx="10">
                  <c:v>184634</c:v>
                </c:pt>
                <c:pt idx="11">
                  <c:v>#N/A</c:v>
                </c:pt>
                <c:pt idx="12">
                  <c:v>#N/A</c:v>
                </c:pt>
                <c:pt idx="13">
                  <c:v>171557</c:v>
                </c:pt>
                <c:pt idx="14">
                  <c:v>#N/A</c:v>
                </c:pt>
              </c:numCache>
            </c:numRef>
          </c:val>
          <c:smooth val="0"/>
          <c:extLst>
            <c:ext xmlns:c16="http://schemas.microsoft.com/office/drawing/2014/chart" uri="{C3380CC4-5D6E-409C-BE32-E72D297353CC}">
              <c16:uniqueId val="{0000000B-B81E-4DAA-A2C3-0C7CFDE3EC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3703</c:v>
                </c:pt>
                <c:pt idx="1">
                  <c:v>4303</c:v>
                </c:pt>
                <c:pt idx="2">
                  <c:v>5003</c:v>
                </c:pt>
              </c:numCache>
            </c:numRef>
          </c:val>
          <c:extLst>
            <c:ext xmlns:c16="http://schemas.microsoft.com/office/drawing/2014/chart" uri="{C3380CC4-5D6E-409C-BE32-E72D297353CC}">
              <c16:uniqueId val="{00000000-AC49-47DD-8A03-0C5E44FDA6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6240</c:v>
                </c:pt>
                <c:pt idx="1">
                  <c:v>5970</c:v>
                </c:pt>
                <c:pt idx="2">
                  <c:v>6546</c:v>
                </c:pt>
              </c:numCache>
            </c:numRef>
          </c:val>
          <c:extLst>
            <c:ext xmlns:c16="http://schemas.microsoft.com/office/drawing/2014/chart" uri="{C3380CC4-5D6E-409C-BE32-E72D297353CC}">
              <c16:uniqueId val="{00000001-AC49-47DD-8A03-0C5E44FDA6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16368</c:v>
                </c:pt>
                <c:pt idx="1">
                  <c:v>18818</c:v>
                </c:pt>
                <c:pt idx="2">
                  <c:v>23962</c:v>
                </c:pt>
              </c:numCache>
            </c:numRef>
          </c:val>
          <c:extLst>
            <c:ext xmlns:c16="http://schemas.microsoft.com/office/drawing/2014/chart" uri="{C3380CC4-5D6E-409C-BE32-E72D297353CC}">
              <c16:uniqueId val="{00000002-AC49-47DD-8A03-0C5E44FDA6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{DD4A8949-42CB-4880-A53E-E657E398DA0D}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162-4DC9-9DD4-3C37E2AED3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{93CC5825-F0A0-4A5B-A7AC-38812C5C5BEF}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62-4DC9-9DD4-3C37E2AED3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{A6A13BF3-7D35-4849-A11F-E622B3461892}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62-4DC9-9DD4-3C37E2AED3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{2C7543A8-D26D-4461-BCA6-F0D6039905CD}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62-4DC9-9DD4-3C37E2AED3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{2134656C-B0A2-41E9-98A7-051D4C812DA9}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62-4DC9-9DD4-3C37E2AED3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{0480AB0F-01F7-4BF8-B02D-9425BB2F43F4}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162-4DC9-9DD4-3C37E2AED3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{516DE77C-80FD-4339-8668-3805C0AE3292}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162-4DC9-9DD4-3C37E2AED3B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{D2CF476C-405F-48A4-BFE5-03BE17FE8874}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162-4DC9-9DD4-3C37E2AED3B8}"/>
                </c:ext>
              </c:extLst>
            </c:dLbl>
            <c:dLbl>
              <c:idx val="32"/>
              <c:layout>
                <c:manualLayout>
                  <c:x val="-3.267224616259188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{587A2C2E-8011-4EEE-BC76-753924132F96}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162-4DC9-9DD4-3C37E2AED3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59.8</c:v>
                </c:pt>
                <c:pt idx="16">
                  <c:v>60.8</c:v>
                </c:pt>
                <c:pt idx="24">
                  <c:v>62.3</c:v>
                </c:pt>
                <c:pt idx="32">
                  <c:v>63.7</c:v>
                </c:pt>
              </c:numCache>
            </c:numRef>
          </c:xVal>
          <c:yVal>
            <c:numRef>
              <c:f>公会計指標分析・財政指標組合せ分析表!$BP$51:$DC$51</c:f>
              <c:numCache>
                <c:formatCode>#,##0.0;"▲ "#,##0.0</c:formatCode>
                <c:ptCount val="40"/>
                <c:pt idx="0">
                  <c:v>126.7</c:v>
                </c:pt>
                <c:pt idx="8">
                  <c:v>121.9</c:v>
                </c:pt>
                <c:pt idx="16">
                  <c:v>104.6</c:v>
                </c:pt>
                <c:pt idx="24">
                  <c:v>102.2</c:v>
                </c:pt>
                <c:pt idx="32">
                  <c:v>92.9</c:v>
                </c:pt>
              </c:numCache>
            </c:numRef>
          </c:yVal>
          <c:smooth val="0"/>
          <c:extLst>
            <c:ext xmlns:c16="http://schemas.microsoft.com/office/drawing/2014/chart" uri="{C3380CC4-5D6E-409C-BE32-E72D297353CC}">
              <c16:uniqueId val="{00000009-3162-4DC9-9DD4-3C37E2AED3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{293C62F4-4369-4A9E-9AA9-98B5A4A0E2BE}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162-4DC9-9DD4-3C37E2AED3B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{5FC01223-7203-4687-A363-7F17DC4CB56E}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62-4DC9-9DD4-3C37E2AED3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{A8E03E23-E8D6-4151-BFBB-CDAD08D19181}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62-4DC9-9DD4-3C37E2AED3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{9E949823-2E92-4952-8E97-AF0E7130366D}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62-4DC9-9DD4-3C37E2AED3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{39E85F4E-5DF8-4737-BBB7-3E4ECC365CF7}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62-4DC9-9DD4-3C37E2AED3B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{7933F7B8-6CE8-492E-B53E-A431844777A9}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162-4DC9-9DD4-3C37E2AED3B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{731CAE3A-8BAD-45F5-8BA8-03B076A59C44}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162-4DC9-9DD4-3C37E2AED3B8}"/>
                </c:ext>
              </c:extLst>
            </c:dLbl>
            <c:dLbl>
              <c:idx val="24"/>
              <c:layout>
                <c:manualLayout>
                  <c:x val="-2.7070447203257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{D0F99DEF-8991-4D83-8963-2CAE1278AA9D}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162-4DC9-9DD4-3C37E2AED3B8}"/>
                </c:ext>
              </c:extLst>
            </c:dLbl>
            <c:dLbl>
              <c:idx val="32"/>
              <c:layout>
                <c:manualLayout>
                  <c:x val="-3.696105409721053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{2FF7862C-1C3C-4D8B-8D49-EA18FF0EF464}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162-4DC9-9DD4-3C37E2AED3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3162-4DC9-9DD4-3C37E2AED3B8}"/>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{A7E735BC-BE2D-46BC-8864-F6DDDB14CD1E}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DF-47B8-A457-F9530B3BB2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{1B98C80C-5224-40AE-AAF5-9917E55A8469}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DF-47B8-A457-F9530B3BB2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{0CE502DE-6875-46C6-9BEA-386EA949B41E}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DF-47B8-A457-F9530B3BB2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{B0476FC9-B45C-42F3-B4A4-A5DEC1FDE15A}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DF-47B8-A457-F9530B3BB2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{BBBE97FB-E9B8-413D-80E3-14A60F089AD2}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DF-47B8-A457-F9530B3BB2C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{E3733503-5E64-4FCB-918A-CFE40CBFFECF}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DF-47B8-A457-F9530B3BB2C8}"/>
                </c:ext>
              </c:extLst>
            </c:dLbl>
            <c:dLbl>
              <c:idx val="16"/>
              <c:layout>
                <c:manualLayout>
                  <c:x val="-4.4905057365901176E-2"/>
                  <c:y val="-5.284548947295957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{8898E087-134C-46BC-B18F-B7C68C811206}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DF-47B8-A457-F9530B3BB2C8}"/>
                </c:ext>
              </c:extLst>
            </c:dLbl>
            <c:dLbl>
              <c:idx val="24"/>
              <c:layout>
                <c:manualLayout>
                  <c:x val="-1.8235628084250128E-2"/>
                  <c:y val="-7.198780470262831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{A9CA458C-CA5D-4633-A809-89169443D16B}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DF-47B8-A457-F9530B3BB2C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{F25DE0E1-32A4-4AD1-9B71-EE20CEC8112C}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DF-47B8-A457-F9530B3BB2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c:v>
                </c:pt>
                <c:pt idx="16">
                  <c:v>5.4</c:v>
                </c:pt>
                <c:pt idx="24">
                  <c:v>5.4</c:v>
                </c:pt>
                <c:pt idx="32">
                  <c:v>5.5</c:v>
                </c:pt>
              </c:numCache>
            </c:numRef>
          </c:xVal>
          <c:yVal>
            <c:numRef>
              <c:f>公会計指標分析・財政指標組合せ分析表!$BP$73:$DC$73</c:f>
              <c:numCache>
                <c:formatCode>#,##0.0;"▲ "#,##0.0</c:formatCode>
                <c:ptCount val="40"/>
                <c:pt idx="0">
                  <c:v>126.7</c:v>
                </c:pt>
                <c:pt idx="8">
                  <c:v>121.9</c:v>
                </c:pt>
                <c:pt idx="16">
                  <c:v>104.6</c:v>
                </c:pt>
                <c:pt idx="24">
                  <c:v>102.2</c:v>
                </c:pt>
                <c:pt idx="32">
                  <c:v>92.9</c:v>
                </c:pt>
              </c:numCache>
            </c:numRef>
          </c:yVal>
          <c:smooth val="0"/>
          <c:extLst>
            <c:ext xmlns:c16="http://schemas.microsoft.com/office/drawing/2014/chart" uri="{C3380CC4-5D6E-409C-BE32-E72D297353CC}">
              <c16:uniqueId val="{00000009-19DF-47B8-A457-F9530B3BB2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{0F808211-F597-4D50-A638-8FE02E4E4005}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DF-47B8-A457-F9530B3BB2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{03198660-4C4D-4D14-8D19-F6EE85FE7861}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DF-47B8-A457-F9530B3BB2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{CF313AE0-4D6D-41B2-B18C-77576E5246C7}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DF-47B8-A457-F9530B3BB2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{3CFB3260-4BF4-4338-8923-D4F1CB87B173}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DF-47B8-A457-F9530B3BB2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{F8739A14-F6F3-4311-ABFF-772A7578B646}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DF-47B8-A457-F9530B3BB2C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{068985C3-6ECE-4459-8028-E6F2301A4EDE}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DF-47B8-A457-F9530B3BB2C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{24D1C2DA-C1E6-4751-8922-0C81D34AECE9}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DF-47B8-A457-F9530B3BB2C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{E97C921C-1E18-4902-9B35-54F34ED588B1}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DF-47B8-A457-F9530B3BB2C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{CEDF9CD2-E00D-4AE2-A893-BC973962FD1D}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DF-47B8-A457-F9530B3BB2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19DF-47B8-A457-F9530B3BB2C8}"/>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熊本地震関連の償還について、据置期間の終了に伴う元金償還の本格化等により、令和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年度の元利償還金（</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）は増加した一方で、算入公債費等（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）として控除する災害復旧費等に係る基準財政需要額が増加したものの、元利償還金等の増加割合の方が大きく、実質公債費比率の分子は、前年度比約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減債基金積立額の統一ルールでは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年償還で設定されているものの、本市では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年償還（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年据置）で毎年度の発行額の積立額を設定しており、減債基金残高（</a:t>
          </a:r>
          <a:r>
            <a:rPr kumimoji="1" lang="en-US" altLang="ja-JP" sz="1400">
              <a:latin typeface="ＭＳ ゴシック" pitchFamily="49" charset="-128"/>
              <a:ea typeface="ＭＳ ゴシック" pitchFamily="49" charset="-128"/>
            </a:rPr>
            <a:t>D</a:t>
          </a:r>
          <a:r>
            <a:rPr kumimoji="1" lang="ja-JP" altLang="en-US" sz="1400">
              <a:latin typeface="ＭＳ ゴシック" pitchFamily="49" charset="-128"/>
              <a:ea typeface="ＭＳ ゴシック" pitchFamily="49" charset="-128"/>
            </a:rPr>
            <a:t>）と減債基金積立相当額（</a:t>
          </a:r>
          <a:r>
            <a:rPr kumimoji="1" lang="en-US" altLang="ja-JP" sz="1400">
              <a:latin typeface="ＭＳ ゴシック" pitchFamily="49" charset="-128"/>
              <a:ea typeface="ＭＳ ゴシック" pitchFamily="49" charset="-128"/>
            </a:rPr>
            <a:t>E</a:t>
          </a:r>
          <a:r>
            <a:rPr kumimoji="1" lang="ja-JP" altLang="en-US" sz="1400">
              <a:latin typeface="ＭＳ ゴシック" pitchFamily="49" charset="-128"/>
              <a:ea typeface="ＭＳ ゴシック" pitchFamily="49" charset="-128"/>
            </a:rPr>
            <a:t>）に乖離が生じる。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について、これまでは平成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年熊本地震に関連する事業の市債発行に加え、公共施設等の長寿命化に関連する事業の市債発行の増加等により、地方債の現在高は年々増加傾向にあった。</a:t>
          </a:r>
        </a:p>
        <a:p>
          <a:r>
            <a:rPr kumimoji="1" lang="ja-JP" altLang="en-US" sz="1400">
              <a:latin typeface="ＭＳ ゴシック" pitchFamily="49" charset="-128"/>
              <a:ea typeface="ＭＳ ゴシック" pitchFamily="49" charset="-128"/>
            </a:rPr>
            <a:t>　こうした中、充当可能財源等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である基準財政需要額算入見込額の増加等により、将来負担比率の分子は、</a:t>
          </a:r>
          <a:r>
            <a:rPr kumimoji="1" lang="en-US" altLang="ja-JP" sz="1400">
              <a:latin typeface="ＭＳ ゴシック" pitchFamily="49" charset="-128"/>
              <a:ea typeface="ＭＳ ゴシック" pitchFamily="49" charset="-128"/>
            </a:rPr>
            <a:t>2,000</a:t>
          </a:r>
          <a:r>
            <a:rPr kumimoji="1" lang="ja-JP" altLang="en-US" sz="1400">
              <a:latin typeface="ＭＳ ゴシック" pitchFamily="49" charset="-128"/>
              <a:ea typeface="ＭＳ ゴシック" pitchFamily="49" charset="-128"/>
            </a:rPr>
            <a:t>億円前後を減少傾向で推移している。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ja-JP" altLang="en-US" sz="1400">
              <a:solidFill>
                <a:sysClr val="windowText" lastClr="000000"/>
              </a:solidFill>
              <a:latin typeface="ＭＳ ゴシック" pitchFamily="49" charset="-128"/>
              <a:ea typeface="ＭＳ ゴシック" pitchFamily="49" charset="-128"/>
            </a:rPr>
            <a:t>本市の公共施設の計画的な長寿命化及び更新を推進するための公共施設長寿命化基金や退職手当基金への積立てに伴う充当可能基金の増加や、地方債発行の抑制による地方債現在高の減少等により、減</a:t>
          </a:r>
          <a:r>
            <a:rPr kumimoji="1" lang="ja-JP" altLang="en-US" sz="1400">
              <a:latin typeface="ＭＳ ゴシック" pitchFamily="49" charset="-128"/>
              <a:ea typeface="ＭＳ ゴシック" pitchFamily="49" charset="-128"/>
            </a:rPr>
            <a:t>将来負担比率の分子は、前年度比</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ポイント減少し、直近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熊本県熊本市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将来の公共施設の更新に備えるため「熊本市公共施設長寿命化等基金」へ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億円を積み立てたことや、熊本市職員の退職手当の支払の財源に充てるため「熊本市職員退職手当基金」へ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億円を積み立てたこと、熊本地震からの復旧・復興の総仕上げとして、残された課題を解決するため「平成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年熊本地震復興基金交付金」へ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現時点においては、少なくとも現在の水準を維持する見通しであるが、今後も収支の状況を見極めながら、財政調整基金への積立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減債基金は、事業への活用により減少傾向で見込んでいる。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・熊本市公共施設長寿命化等基金：本市の公共施設の計画的な長寿命化及び更新を推進すること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・熊本市職員退職手当基金：熊本市職員の退職手当の支払の財源に充てること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年熊本地震による災害からの早期の復興を図ること（被災者への直接的な支援や防災対策等）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・熊本城復元整備基金：本市の貴重な歴史的文化遺産である熊本城の復元整備及び災害復旧並びにその過程の公開その他これらに関連する事業を実施すること（文化振興、災害対応）</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・熊本市公共施設長寿命化等基金：公共施設の更新に備えるための積立てによる増加（＋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・熊本市職員退職手当基金：定年退職者が生じる翌年度に備えるための積立てによる増加（＋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年熊本地震復興基金：熊本地震からの復旧・復興の総仕上げとして、残された課題を解決するための積立てによる増加（＋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年熊本地震に関連する事業に充てるための取崩し（▲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・熊本城復元整備基金：寄附金等の積立てによる増加（＋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億円）、熊本城の復元事業に充てるための取崩し（▲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・熊本市公共施設長寿命化等基金：今後の公共施設の整備を計画的に進めるため、今後、計画的に取崩しを行う予定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・熊本市職員退職手当基金：定年退職者生じる年度に備えるため、今後も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回交互に積立て及び取崩しを行う予定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年熊本地震による災害からの早期の復興を図るため、今後も計画的に取崩しを行う予定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・熊本城復元整備基金：平成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年熊本地震により被災した熊本城の早期復旧及び復元を図るため、今後も計画的に取崩しを行う予定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年度に新型コロナウイルス感染症対策関連の取崩しによりやや減少したものの、近年の実質収支の状況（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か年平均で約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億円）が比較的良好であることから、令和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年度においては、災害等への備えなどの年度間の財源不足の調整に備えるため、財政調整基金への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の財源の不均衡を調整するための基金との性格を有しており、少なくとも現在の水準を維持する見通しであるが、今後も収支の状況を見極めながら、財政調整基金への積立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億円減少したものの、臨時財政対策債の元利償還金の一部を償還するための経費として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億円の積立てを行ったことから、残高は前年度比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年熊本地震に係る災害復旧事業債等の償還のために積み立てたものであり、今後、償還期の到来に合わせて取り崩していく。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また、臨時財政対策債の元利償還金の一部を償還するための経費として積み立てた分については、令和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ずつ取り崩していく。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そのほか、財政状況に応じ、積立て及び取崩しを実施する予定である。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F48888-C9F8-4008-8AF2-E718D22BDA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CF427A-DD11-4B4F-80A8-1C761F5F12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89601CA-84B6-499D-9158-A5222F1B8437}"/>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B9C43AF-6B1E-430C-83BF-C744284C4ED0}"/>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F47C807-3E5E-4A40-B12A-04A417C41B16}"/>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CC1ECC0-988C-4C53-93B9-E7680AF92D6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322D4BB-0180-4A88-97F2-A94F8A5535EA}"/>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8E24C85-571C-4748-B8B1-54AFD04D0F65}"/>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0F1B56-D1B2-4135-8EBE-4CF7C6D91B3B}"/>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113A43-7B57-4705-9E45-C45AE45A52DF}"/>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8FFB9E0-6ACF-4F14-87A3-B99AF1412A5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D50029-2EF5-47D3-8A51-A8A24D03BA7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D08D632-7043-4A7D-8944-CBA49627E93D}"/>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554B3A1-FCC9-4A3A-9509-260401F174DE}"/>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6B8B76D-8AE8-4809-9D69-7CB0BE44D973}"/>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A58C212-3436-4EB2-9EF2-E34268DACCA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A651D8C-ED46-4032-8680-8854FA948B88}"/>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33CA60C-E06E-473A-A0AF-8787AA6C1AB0}"/>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4454264-4E29-4364-A312-194EC3AD26A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89242B0-3F1C-4354-8655-9C7FAE81A76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517BE8A-76DC-4551-BDD5-D1C4B6727EA4}"/>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5E1503-0ED7-4710-B6F2-057CBBE0AD7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B4F7F2A-E8AD-4A92-8759-D9BCC832A18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174A01-AEB0-4A40-9EF7-F66819251AE5}"/>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68F261-5611-45D7-806D-08879C0A6672}"/>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0D25356-AAD4-4234-B454-AE08752E9E58}"/>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E896DF-B451-4B94-B502-91B0B8D84971}"/>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B124646-95B2-414D-8CB5-C7740C8F7E6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792AB3E-376E-465B-BA0A-194505D25C7B}"/>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A5F4B17-589B-45A2-A6E6-8A6B0B217A22}"/>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1CE65E3-4DD3-487F-A1C3-2A51E070466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3733CD7-E9AD-4DD4-B963-0C8BD439704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F22882E-9CE9-4A5E-9FFD-15BA87FFCB14}"/>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04480CF-240E-4E83-9D28-8D8B709DF32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A492DE6-4859-4A90-B3B7-62E7E1EDFDB3}"/>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07506DE-05FC-463E-BD5A-77C824DA832C}"/>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8A20F41-13D5-4BEC-8AD1-4BF2534C6A2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A638BDB-1C46-4B9B-8308-35B525EFFFC0}"/>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9239B41-BFB3-4252-9BC4-10D0B96A115A}"/>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5794CD8-030A-4FBB-BB47-929DBC52312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D6FED36-84A4-4BDF-A44B-FE01452FC206}"/>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180EBA6-AF7B-46EC-B325-83DD3599CF2E}"/>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B902F9F-B072-41B9-B52B-254ECC7C174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C7E6E79-3834-446A-9ACB-63ADA3D90AD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6EB300-4065-4E39-A10A-2BF4B4A24057}"/>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099506B-6948-4EC7-A1C5-E5CFC2A3CA08}"/>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EE9D2F8-2919-421E-97B0-43ED36639703}"/>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本市の有形固定資産減価償却率は、熊本地震により被災した施設の除却や、災害公営住宅、熊本城ホール等の供用開始により一時的に減少しているが、庁舎、学校、市営住宅等、建築から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年以上経過した建物が多く、公共施設の老朽化が進んでいる。</a:t>
          </a:r>
        </a:p>
        <a:p>
          <a:r>
            <a:rPr kumimoji="1" lang="ja-JP" altLang="en-US" sz="1100">
              <a:latin typeface="ＭＳ Ｐゴシック" panose="020B0600070205080204" pitchFamily="50" charset="-128"/>
              <a:ea typeface="ＭＳ Ｐゴシック" panose="020B0600070205080204" pitchFamily="50" charset="-128"/>
            </a:rPr>
            <a:t>　今後も、「熊本市公共施設総合管理計画」に定めた資産総量の適正化などの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つの基本方針に基づき、公共施設マネジメントの推進に取り組んでいく。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C7EE142-3F91-40F6-92FB-68A11E4BF481}"/>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87D6613-DAA3-4A07-B76C-246F68D6684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60CCF8D-EE2C-4BC7-8798-3B7CF126DD99}"/>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0CAA5FE-CE1C-4D2D-BF2C-9D545F4B5E09}"/>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6FA58412-1091-4F4C-8B5A-0563B6C12027}"/>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A7F1160-135D-4402-9EB7-7B19A8FED5D0}"/>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045A869-5CB6-4BB6-9180-CC31D61EE608}"/>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8DA5102-2830-463E-91AE-100850FC4207}"/>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26FD262-685F-4965-8BAF-8C68472620E0}"/>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F77EC4D-50FA-4DDB-8696-86F356920DDD}"/>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6FB22997-3121-44A1-8DD4-10C274FED21B}"/>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6340738-0274-4A5D-AC42-D4614F183CBD}"/>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C6638C2-3CD1-4744-9DE1-0A22B8A690B2}"/>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4984A02-6134-45C7-BC72-422069FBF22B}"/>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5CF1CF0-8803-4720-8316-8765FF23F477}"/>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4CC8D207-05E0-49C4-909E-C3221A89B77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4203A66-9310-4857-BCC7-C169FCCF37E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EB37D11-C166-4110-B04C-0C21A218F05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117777</xdr:rowOff>
    </xdr:from>
    <xdr:to>
      <xdr:col>23</xdr:col>
      <xdr:colOff>85090</xdr:colOff>
      <xdr:row>35</xdr:row>
      <xdr:rowOff>41577</xdr:rowOff>
    </xdr:to>
    <xdr:cxnSp macro="">
      <xdr:nvCxnSpPr>
        <xdr:cNvPr id="67" name="直線コネクタ 66">
          <a:extLst>
            <a:ext uri="{FF2B5EF4-FFF2-40B4-BE49-F238E27FC236}">
              <a16:creationId xmlns:a16="http://schemas.microsoft.com/office/drawing/2014/main" id="{D4EB4098-A7F7-4683-AA7E-0E60384A5567}"/>
            </a:ext>
          </a:extLst>
        </xdr:cNvPr>
        <xdr:cNvCxnSpPr/>
      </xdr:nvCxnSpPr>
      <xdr:spPr>
        <a:xfrm flipV="1">
          <a:off x="4306570" y="5312077"/>
          <a:ext cx="127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45404</xdr:rowOff>
    </xdr:from>
    <xdr:ext cx="405111" cy="259045"/>
    <xdr:sp macro="" textlink="">
      <xdr:nvSpPr>
        <xdr:cNvPr id="68" name="有形固定資産減価償却率最小値テキスト">
          <a:extLst>
            <a:ext uri="{FF2B5EF4-FFF2-40B4-BE49-F238E27FC236}">
              <a16:creationId xmlns:a16="http://schemas.microsoft.com/office/drawing/2014/main" id="{175B78C7-C993-4BE5-B59B-0D7E77AAF1AA}"/>
            </a:ext>
          </a:extLst>
        </xdr:cNvPr>
        <xdr:cNvSpPr txBox="1"/>
      </xdr:nvSpPr>
      <xdr:spPr>
        <a:xfrm>
          <a:off x="4359275" y="6535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41577</xdr:rowOff>
    </xdr:from>
    <xdr:to>
      <xdr:col>23</xdr:col>
      <xdr:colOff>174625</xdr:colOff>
      <xdr:row>35</xdr:row>
      <xdr:rowOff>41577</xdr:rowOff>
    </xdr:to>
    <xdr:cxnSp macro="">
      <xdr:nvCxnSpPr>
        <xdr:cNvPr id="69" name="直線コネクタ 68">
          <a:extLst>
            <a:ext uri="{FF2B5EF4-FFF2-40B4-BE49-F238E27FC236}">
              <a16:creationId xmlns:a16="http://schemas.microsoft.com/office/drawing/2014/main" id="{D10A2CEF-9A34-43F1-8110-59312C14F839}"/>
            </a:ext>
          </a:extLst>
        </xdr:cNvPr>
        <xdr:cNvCxnSpPr/>
      </xdr:nvCxnSpPr>
      <xdr:spPr>
        <a:xfrm>
          <a:off x="4216400" y="653127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64454</xdr:rowOff>
    </xdr:from>
    <xdr:ext cx="405111" cy="259045"/>
    <xdr:sp macro="" textlink="">
      <xdr:nvSpPr>
        <xdr:cNvPr id="70" name="有形固定資産減価償却率最大値テキスト">
          <a:extLst>
            <a:ext uri="{FF2B5EF4-FFF2-40B4-BE49-F238E27FC236}">
              <a16:creationId xmlns:a16="http://schemas.microsoft.com/office/drawing/2014/main" id="{EE226149-7B2D-431D-8046-9E74111E6267}"/>
            </a:ext>
          </a:extLst>
        </xdr:cNvPr>
        <xdr:cNvSpPr txBox="1"/>
      </xdr:nvSpPr>
      <xdr:spPr>
        <a:xfrm>
          <a:off x="4359275" y="509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117777</xdr:rowOff>
    </xdr:from>
    <xdr:to>
      <xdr:col>23</xdr:col>
      <xdr:colOff>174625</xdr:colOff>
      <xdr:row>27</xdr:row>
      <xdr:rowOff>117777</xdr:rowOff>
    </xdr:to>
    <xdr:cxnSp macro="">
      <xdr:nvCxnSpPr>
        <xdr:cNvPr id="71" name="直線コネクタ 70">
          <a:extLst>
            <a:ext uri="{FF2B5EF4-FFF2-40B4-BE49-F238E27FC236}">
              <a16:creationId xmlns:a16="http://schemas.microsoft.com/office/drawing/2014/main" id="{2A04389E-92D2-4828-AA82-F382CFC191C6}"/>
            </a:ext>
          </a:extLst>
        </xdr:cNvPr>
        <xdr:cNvCxnSpPr/>
      </xdr:nvCxnSpPr>
      <xdr:spPr>
        <a:xfrm>
          <a:off x="4216400" y="531207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68990</xdr:rowOff>
    </xdr:from>
    <xdr:ext cx="405111" cy="259045"/>
    <xdr:sp macro="" textlink="">
      <xdr:nvSpPr>
        <xdr:cNvPr id="72" name="有形固定資産減価償却率平均値テキスト">
          <a:extLst>
            <a:ext uri="{FF2B5EF4-FFF2-40B4-BE49-F238E27FC236}">
              <a16:creationId xmlns:a16="http://schemas.microsoft.com/office/drawing/2014/main" id="{0B3C5859-8CDC-4358-8AF5-C0F6760245F3}"/>
            </a:ext>
          </a:extLst>
        </xdr:cNvPr>
        <xdr:cNvSpPr txBox="1"/>
      </xdr:nvSpPr>
      <xdr:spPr>
        <a:xfrm>
          <a:off x="4359275" y="5904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90563</xdr:rowOff>
    </xdr:from>
    <xdr:to>
      <xdr:col>23</xdr:col>
      <xdr:colOff>136525</xdr:colOff>
      <xdr:row>32</xdr:row>
      <xdr:rowOff>20713</xdr:rowOff>
    </xdr:to>
    <xdr:sp macro="" textlink="">
      <xdr:nvSpPr>
        <xdr:cNvPr id="73" name="フローチャート: 判断 72">
          <a:extLst>
            <a:ext uri="{FF2B5EF4-FFF2-40B4-BE49-F238E27FC236}">
              <a16:creationId xmlns:a16="http://schemas.microsoft.com/office/drawing/2014/main" id="{23F1E47E-9DAA-4467-88E8-2121154F295D}"/>
            </a:ext>
          </a:extLst>
        </xdr:cNvPr>
        <xdr:cNvSpPr/>
      </xdr:nvSpPr>
      <xdr:spPr>
        <a:xfrm>
          <a:off x="4254500" y="59262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70001</xdr:rowOff>
    </xdr:from>
    <xdr:to>
      <xdr:col>19</xdr:col>
      <xdr:colOff>187325</xdr:colOff>
      <xdr:row>32</xdr:row>
      <xdr:rowOff>151</xdr:rowOff>
    </xdr:to>
    <xdr:sp macro="" textlink="">
      <xdr:nvSpPr>
        <xdr:cNvPr id="74" name="フローチャート: 判断 73">
          <a:extLst>
            <a:ext uri="{FF2B5EF4-FFF2-40B4-BE49-F238E27FC236}">
              <a16:creationId xmlns:a16="http://schemas.microsoft.com/office/drawing/2014/main" id="{4F7E8ED2-47BF-4A9E-A5F3-E20EAE4EDAA3}"/>
            </a:ext>
          </a:extLst>
        </xdr:cNvPr>
        <xdr:cNvSpPr/>
      </xdr:nvSpPr>
      <xdr:spPr>
        <a:xfrm>
          <a:off x="3616325" y="59056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138642</xdr:rowOff>
    </xdr:from>
    <xdr:to>
      <xdr:col>15</xdr:col>
      <xdr:colOff>187325</xdr:colOff>
      <xdr:row>31</xdr:row>
      <xdr:rowOff>68792</xdr:rowOff>
    </xdr:to>
    <xdr:sp macro="" textlink="">
      <xdr:nvSpPr>
        <xdr:cNvPr id="75" name="フローチャート: 判断 74">
          <a:extLst>
            <a:ext uri="{FF2B5EF4-FFF2-40B4-BE49-F238E27FC236}">
              <a16:creationId xmlns:a16="http://schemas.microsoft.com/office/drawing/2014/main" id="{38887D79-3F3E-42F6-84F8-0BEADEF9C54D}"/>
            </a:ext>
          </a:extLst>
        </xdr:cNvPr>
        <xdr:cNvSpPr/>
      </xdr:nvSpPr>
      <xdr:spPr>
        <a:xfrm>
          <a:off x="2930525" y="58187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46113</xdr:rowOff>
    </xdr:from>
    <xdr:to>
      <xdr:col>11</xdr:col>
      <xdr:colOff>187325</xdr:colOff>
      <xdr:row>30</xdr:row>
      <xdr:rowOff>147713</xdr:rowOff>
    </xdr:to>
    <xdr:sp macro="" textlink="">
      <xdr:nvSpPr>
        <xdr:cNvPr id="76" name="フローチャート: 判断 75">
          <a:extLst>
            <a:ext uri="{FF2B5EF4-FFF2-40B4-BE49-F238E27FC236}">
              <a16:creationId xmlns:a16="http://schemas.microsoft.com/office/drawing/2014/main" id="{7BB9B8ED-814D-4AA3-A5F1-D5D70BD05B47}"/>
            </a:ext>
          </a:extLst>
        </xdr:cNvPr>
        <xdr:cNvSpPr/>
      </xdr:nvSpPr>
      <xdr:spPr>
        <a:xfrm>
          <a:off x="2244725" y="57261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125035</xdr:rowOff>
    </xdr:from>
    <xdr:to>
      <xdr:col>7</xdr:col>
      <xdr:colOff>187325</xdr:colOff>
      <xdr:row>30</xdr:row>
      <xdr:rowOff>55185</xdr:rowOff>
    </xdr:to>
    <xdr:sp macro="" textlink="">
      <xdr:nvSpPr>
        <xdr:cNvPr id="77" name="フローチャート: 判断 76">
          <a:extLst>
            <a:ext uri="{FF2B5EF4-FFF2-40B4-BE49-F238E27FC236}">
              <a16:creationId xmlns:a16="http://schemas.microsoft.com/office/drawing/2014/main" id="{6D81584A-7AF6-464F-B010-3174B8EEB857}"/>
            </a:ext>
          </a:extLst>
        </xdr:cNvPr>
        <xdr:cNvSpPr/>
      </xdr:nvSpPr>
      <xdr:spPr>
        <a:xfrm>
          <a:off x="1558925" y="563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8737CAF-03D8-4179-9E5A-BAE4A9620CC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890D879-0F65-45CF-864B-3129B402AA2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83DD02-7182-4646-8261-541ABF9D27FB}"/>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D857A69-2203-493E-BB43-E176975D744A}"/>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59FC576-8127-4F94-BD37-39A6FA76D78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155877</xdr:rowOff>
    </xdr:from>
    <xdr:to>
      <xdr:col>23</xdr:col>
      <xdr:colOff>136525</xdr:colOff>
      <xdr:row>30</xdr:row>
      <xdr:rowOff>86027</xdr:rowOff>
    </xdr:to>
    <xdr:sp macro="" textlink="">
      <xdr:nvSpPr>
        <xdr:cNvPr id="83" name="楕円 82">
          <a:extLst>
            <a:ext uri="{FF2B5EF4-FFF2-40B4-BE49-F238E27FC236}">
              <a16:creationId xmlns:a16="http://schemas.microsoft.com/office/drawing/2014/main" id="{30135578-FF1D-4D8B-9BAB-C370647F510B}"/>
            </a:ext>
          </a:extLst>
        </xdr:cNvPr>
        <xdr:cNvSpPr/>
      </xdr:nvSpPr>
      <xdr:spPr>
        <a:xfrm>
          <a:off x="4254500" y="567402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7304</xdr:rowOff>
    </xdr:from>
    <xdr:ext cx="405111" cy="259045"/>
    <xdr:sp macro="" textlink="">
      <xdr:nvSpPr>
        <xdr:cNvPr id="84" name="有形固定資産減価償却率該当値テキスト">
          <a:extLst>
            <a:ext uri="{FF2B5EF4-FFF2-40B4-BE49-F238E27FC236}">
              <a16:creationId xmlns:a16="http://schemas.microsoft.com/office/drawing/2014/main" id="{BD384AEF-E12E-4251-9F65-5F9A44E17140}"/>
            </a:ext>
          </a:extLst>
        </xdr:cNvPr>
        <xdr:cNvSpPr txBox="1"/>
      </xdr:nvSpPr>
      <xdr:spPr>
        <a:xfrm>
          <a:off x="4359275" y="552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11944</xdr:rowOff>
    </xdr:from>
    <xdr:to>
      <xdr:col>19</xdr:col>
      <xdr:colOff>187325</xdr:colOff>
      <xdr:row>29</xdr:row>
      <xdr:rowOff>113544</xdr:rowOff>
    </xdr:to>
    <xdr:sp macro="" textlink="">
      <xdr:nvSpPr>
        <xdr:cNvPr id="85" name="楕円 84">
          <a:extLst>
            <a:ext uri="{FF2B5EF4-FFF2-40B4-BE49-F238E27FC236}">
              <a16:creationId xmlns:a16="http://schemas.microsoft.com/office/drawing/2014/main" id="{184BC609-5CE3-459D-BFF5-DB2BE657C535}"/>
            </a:ext>
          </a:extLst>
        </xdr:cNvPr>
        <xdr:cNvSpPr/>
      </xdr:nvSpPr>
      <xdr:spPr>
        <a:xfrm>
          <a:off x="3616325" y="55237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62744</xdr:rowOff>
    </xdr:from>
    <xdr:to>
      <xdr:col>23</xdr:col>
      <xdr:colOff>85725</xdr:colOff>
      <xdr:row>30</xdr:row>
      <xdr:rowOff>35227</xdr:rowOff>
    </xdr:to>
    <xdr:cxnSp macro="">
      <xdr:nvCxnSpPr>
        <xdr:cNvPr id="86" name="直線コネクタ 85">
          <a:extLst>
            <a:ext uri="{FF2B5EF4-FFF2-40B4-BE49-F238E27FC236}">
              <a16:creationId xmlns:a16="http://schemas.microsoft.com/office/drawing/2014/main" id="{A72D05F5-7521-4DBD-93A5-10D37B279F94}"/>
            </a:ext>
          </a:extLst>
        </xdr:cNvPr>
        <xdr:cNvCxnSpPr/>
      </xdr:nvCxnSpPr>
      <xdr:spPr>
        <a:xfrm>
          <a:off x="3673475" y="5580894"/>
          <a:ext cx="628650" cy="13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29180</xdr:rowOff>
    </xdr:from>
    <xdr:to>
      <xdr:col>15</xdr:col>
      <xdr:colOff>187325</xdr:colOff>
      <xdr:row>28</xdr:row>
      <xdr:rowOff>130780</xdr:rowOff>
    </xdr:to>
    <xdr:sp macro="" textlink="">
      <xdr:nvSpPr>
        <xdr:cNvPr id="87" name="楕円 86">
          <a:extLst>
            <a:ext uri="{FF2B5EF4-FFF2-40B4-BE49-F238E27FC236}">
              <a16:creationId xmlns:a16="http://schemas.microsoft.com/office/drawing/2014/main" id="{A4D04CCF-7367-4416-841A-AC99C75B2420}"/>
            </a:ext>
          </a:extLst>
        </xdr:cNvPr>
        <xdr:cNvSpPr/>
      </xdr:nvSpPr>
      <xdr:spPr>
        <a:xfrm>
          <a:off x="2930525" y="53790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79980</xdr:rowOff>
    </xdr:from>
    <xdr:to>
      <xdr:col>19</xdr:col>
      <xdr:colOff>136525</xdr:colOff>
      <xdr:row>29</xdr:row>
      <xdr:rowOff>62744</xdr:rowOff>
    </xdr:to>
    <xdr:cxnSp macro="">
      <xdr:nvCxnSpPr>
        <xdr:cNvPr id="88" name="直線コネクタ 87">
          <a:extLst>
            <a:ext uri="{FF2B5EF4-FFF2-40B4-BE49-F238E27FC236}">
              <a16:creationId xmlns:a16="http://schemas.microsoft.com/office/drawing/2014/main" id="{81EB779F-903E-4339-BC03-6A7C09A8E844}"/>
            </a:ext>
          </a:extLst>
        </xdr:cNvPr>
        <xdr:cNvCxnSpPr/>
      </xdr:nvCxnSpPr>
      <xdr:spPr>
        <a:xfrm>
          <a:off x="2987675" y="5436205"/>
          <a:ext cx="685800" cy="14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97820</xdr:rowOff>
    </xdr:from>
    <xdr:to>
      <xdr:col>11</xdr:col>
      <xdr:colOff>187325</xdr:colOff>
      <xdr:row>28</xdr:row>
      <xdr:rowOff>27970</xdr:rowOff>
    </xdr:to>
    <xdr:sp macro="" textlink="">
      <xdr:nvSpPr>
        <xdr:cNvPr id="89" name="楕円 88">
          <a:extLst>
            <a:ext uri="{FF2B5EF4-FFF2-40B4-BE49-F238E27FC236}">
              <a16:creationId xmlns:a16="http://schemas.microsoft.com/office/drawing/2014/main" id="{37D4C688-934A-4D46-A5B2-1CAC88BFFCF8}"/>
            </a:ext>
          </a:extLst>
        </xdr:cNvPr>
        <xdr:cNvSpPr/>
      </xdr:nvSpPr>
      <xdr:spPr>
        <a:xfrm>
          <a:off x="2244725" y="52889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148620</xdr:rowOff>
    </xdr:from>
    <xdr:to>
      <xdr:col>15</xdr:col>
      <xdr:colOff>136525</xdr:colOff>
      <xdr:row>28</xdr:row>
      <xdr:rowOff>79980</xdr:rowOff>
    </xdr:to>
    <xdr:cxnSp macro="">
      <xdr:nvCxnSpPr>
        <xdr:cNvPr id="90" name="直線コネクタ 89">
          <a:extLst>
            <a:ext uri="{FF2B5EF4-FFF2-40B4-BE49-F238E27FC236}">
              <a16:creationId xmlns:a16="http://schemas.microsoft.com/office/drawing/2014/main" id="{9CD0A957-7F57-446D-8F1A-0DB2E3F5CDFB}"/>
            </a:ext>
          </a:extLst>
        </xdr:cNvPr>
        <xdr:cNvCxnSpPr/>
      </xdr:nvCxnSpPr>
      <xdr:spPr>
        <a:xfrm>
          <a:off x="2301875" y="5336570"/>
          <a:ext cx="685800" cy="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115056</xdr:rowOff>
    </xdr:from>
    <xdr:to>
      <xdr:col>7</xdr:col>
      <xdr:colOff>187325</xdr:colOff>
      <xdr:row>27</xdr:row>
      <xdr:rowOff>45206</xdr:rowOff>
    </xdr:to>
    <xdr:sp macro="" textlink="">
      <xdr:nvSpPr>
        <xdr:cNvPr id="91" name="楕円 90">
          <a:extLst>
            <a:ext uri="{FF2B5EF4-FFF2-40B4-BE49-F238E27FC236}">
              <a16:creationId xmlns:a16="http://schemas.microsoft.com/office/drawing/2014/main" id="{3391F754-03C6-41C2-8789-3827EBE7172B}"/>
            </a:ext>
          </a:extLst>
        </xdr:cNvPr>
        <xdr:cNvSpPr/>
      </xdr:nvSpPr>
      <xdr:spPr>
        <a:xfrm>
          <a:off x="1558925" y="51442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165856</xdr:rowOff>
    </xdr:from>
    <xdr:to>
      <xdr:col>11</xdr:col>
      <xdr:colOff>136525</xdr:colOff>
      <xdr:row>27</xdr:row>
      <xdr:rowOff>148620</xdr:rowOff>
    </xdr:to>
    <xdr:cxnSp macro="">
      <xdr:nvCxnSpPr>
        <xdr:cNvPr id="92" name="直線コネクタ 91">
          <a:extLst>
            <a:ext uri="{FF2B5EF4-FFF2-40B4-BE49-F238E27FC236}">
              <a16:creationId xmlns:a16="http://schemas.microsoft.com/office/drawing/2014/main" id="{51883430-EB23-43B8-B26B-D8FFD06C06F0}"/>
            </a:ext>
          </a:extLst>
        </xdr:cNvPr>
        <xdr:cNvCxnSpPr/>
      </xdr:nvCxnSpPr>
      <xdr:spPr>
        <a:xfrm>
          <a:off x="1616075" y="5191881"/>
          <a:ext cx="685800" cy="14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162728</xdr:rowOff>
    </xdr:from>
    <xdr:ext cx="405111" cy="259045"/>
    <xdr:sp macro="" textlink="">
      <xdr:nvSpPr>
        <xdr:cNvPr id="93" name="n_1aveValue有形固定資産減価償却率">
          <a:extLst>
            <a:ext uri="{FF2B5EF4-FFF2-40B4-BE49-F238E27FC236}">
              <a16:creationId xmlns:a16="http://schemas.microsoft.com/office/drawing/2014/main" id="{325D08BA-33C5-4254-96DE-3A0A1C6CE81E}"/>
            </a:ext>
          </a:extLst>
        </xdr:cNvPr>
        <xdr:cNvSpPr txBox="1"/>
      </xdr:nvSpPr>
      <xdr:spPr>
        <a:xfrm>
          <a:off x="3474094" y="599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94" name="n_2aveValue有形固定資産減価償却率">
          <a:extLst>
            <a:ext uri="{FF2B5EF4-FFF2-40B4-BE49-F238E27FC236}">
              <a16:creationId xmlns:a16="http://schemas.microsoft.com/office/drawing/2014/main" id="{318AB5B4-BDB4-4BFB-8893-E726CF0814C9}"/>
            </a:ext>
          </a:extLst>
        </xdr:cNvPr>
        <xdr:cNvSpPr txBox="1"/>
      </xdr:nvSpPr>
      <xdr:spPr>
        <a:xfrm>
          <a:off x="2797819" y="58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138840</xdr:rowOff>
    </xdr:from>
    <xdr:ext cx="405111" cy="259045"/>
    <xdr:sp macro="" textlink="">
      <xdr:nvSpPr>
        <xdr:cNvPr id="95" name="n_3aveValue有形固定資産減価償却率">
          <a:extLst>
            <a:ext uri="{FF2B5EF4-FFF2-40B4-BE49-F238E27FC236}">
              <a16:creationId xmlns:a16="http://schemas.microsoft.com/office/drawing/2014/main" id="{9A90E1BB-8FA3-4E7A-A70C-3EF6C64799E4}"/>
            </a:ext>
          </a:extLst>
        </xdr:cNvPr>
        <xdr:cNvSpPr txBox="1"/>
      </xdr:nvSpPr>
      <xdr:spPr>
        <a:xfrm>
          <a:off x="2112019" y="5818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46312</xdr:rowOff>
    </xdr:from>
    <xdr:ext cx="405111" cy="259045"/>
    <xdr:sp macro="" textlink="">
      <xdr:nvSpPr>
        <xdr:cNvPr id="96" name="n_4aveValue有形固定資産減価償却率">
          <a:extLst>
            <a:ext uri="{FF2B5EF4-FFF2-40B4-BE49-F238E27FC236}">
              <a16:creationId xmlns:a16="http://schemas.microsoft.com/office/drawing/2014/main" id="{D8050DC5-AA61-4E21-88C1-13FA38D0C610}"/>
            </a:ext>
          </a:extLst>
        </xdr:cNvPr>
        <xdr:cNvSpPr txBox="1"/>
      </xdr:nvSpPr>
      <xdr:spPr>
        <a:xfrm>
          <a:off x="1426219" y="572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130071</xdr:rowOff>
    </xdr:from>
    <xdr:ext cx="405111" cy="259045"/>
    <xdr:sp macro="" textlink="">
      <xdr:nvSpPr>
        <xdr:cNvPr id="97" name="n_1mainValue有形固定資産減価償却率">
          <a:extLst>
            <a:ext uri="{FF2B5EF4-FFF2-40B4-BE49-F238E27FC236}">
              <a16:creationId xmlns:a16="http://schemas.microsoft.com/office/drawing/2014/main" id="{E129218B-CC39-4BCE-89EA-FA536C9BFCE8}"/>
            </a:ext>
          </a:extLst>
        </xdr:cNvPr>
        <xdr:cNvSpPr txBox="1"/>
      </xdr:nvSpPr>
      <xdr:spPr>
        <a:xfrm>
          <a:off x="3474094" y="531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147307</xdr:rowOff>
    </xdr:from>
    <xdr:ext cx="405111" cy="259045"/>
    <xdr:sp macro="" textlink="">
      <xdr:nvSpPr>
        <xdr:cNvPr id="98" name="n_2mainValue有形固定資産減価償却率">
          <a:extLst>
            <a:ext uri="{FF2B5EF4-FFF2-40B4-BE49-F238E27FC236}">
              <a16:creationId xmlns:a16="http://schemas.microsoft.com/office/drawing/2014/main" id="{8F66EF9B-EE9F-401C-8FB1-BCF3666F636E}"/>
            </a:ext>
          </a:extLst>
        </xdr:cNvPr>
        <xdr:cNvSpPr txBox="1"/>
      </xdr:nvSpPr>
      <xdr:spPr>
        <a:xfrm>
          <a:off x="2797819" y="517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44497</xdr:rowOff>
    </xdr:from>
    <xdr:ext cx="405111" cy="259045"/>
    <xdr:sp macro="" textlink="">
      <xdr:nvSpPr>
        <xdr:cNvPr id="99" name="n_3mainValue有形固定資産減価償却率">
          <a:extLst>
            <a:ext uri="{FF2B5EF4-FFF2-40B4-BE49-F238E27FC236}">
              <a16:creationId xmlns:a16="http://schemas.microsoft.com/office/drawing/2014/main" id="{0378AA37-236D-4B7A-B773-C059267DFC94}"/>
            </a:ext>
          </a:extLst>
        </xdr:cNvPr>
        <xdr:cNvSpPr txBox="1"/>
      </xdr:nvSpPr>
      <xdr:spPr>
        <a:xfrm>
          <a:off x="2112019" y="507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61733</xdr:rowOff>
    </xdr:from>
    <xdr:ext cx="405111" cy="259045"/>
    <xdr:sp macro="" textlink="">
      <xdr:nvSpPr>
        <xdr:cNvPr id="100" name="n_4mainValue有形固定資産減価償却率">
          <a:extLst>
            <a:ext uri="{FF2B5EF4-FFF2-40B4-BE49-F238E27FC236}">
              <a16:creationId xmlns:a16="http://schemas.microsoft.com/office/drawing/2014/main" id="{37F69A49-22F2-4D55-8CFD-515963CE48B4}"/>
            </a:ext>
          </a:extLst>
        </xdr:cNvPr>
        <xdr:cNvSpPr txBox="1"/>
      </xdr:nvSpPr>
      <xdr:spPr>
        <a:xfrm>
          <a:off x="1426219" y="493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C41A4CA-52AC-47AD-8B10-CF0974A9FB54}"/>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3C06639-37E7-4F4E-8BBE-9BFAE68957B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D350BEA3-653B-466B-A53E-39C35080DB3C}"/>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AB73137-A123-455B-99AB-9FF0CCB837E1}"/>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1575B94-235D-46CD-B3AE-FC4901802392}"/>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6182897-BB64-4C32-82C9-8ACDA28F7FD0}"/>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8007AED2-107A-4ED5-9D46-E31C093C0DEF}"/>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2A1CB54-D4AB-4336-A867-809A65367F4F}"/>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09182AB-9448-4F11-BA96-724B8C89266B}"/>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27D7049-56B1-4247-8ED5-2B83AA85DBC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B083AF4-9E5B-4F22-ACBF-09871BA7AF2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B907435-E762-414C-A29D-1CBA789A5125}"/>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A752FB1-B738-45BE-BB9A-AEA1A01BE57A}"/>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本市の債務償還比率は、熊本地震の被災施設の復旧、災害公営住宅、熊本城ホールの整備等に伴う市債残高により、将来負担額が高い水準にあることから、類似団体の平均を上回っている。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今後も、投資的経費（インフラ整備、施設建設など）の総額管理等により、計画的な市債の発行を行うことで、債務償還比率の改善を図っていく。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4064C92-0C1D-4C5A-B828-EC70290FA998}"/>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B73C6EA-8CF2-41F0-8CDC-E83B012D7820}"/>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1825A364-8E83-4D90-9DDF-F6F778B9FA4B}"/>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AD7A175-1BED-46D5-B786-F72D409B724E}"/>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A29E936C-81B0-4159-A486-D335261C2B50}"/>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ED57556-5D23-49FE-963A-8FD1366D2F9C}"/>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81A9C645-4F68-40BA-A91A-AD617F2AE59C}"/>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47C1CB22-2409-4267-8012-2925EBDAB7E9}"/>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7043C5BB-EF14-4B31-B09F-C6EFB16035FC}"/>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276D2766-74FD-4429-BA91-C0B5107634F1}"/>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6F70AE5-63EF-4135-A278-2788737AA465}"/>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2CFC4A66-2B9F-40B7-8C25-60634E292D1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CA17CEAA-7764-44C1-B83D-3C72E2EB0243}"/>
            </a:ext>
          </a:extLst>
        </xdr:cNvPr>
        <xdr:cNvSpPr txBox="1"/>
      </xdr:nvSpPr>
      <xdr:spPr>
        <a:xfrm>
          <a:off x="9762011" y="5031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3B29717-5195-47DD-ABC5-93EA35E108A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19451DE1-DBD8-4903-B662-F5965A10B653}"/>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4FDD6CBD-F6F5-402D-8FFA-20C7E38BD814}"/>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30" name="直線コネクタ 129">
          <a:extLst>
            <a:ext uri="{FF2B5EF4-FFF2-40B4-BE49-F238E27FC236}">
              <a16:creationId xmlns:a16="http://schemas.microsoft.com/office/drawing/2014/main" id="{13DB2D48-7459-41CD-A09C-B2C609A6E1EB}"/>
            </a:ext>
          </a:extLst>
        </xdr:cNvPr>
        <xdr:cNvCxnSpPr/>
      </xdr:nvCxnSpPr>
      <xdr:spPr>
        <a:xfrm flipV="1">
          <a:off x="13326745" y="5164144"/>
          <a:ext cx="1269" cy="131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31" name="債務償還比率最小値テキスト">
          <a:extLst>
            <a:ext uri="{FF2B5EF4-FFF2-40B4-BE49-F238E27FC236}">
              <a16:creationId xmlns:a16="http://schemas.microsoft.com/office/drawing/2014/main" id="{74FEA587-AF46-4FD6-AC76-C14801FD9A6E}"/>
            </a:ext>
          </a:extLst>
        </xdr:cNvPr>
        <xdr:cNvSpPr txBox="1"/>
      </xdr:nvSpPr>
      <xdr:spPr>
        <a:xfrm>
          <a:off x="13379450" y="64858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2" name="直線コネクタ 131">
          <a:extLst>
            <a:ext uri="{FF2B5EF4-FFF2-40B4-BE49-F238E27FC236}">
              <a16:creationId xmlns:a16="http://schemas.microsoft.com/office/drawing/2014/main" id="{359DAEB0-CBCB-4E54-95C8-C263E255C67D}"/>
            </a:ext>
          </a:extLst>
        </xdr:cNvPr>
        <xdr:cNvCxnSpPr/>
      </xdr:nvCxnSpPr>
      <xdr:spPr>
        <a:xfrm>
          <a:off x="13255625" y="6478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3" name="債務償還比率最大値テキスト">
          <a:extLst>
            <a:ext uri="{FF2B5EF4-FFF2-40B4-BE49-F238E27FC236}">
              <a16:creationId xmlns:a16="http://schemas.microsoft.com/office/drawing/2014/main" id="{17D94794-654B-4A86-93FB-04F40124B1A2}"/>
            </a:ext>
          </a:extLst>
        </xdr:cNvPr>
        <xdr:cNvSpPr txBox="1"/>
      </xdr:nvSpPr>
      <xdr:spPr>
        <a:xfrm>
          <a:off x="13379450" y="495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4" name="直線コネクタ 133">
          <a:extLst>
            <a:ext uri="{FF2B5EF4-FFF2-40B4-BE49-F238E27FC236}">
              <a16:creationId xmlns:a16="http://schemas.microsoft.com/office/drawing/2014/main" id="{5F93000C-39F2-4724-90BF-3E06971F7A85}"/>
            </a:ext>
          </a:extLst>
        </xdr:cNvPr>
        <xdr:cNvCxnSpPr/>
      </xdr:nvCxnSpPr>
      <xdr:spPr>
        <a:xfrm>
          <a:off x="13255625" y="5164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48291</xdr:rowOff>
    </xdr:from>
    <xdr:ext cx="469744" cy="259045"/>
    <xdr:sp macro="" textlink="">
      <xdr:nvSpPr>
        <xdr:cNvPr id="135" name="債務償還比率平均値テキスト">
          <a:extLst>
            <a:ext uri="{FF2B5EF4-FFF2-40B4-BE49-F238E27FC236}">
              <a16:creationId xmlns:a16="http://schemas.microsoft.com/office/drawing/2014/main" id="{57EDFCB3-251F-4DCA-87E6-5A76A78C2AF3}"/>
            </a:ext>
          </a:extLst>
        </xdr:cNvPr>
        <xdr:cNvSpPr txBox="1"/>
      </xdr:nvSpPr>
      <xdr:spPr>
        <a:xfrm>
          <a:off x="13379450" y="5560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6" name="フローチャート: 判断 135">
          <a:extLst>
            <a:ext uri="{FF2B5EF4-FFF2-40B4-BE49-F238E27FC236}">
              <a16:creationId xmlns:a16="http://schemas.microsoft.com/office/drawing/2014/main" id="{695AD50C-C920-47F2-B525-4E6C99511549}"/>
            </a:ext>
          </a:extLst>
        </xdr:cNvPr>
        <xdr:cNvSpPr/>
      </xdr:nvSpPr>
      <xdr:spPr>
        <a:xfrm>
          <a:off x="13293725" y="57054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7" name="フローチャート: 判断 136">
          <a:extLst>
            <a:ext uri="{FF2B5EF4-FFF2-40B4-BE49-F238E27FC236}">
              <a16:creationId xmlns:a16="http://schemas.microsoft.com/office/drawing/2014/main" id="{0F1EF39D-9450-4FA4-ADBE-BD1EB9188E0C}"/>
            </a:ext>
          </a:extLst>
        </xdr:cNvPr>
        <xdr:cNvSpPr/>
      </xdr:nvSpPr>
      <xdr:spPr>
        <a:xfrm>
          <a:off x="12646025" y="57237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8" name="フローチャート: 判断 137">
          <a:extLst>
            <a:ext uri="{FF2B5EF4-FFF2-40B4-BE49-F238E27FC236}">
              <a16:creationId xmlns:a16="http://schemas.microsoft.com/office/drawing/2014/main" id="{8CE6A4DC-1032-4509-9716-D8633F47BDA7}"/>
            </a:ext>
          </a:extLst>
        </xdr:cNvPr>
        <xdr:cNvSpPr/>
      </xdr:nvSpPr>
      <xdr:spPr>
        <a:xfrm>
          <a:off x="11960225" y="5554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9" name="フローチャート: 判断 138">
          <a:extLst>
            <a:ext uri="{FF2B5EF4-FFF2-40B4-BE49-F238E27FC236}">
              <a16:creationId xmlns:a16="http://schemas.microsoft.com/office/drawing/2014/main" id="{E514BE0E-2DA0-4494-851E-4C437C5E5A6F}"/>
            </a:ext>
          </a:extLst>
        </xdr:cNvPr>
        <xdr:cNvSpPr/>
      </xdr:nvSpPr>
      <xdr:spPr>
        <a:xfrm>
          <a:off x="11274425" y="5884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40" name="フローチャート: 判断 139">
          <a:extLst>
            <a:ext uri="{FF2B5EF4-FFF2-40B4-BE49-F238E27FC236}">
              <a16:creationId xmlns:a16="http://schemas.microsoft.com/office/drawing/2014/main" id="{AF789B7E-87AC-46B4-8F9F-0ADB98A02289}"/>
            </a:ext>
          </a:extLst>
        </xdr:cNvPr>
        <xdr:cNvSpPr/>
      </xdr:nvSpPr>
      <xdr:spPr>
        <a:xfrm>
          <a:off x="10588625" y="589897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4C126C7-46D0-405C-99E0-E2405339570E}"/>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3D561D5-B30D-419D-A49C-8B15F6E2C29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8A9C6BB-05BD-4249-AEDE-37DDB74A15B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3F9D3B0-8CEB-4EF5-8973-414362767443}"/>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338DD61-06BD-4143-8342-820F9838A67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50193</xdr:rowOff>
    </xdr:from>
    <xdr:to>
      <xdr:col>76</xdr:col>
      <xdr:colOff>73025</xdr:colOff>
      <xdr:row>31</xdr:row>
      <xdr:rowOff>151793</xdr:rowOff>
    </xdr:to>
    <xdr:sp macro="" textlink="">
      <xdr:nvSpPr>
        <xdr:cNvPr id="146" name="楕円 145">
          <a:extLst>
            <a:ext uri="{FF2B5EF4-FFF2-40B4-BE49-F238E27FC236}">
              <a16:creationId xmlns:a16="http://schemas.microsoft.com/office/drawing/2014/main" id="{B2CFCF20-577D-4948-9AC1-6BBC1BE4533E}"/>
            </a:ext>
          </a:extLst>
        </xdr:cNvPr>
        <xdr:cNvSpPr/>
      </xdr:nvSpPr>
      <xdr:spPr>
        <a:xfrm>
          <a:off x="13293725" y="58858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28620</xdr:rowOff>
    </xdr:from>
    <xdr:ext cx="560923" cy="259045"/>
    <xdr:sp macro="" textlink="">
      <xdr:nvSpPr>
        <xdr:cNvPr id="147" name="債務償還比率該当値テキスト">
          <a:extLst>
            <a:ext uri="{FF2B5EF4-FFF2-40B4-BE49-F238E27FC236}">
              <a16:creationId xmlns:a16="http://schemas.microsoft.com/office/drawing/2014/main" id="{B7F902CE-0BEE-44D7-84D8-AED55F5A4DEE}"/>
            </a:ext>
          </a:extLst>
        </xdr:cNvPr>
        <xdr:cNvSpPr txBox="1"/>
      </xdr:nvSpPr>
      <xdr:spPr>
        <a:xfrm>
          <a:off x="13379450" y="58642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111005</xdr:rowOff>
    </xdr:from>
    <xdr:to>
      <xdr:col>72</xdr:col>
      <xdr:colOff>123825</xdr:colOff>
      <xdr:row>32</xdr:row>
      <xdr:rowOff>41155</xdr:rowOff>
    </xdr:to>
    <xdr:sp macro="" textlink="">
      <xdr:nvSpPr>
        <xdr:cNvPr id="148" name="楕円 147">
          <a:extLst>
            <a:ext uri="{FF2B5EF4-FFF2-40B4-BE49-F238E27FC236}">
              <a16:creationId xmlns:a16="http://schemas.microsoft.com/office/drawing/2014/main" id="{45D9885E-91CC-4900-B62B-A85D3EE8B636}"/>
            </a:ext>
          </a:extLst>
        </xdr:cNvPr>
        <xdr:cNvSpPr/>
      </xdr:nvSpPr>
      <xdr:spPr>
        <a:xfrm>
          <a:off x="12646025" y="5946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100993</xdr:rowOff>
    </xdr:from>
    <xdr:to>
      <xdr:col>76</xdr:col>
      <xdr:colOff>22225</xdr:colOff>
      <xdr:row>31</xdr:row>
      <xdr:rowOff>161805</xdr:rowOff>
    </xdr:to>
    <xdr:cxnSp macro="">
      <xdr:nvCxnSpPr>
        <xdr:cNvPr id="149" name="直線コネクタ 148">
          <a:extLst>
            <a:ext uri="{FF2B5EF4-FFF2-40B4-BE49-F238E27FC236}">
              <a16:creationId xmlns:a16="http://schemas.microsoft.com/office/drawing/2014/main" id="{C1C8FDAD-CA83-4CCA-8310-0418183F8414}"/>
            </a:ext>
          </a:extLst>
        </xdr:cNvPr>
        <xdr:cNvCxnSpPr/>
      </xdr:nvCxnSpPr>
      <xdr:spPr>
        <a:xfrm flipV="1">
          <a:off x="12693650" y="5942993"/>
          <a:ext cx="638175" cy="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102778</xdr:rowOff>
    </xdr:from>
    <xdr:to>
      <xdr:col>68</xdr:col>
      <xdr:colOff>123825</xdr:colOff>
      <xdr:row>31</xdr:row>
      <xdr:rowOff>32928</xdr:rowOff>
    </xdr:to>
    <xdr:sp macro="" textlink="">
      <xdr:nvSpPr>
        <xdr:cNvPr id="150" name="楕円 149">
          <a:extLst>
            <a:ext uri="{FF2B5EF4-FFF2-40B4-BE49-F238E27FC236}">
              <a16:creationId xmlns:a16="http://schemas.microsoft.com/office/drawing/2014/main" id="{083D1EE4-5B23-4017-AB58-40BA3F371D44}"/>
            </a:ext>
          </a:extLst>
        </xdr:cNvPr>
        <xdr:cNvSpPr/>
      </xdr:nvSpPr>
      <xdr:spPr>
        <a:xfrm>
          <a:off x="11960225" y="578285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153578</xdr:rowOff>
    </xdr:from>
    <xdr:to>
      <xdr:col>72</xdr:col>
      <xdr:colOff>73025</xdr:colOff>
      <xdr:row>31</xdr:row>
      <xdr:rowOff>161805</xdr:rowOff>
    </xdr:to>
    <xdr:cxnSp macro="">
      <xdr:nvCxnSpPr>
        <xdr:cNvPr id="151" name="直線コネクタ 150">
          <a:extLst>
            <a:ext uri="{FF2B5EF4-FFF2-40B4-BE49-F238E27FC236}">
              <a16:creationId xmlns:a16="http://schemas.microsoft.com/office/drawing/2014/main" id="{43B7E829-0880-4B61-9919-02D79CC5A25D}"/>
            </a:ext>
          </a:extLst>
        </xdr:cNvPr>
        <xdr:cNvCxnSpPr/>
      </xdr:nvCxnSpPr>
      <xdr:spPr>
        <a:xfrm>
          <a:off x="12007850" y="5830478"/>
          <a:ext cx="685800" cy="17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51583</xdr:rowOff>
    </xdr:from>
    <xdr:to>
      <xdr:col>64</xdr:col>
      <xdr:colOff>123825</xdr:colOff>
      <xdr:row>32</xdr:row>
      <xdr:rowOff>153183</xdr:rowOff>
    </xdr:to>
    <xdr:sp macro="" textlink="">
      <xdr:nvSpPr>
        <xdr:cNvPr id="152" name="楕円 151">
          <a:extLst>
            <a:ext uri="{FF2B5EF4-FFF2-40B4-BE49-F238E27FC236}">
              <a16:creationId xmlns:a16="http://schemas.microsoft.com/office/drawing/2014/main" id="{CECAA502-31A2-4D5A-9011-B82D0AB4A84B}"/>
            </a:ext>
          </a:extLst>
        </xdr:cNvPr>
        <xdr:cNvSpPr/>
      </xdr:nvSpPr>
      <xdr:spPr>
        <a:xfrm>
          <a:off x="11274425" y="60491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153578</xdr:rowOff>
    </xdr:from>
    <xdr:to>
      <xdr:col>68</xdr:col>
      <xdr:colOff>73025</xdr:colOff>
      <xdr:row>32</xdr:row>
      <xdr:rowOff>102383</xdr:rowOff>
    </xdr:to>
    <xdr:cxnSp macro="">
      <xdr:nvCxnSpPr>
        <xdr:cNvPr id="153" name="直線コネクタ 152">
          <a:extLst>
            <a:ext uri="{FF2B5EF4-FFF2-40B4-BE49-F238E27FC236}">
              <a16:creationId xmlns:a16="http://schemas.microsoft.com/office/drawing/2014/main" id="{D6A6C8CC-5201-4D6F-BCC0-6220B4D89F1D}"/>
            </a:ext>
          </a:extLst>
        </xdr:cNvPr>
        <xdr:cNvCxnSpPr/>
      </xdr:nvCxnSpPr>
      <xdr:spPr>
        <a:xfrm flipV="1">
          <a:off x="11322050" y="5830478"/>
          <a:ext cx="685800" cy="27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96802</xdr:rowOff>
    </xdr:from>
    <xdr:to>
      <xdr:col>60</xdr:col>
      <xdr:colOff>123825</xdr:colOff>
      <xdr:row>33</xdr:row>
      <xdr:rowOff>26952</xdr:rowOff>
    </xdr:to>
    <xdr:sp macro="" textlink="">
      <xdr:nvSpPr>
        <xdr:cNvPr id="154" name="楕円 153">
          <a:extLst>
            <a:ext uri="{FF2B5EF4-FFF2-40B4-BE49-F238E27FC236}">
              <a16:creationId xmlns:a16="http://schemas.microsoft.com/office/drawing/2014/main" id="{4113A214-C6A8-45A1-8CF0-ED92F12D5D1F}"/>
            </a:ext>
          </a:extLst>
        </xdr:cNvPr>
        <xdr:cNvSpPr/>
      </xdr:nvSpPr>
      <xdr:spPr>
        <a:xfrm>
          <a:off x="10588625" y="60975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102383</xdr:rowOff>
    </xdr:from>
    <xdr:to>
      <xdr:col>64</xdr:col>
      <xdr:colOff>73025</xdr:colOff>
      <xdr:row>32</xdr:row>
      <xdr:rowOff>147602</xdr:rowOff>
    </xdr:to>
    <xdr:cxnSp macro="">
      <xdr:nvCxnSpPr>
        <xdr:cNvPr id="155" name="直線コネクタ 154">
          <a:extLst>
            <a:ext uri="{FF2B5EF4-FFF2-40B4-BE49-F238E27FC236}">
              <a16:creationId xmlns:a16="http://schemas.microsoft.com/office/drawing/2014/main" id="{24215E6F-6489-45EA-99CC-1E4BF243F4C8}"/>
            </a:ext>
          </a:extLst>
        </xdr:cNvPr>
        <xdr:cNvCxnSpPr/>
      </xdr:nvCxnSpPr>
      <xdr:spPr>
        <a:xfrm flipV="1">
          <a:off x="10636250" y="6106308"/>
          <a:ext cx="685800" cy="3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161773</xdr:rowOff>
    </xdr:from>
    <xdr:ext cx="469744" cy="259045"/>
    <xdr:sp macro="" textlink="">
      <xdr:nvSpPr>
        <xdr:cNvPr id="156" name="n_1aveValue債務償還比率">
          <a:extLst>
            <a:ext uri="{FF2B5EF4-FFF2-40B4-BE49-F238E27FC236}">
              <a16:creationId xmlns:a16="http://schemas.microsoft.com/office/drawing/2014/main" id="{CC87E622-A866-4E20-82C4-1160324F0220}"/>
            </a:ext>
          </a:extLst>
        </xdr:cNvPr>
        <xdr:cNvSpPr txBox="1"/>
      </xdr:nvSpPr>
      <xdr:spPr>
        <a:xfrm>
          <a:off x="124651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157984</xdr:rowOff>
    </xdr:from>
    <xdr:ext cx="469744" cy="259045"/>
    <xdr:sp macro="" textlink="">
      <xdr:nvSpPr>
        <xdr:cNvPr id="157" name="n_2aveValue債務償還比率">
          <a:extLst>
            <a:ext uri="{FF2B5EF4-FFF2-40B4-BE49-F238E27FC236}">
              <a16:creationId xmlns:a16="http://schemas.microsoft.com/office/drawing/2014/main" id="{92267100-DBA6-41B8-AC30-82DFD6DECC36}"/>
            </a:ext>
          </a:extLst>
        </xdr:cNvPr>
        <xdr:cNvSpPr txBox="1"/>
      </xdr:nvSpPr>
      <xdr:spPr>
        <a:xfrm>
          <a:off x="11788852" y="5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160764</xdr:rowOff>
    </xdr:from>
    <xdr:ext cx="560923" cy="259045"/>
    <xdr:sp macro="" textlink="">
      <xdr:nvSpPr>
        <xdr:cNvPr id="158" name="n_3aveValue債務償還比率">
          <a:extLst>
            <a:ext uri="{FF2B5EF4-FFF2-40B4-BE49-F238E27FC236}">
              <a16:creationId xmlns:a16="http://schemas.microsoft.com/office/drawing/2014/main" id="{6B02117B-5BD7-4FEB-9634-AD0087E9D4F4}"/>
            </a:ext>
          </a:extLst>
        </xdr:cNvPr>
        <xdr:cNvSpPr txBox="1"/>
      </xdr:nvSpPr>
      <xdr:spPr>
        <a:xfrm>
          <a:off x="11079688" y="56789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6826</xdr:rowOff>
    </xdr:from>
    <xdr:ext cx="560923" cy="259045"/>
    <xdr:sp macro="" textlink="">
      <xdr:nvSpPr>
        <xdr:cNvPr id="159" name="n_4aveValue債務償還比率">
          <a:extLst>
            <a:ext uri="{FF2B5EF4-FFF2-40B4-BE49-F238E27FC236}">
              <a16:creationId xmlns:a16="http://schemas.microsoft.com/office/drawing/2014/main" id="{5AA72DA1-A89A-4A50-B9A1-20AC1BFF1A8A}"/>
            </a:ext>
          </a:extLst>
        </xdr:cNvPr>
        <xdr:cNvSpPr txBox="1"/>
      </xdr:nvSpPr>
      <xdr:spPr>
        <a:xfrm>
          <a:off x="10393888" y="56869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32282</xdr:rowOff>
    </xdr:from>
    <xdr:ext cx="560923" cy="259045"/>
    <xdr:sp macro="" textlink="">
      <xdr:nvSpPr>
        <xdr:cNvPr id="160" name="n_1mainValue債務償還比率">
          <a:extLst>
            <a:ext uri="{FF2B5EF4-FFF2-40B4-BE49-F238E27FC236}">
              <a16:creationId xmlns:a16="http://schemas.microsoft.com/office/drawing/2014/main" id="{4538AD93-DC20-4680-9629-411C50B1F0FD}"/>
            </a:ext>
          </a:extLst>
        </xdr:cNvPr>
        <xdr:cNvSpPr txBox="1"/>
      </xdr:nvSpPr>
      <xdr:spPr>
        <a:xfrm>
          <a:off x="12441763" y="60298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24055</xdr:rowOff>
    </xdr:from>
    <xdr:ext cx="469744" cy="259045"/>
    <xdr:sp macro="" textlink="">
      <xdr:nvSpPr>
        <xdr:cNvPr id="161" name="n_2mainValue債務償還比率">
          <a:extLst>
            <a:ext uri="{FF2B5EF4-FFF2-40B4-BE49-F238E27FC236}">
              <a16:creationId xmlns:a16="http://schemas.microsoft.com/office/drawing/2014/main" id="{9FC12C29-82CA-4F32-A37B-A48289616C48}"/>
            </a:ext>
          </a:extLst>
        </xdr:cNvPr>
        <xdr:cNvSpPr txBox="1"/>
      </xdr:nvSpPr>
      <xdr:spPr>
        <a:xfrm>
          <a:off x="11788852" y="586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144310</xdr:rowOff>
    </xdr:from>
    <xdr:ext cx="560923" cy="259045"/>
    <xdr:sp macro="" textlink="">
      <xdr:nvSpPr>
        <xdr:cNvPr id="162" name="n_3mainValue債務償還比率">
          <a:extLst>
            <a:ext uri="{FF2B5EF4-FFF2-40B4-BE49-F238E27FC236}">
              <a16:creationId xmlns:a16="http://schemas.microsoft.com/office/drawing/2014/main" id="{3A81AF5F-3085-4210-918D-39785E1F3283}"/>
            </a:ext>
          </a:extLst>
        </xdr:cNvPr>
        <xdr:cNvSpPr txBox="1"/>
      </xdr:nvSpPr>
      <xdr:spPr>
        <a:xfrm>
          <a:off x="11079688" y="61418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18079</xdr:rowOff>
    </xdr:from>
    <xdr:ext cx="560923" cy="259045"/>
    <xdr:sp macro="" textlink="">
      <xdr:nvSpPr>
        <xdr:cNvPr id="163" name="n_4mainValue債務償還比率">
          <a:extLst>
            <a:ext uri="{FF2B5EF4-FFF2-40B4-BE49-F238E27FC236}">
              <a16:creationId xmlns:a16="http://schemas.microsoft.com/office/drawing/2014/main" id="{01A9456C-A496-41AA-9ABB-6689648B3026}"/>
            </a:ext>
          </a:extLst>
        </xdr:cNvPr>
        <xdr:cNvSpPr txBox="1"/>
      </xdr:nvSpPr>
      <xdr:spPr>
        <a:xfrm>
          <a:off x="10393888" y="61807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AD384965-9462-4001-A540-3CFC892F153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D4DFBE6D-F119-44D8-A814-706C487B21F5}"/>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FC405692-26D0-4573-BC75-54CA4DF7770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A2D8808A-1372-455F-A891-94ECF5C51D87}"/>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1AFEE468-F9EC-41FC-99C3-2C410625B869}"/>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7C9E556C-7A6C-4202-A53C-4327B52B7BA3}"/>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677CD9-1AB3-41DE-B1A5-6EA186ED7C5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B44DEE-2AC4-4E78-9D2D-C57052E6A54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CA4715-C0BF-45D9-B8AF-FD5F117D32D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435718-7CCD-4121-B022-3640264847F2}"/>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282854-60B8-412D-B6CD-64B29762830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434FBB-87B1-4012-A497-99233614D71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13AB7C-4535-47D2-B475-9FADAD37B8C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4554674-4832-4DA8-8C56-5C9EBEF838F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B7D4B6-F18F-4596-8A60-0DC2FFA5B37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020909-E8E1-4362-A14B-0D2D164EED1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89818D-01EA-421F-A1E7-65D60B0EC13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AEB6F5-A7F9-4BBF-98DF-9DE2AA841B2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4EA293-A554-45E8-8008-2504972D784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441585-08CB-440E-A9AF-41983148F23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58DD49-B53C-454E-96AE-B3000283C40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18B0D6-C307-4872-AF06-8F6876C54F24}"/>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5B8947-A0F0-48F2-AB20-43FA4019761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263007-CD94-4B3F-8224-93B77BE80BC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27BAC0-A96E-483B-9A1F-5CFCADA5C2D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92523A-DF51-4045-9771-61C42EC7E29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F36498-1EB5-4E2B-90AC-6A2FA548427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0435B5-5BDF-4EE2-881E-714A19F3129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AFF68D-E537-48AF-844A-FDFBD94C471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9246963-BE3B-46B8-B0D5-DBDFCE0F59C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84D596-A443-40F8-8286-4FACED5B17FA}"/>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5B7E26-8874-4D57-A244-1102BA9EEA9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0429A9-BA5D-40BE-B092-67684A865A5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EF5125-DF61-4499-9859-739222BAD9B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9CAE99-B917-46C6-9839-CA721CCCC3D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DE5D38-605B-46BC-BDE3-FD950DCA837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CA47C4-9CB4-4905-B98B-6DD2194E278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D63C9DF-F42B-468F-A61F-0B8F564C7F5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9B6C84-C929-4389-8E4B-FA3853E6865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57A315-0BFD-41A7-9384-D427BA4AC5F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E9DAA7-8088-461A-A388-8413BCA5653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5046AF-BCE5-4DA4-8C6C-2DD6F25CC28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4B7027-AF11-4241-9000-A7574E6751F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77725D-7BBF-4476-91AB-753E01E92B2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098E18-1E4D-4590-B4E3-46475D50486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B8E013-D5AF-4F13-88A1-E06014CB30D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0C0510-0CEF-4ECA-A8B4-35EA4A808A0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53BE932-6EED-4F18-B226-87222004F90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10FC013-5889-48E9-9F39-D5F3093F321C}"/>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B9CEB81B-0A46-428B-856B-B87FB1AF7CD0}"/>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F418718-6CCB-4A8C-BE8C-BE6A937B827C}"/>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9F901F2-68B2-46ED-A9B1-F73E9FB8ABF5}"/>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58BBD01-D35C-421E-B312-C2A21B5879BF}"/>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9103C00-F449-4CC2-A7E6-71A392FF1191}"/>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A9BF5CF-81F1-4AC2-9548-77DC04B8D9D4}"/>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FA00BC7-EDE7-4EA8-94B8-B4A746F6C9FC}"/>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6C8D7E0-0C6D-4556-B343-82C2017F256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932A194F-2DF4-41FC-BBB8-183E700D80B1}"/>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8B31F68-4228-4AD9-99D8-DDA539417F9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A339B82F-4003-4638-81A2-B953D951B62B}"/>
            </a:ext>
          </a:extLst>
        </xdr:cNvPr>
        <xdr:cNvCxnSpPr/>
      </xdr:nvCxnSpPr>
      <xdr:spPr>
        <a:xfrm flipV="1">
          <a:off x="4180840" y="5698236"/>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333D71C3-4B81-4F5E-BC42-411B90933A50}"/>
            </a:ext>
          </a:extLst>
        </xdr:cNvPr>
        <xdr:cNvSpPr txBox="1"/>
      </xdr:nvSpPr>
      <xdr:spPr>
        <a:xfrm>
          <a:off x="4219575" y="684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70455EC2-1DCB-4D3A-8BC8-1E5BA5741615}"/>
            </a:ext>
          </a:extLst>
        </xdr:cNvPr>
        <xdr:cNvCxnSpPr/>
      </xdr:nvCxnSpPr>
      <xdr:spPr>
        <a:xfrm>
          <a:off x="4105275" y="68399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3E6FA990-9AB2-4912-914C-4178B25CE340}"/>
            </a:ext>
          </a:extLst>
        </xdr:cNvPr>
        <xdr:cNvSpPr txBox="1"/>
      </xdr:nvSpPr>
      <xdr:spPr>
        <a:xfrm>
          <a:off x="4219575" y="54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9F273AF1-7A17-4292-909A-FB6C20FE7625}"/>
            </a:ext>
          </a:extLst>
        </xdr:cNvPr>
        <xdr:cNvCxnSpPr/>
      </xdr:nvCxnSpPr>
      <xdr:spPr>
        <a:xfrm>
          <a:off x="4105275" y="5698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E204200F-279C-4603-B8EC-E90E5AF66846}"/>
            </a:ext>
          </a:extLst>
        </xdr:cNvPr>
        <xdr:cNvSpPr txBox="1"/>
      </xdr:nvSpPr>
      <xdr:spPr>
        <a:xfrm>
          <a:off x="4219575" y="6399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9F35D7DB-5D80-4CFE-9F4D-CF462AE14254}"/>
            </a:ext>
          </a:extLst>
        </xdr:cNvPr>
        <xdr:cNvSpPr/>
      </xdr:nvSpPr>
      <xdr:spPr>
        <a:xfrm>
          <a:off x="4124325" y="64208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41894A29-A5FF-4B64-8309-DF1025844F0E}"/>
            </a:ext>
          </a:extLst>
        </xdr:cNvPr>
        <xdr:cNvSpPr/>
      </xdr:nvSpPr>
      <xdr:spPr>
        <a:xfrm>
          <a:off x="33813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55F127D8-C6C1-4DC3-B810-B05281AE72F2}"/>
            </a:ext>
          </a:extLst>
        </xdr:cNvPr>
        <xdr:cNvSpPr/>
      </xdr:nvSpPr>
      <xdr:spPr>
        <a:xfrm>
          <a:off x="2571750" y="63719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BCD1A95E-47C0-4416-8EEF-C796DD7278C1}"/>
            </a:ext>
          </a:extLst>
        </xdr:cNvPr>
        <xdr:cNvSpPr/>
      </xdr:nvSpPr>
      <xdr:spPr>
        <a:xfrm>
          <a:off x="1781175" y="6335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67F110D0-E413-4640-B11C-16F0068CBBCC}"/>
            </a:ext>
          </a:extLst>
        </xdr:cNvPr>
        <xdr:cNvSpPr/>
      </xdr:nvSpPr>
      <xdr:spPr>
        <a:xfrm>
          <a:off x="981075" y="63138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09D727D-2F0A-44FA-88C2-8D918662AC0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D0576A-FD85-4D8B-BACC-B9E4D45B060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C8E225-BC6E-4DAC-B4C3-AC6B13B51C0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02B2E6-86A5-47AD-8639-2AE0A3D1E82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19AB855-26F9-414D-87C1-EE5137FD7A1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169418</xdr:rowOff>
    </xdr:from>
    <xdr:to>
      <xdr:col>24</xdr:col>
      <xdr:colOff>114300</xdr:colOff>
      <xdr:row>38</xdr:row>
      <xdr:rowOff>99568</xdr:rowOff>
    </xdr:to>
    <xdr:sp macro="" textlink="">
      <xdr:nvSpPr>
        <xdr:cNvPr id="71" name="楕円 70">
          <a:extLst>
            <a:ext uri="{FF2B5EF4-FFF2-40B4-BE49-F238E27FC236}">
              <a16:creationId xmlns:a16="http://schemas.microsoft.com/office/drawing/2014/main" id="{A8F8999C-992A-48AC-A13C-F0D64CA04335}"/>
            </a:ext>
          </a:extLst>
        </xdr:cNvPr>
        <xdr:cNvSpPr/>
      </xdr:nvSpPr>
      <xdr:spPr>
        <a:xfrm>
          <a:off x="4124325" y="61606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20845</xdr:rowOff>
    </xdr:from>
    <xdr:ext cx="405111" cy="259045"/>
    <xdr:sp macro="" textlink="">
      <xdr:nvSpPr>
        <xdr:cNvPr id="72" name="【道路】&#10;有形固定資産減価償却率該当値テキスト">
          <a:extLst>
            <a:ext uri="{FF2B5EF4-FFF2-40B4-BE49-F238E27FC236}">
              <a16:creationId xmlns:a16="http://schemas.microsoft.com/office/drawing/2014/main" id="{04F31CF9-4C07-4622-A403-312BF9654C28}"/>
            </a:ext>
          </a:extLst>
        </xdr:cNvPr>
        <xdr:cNvSpPr txBox="1"/>
      </xdr:nvSpPr>
      <xdr:spPr>
        <a:xfrm>
          <a:off x="4219575" y="602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135128</xdr:rowOff>
    </xdr:from>
    <xdr:to>
      <xdr:col>20</xdr:col>
      <xdr:colOff>38100</xdr:colOff>
      <xdr:row>38</xdr:row>
      <xdr:rowOff>65278</xdr:rowOff>
    </xdr:to>
    <xdr:sp macro="" textlink="">
      <xdr:nvSpPr>
        <xdr:cNvPr id="73" name="楕円 72">
          <a:extLst>
            <a:ext uri="{FF2B5EF4-FFF2-40B4-BE49-F238E27FC236}">
              <a16:creationId xmlns:a16="http://schemas.microsoft.com/office/drawing/2014/main" id="{E4712F75-138C-435D-A748-323434DD4202}"/>
            </a:ext>
          </a:extLst>
        </xdr:cNvPr>
        <xdr:cNvSpPr/>
      </xdr:nvSpPr>
      <xdr:spPr>
        <a:xfrm>
          <a:off x="3381375" y="6135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xdr:rowOff>
    </xdr:from>
    <xdr:to>
      <xdr:col>24</xdr:col>
      <xdr:colOff>63500</xdr:colOff>
      <xdr:row>38</xdr:row>
      <xdr:rowOff>48768</xdr:rowOff>
    </xdr:to>
    <xdr:cxnSp macro="">
      <xdr:nvCxnSpPr>
        <xdr:cNvPr id="74" name="直線コネクタ 73">
          <a:extLst>
            <a:ext uri="{FF2B5EF4-FFF2-40B4-BE49-F238E27FC236}">
              <a16:creationId xmlns:a16="http://schemas.microsoft.com/office/drawing/2014/main" id="{786FC914-42C5-472B-B38C-35648349C4AF}"/>
            </a:ext>
          </a:extLst>
        </xdr:cNvPr>
        <xdr:cNvCxnSpPr/>
      </xdr:nvCxnSpPr>
      <xdr:spPr>
        <a:xfrm>
          <a:off x="3429000" y="6173978"/>
          <a:ext cx="7524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91694</xdr:rowOff>
    </xdr:from>
    <xdr:to>
      <xdr:col>15</xdr:col>
      <xdr:colOff>101600</xdr:colOff>
      <xdr:row>38</xdr:row>
      <xdr:rowOff>21844</xdr:rowOff>
    </xdr:to>
    <xdr:sp macro="" textlink="">
      <xdr:nvSpPr>
        <xdr:cNvPr id="75" name="楕円 74">
          <a:extLst>
            <a:ext uri="{FF2B5EF4-FFF2-40B4-BE49-F238E27FC236}">
              <a16:creationId xmlns:a16="http://schemas.microsoft.com/office/drawing/2014/main" id="{B25021FE-BE1A-4249-A3DC-707A0529AA85}"/>
            </a:ext>
          </a:extLst>
        </xdr:cNvPr>
        <xdr:cNvSpPr/>
      </xdr:nvSpPr>
      <xdr:spPr>
        <a:xfrm>
          <a:off x="2571750" y="60892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142494</xdr:rowOff>
    </xdr:from>
    <xdr:to>
      <xdr:col>19</xdr:col>
      <xdr:colOff>177800</xdr:colOff>
      <xdr:row>38</xdr:row>
      <xdr:rowOff>14478</xdr:rowOff>
    </xdr:to>
    <xdr:cxnSp macro="">
      <xdr:nvCxnSpPr>
        <xdr:cNvPr id="76" name="直線コネクタ 75">
          <a:extLst>
            <a:ext uri="{FF2B5EF4-FFF2-40B4-BE49-F238E27FC236}">
              <a16:creationId xmlns:a16="http://schemas.microsoft.com/office/drawing/2014/main" id="{E08AEF6A-FC94-4485-89EF-95CE26FD2CE4}"/>
            </a:ext>
          </a:extLst>
        </xdr:cNvPr>
        <xdr:cNvCxnSpPr/>
      </xdr:nvCxnSpPr>
      <xdr:spPr>
        <a:xfrm>
          <a:off x="2619375" y="6146419"/>
          <a:ext cx="809625" cy="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52832</xdr:rowOff>
    </xdr:from>
    <xdr:to>
      <xdr:col>10</xdr:col>
      <xdr:colOff>165100</xdr:colOff>
      <xdr:row>37</xdr:row>
      <xdr:rowOff>154432</xdr:rowOff>
    </xdr:to>
    <xdr:sp macro="" textlink="">
      <xdr:nvSpPr>
        <xdr:cNvPr id="77" name="楕円 76">
          <a:extLst>
            <a:ext uri="{FF2B5EF4-FFF2-40B4-BE49-F238E27FC236}">
              <a16:creationId xmlns:a16="http://schemas.microsoft.com/office/drawing/2014/main" id="{2E87587D-47EF-42B4-B206-227B22045679}"/>
            </a:ext>
          </a:extLst>
        </xdr:cNvPr>
        <xdr:cNvSpPr/>
      </xdr:nvSpPr>
      <xdr:spPr>
        <a:xfrm>
          <a:off x="1781175" y="60504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103632</xdr:rowOff>
    </xdr:from>
    <xdr:to>
      <xdr:col>15</xdr:col>
      <xdr:colOff>50800</xdr:colOff>
      <xdr:row>37</xdr:row>
      <xdr:rowOff>142494</xdr:rowOff>
    </xdr:to>
    <xdr:cxnSp macro="">
      <xdr:nvCxnSpPr>
        <xdr:cNvPr id="78" name="直線コネクタ 77">
          <a:extLst>
            <a:ext uri="{FF2B5EF4-FFF2-40B4-BE49-F238E27FC236}">
              <a16:creationId xmlns:a16="http://schemas.microsoft.com/office/drawing/2014/main" id="{EA5C97EE-8619-4428-8B41-AB96013C835B}"/>
            </a:ext>
          </a:extLst>
        </xdr:cNvPr>
        <xdr:cNvCxnSpPr/>
      </xdr:nvCxnSpPr>
      <xdr:spPr>
        <a:xfrm>
          <a:off x="1828800" y="6107557"/>
          <a:ext cx="7905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79" name="楕円 78">
          <a:extLst>
            <a:ext uri="{FF2B5EF4-FFF2-40B4-BE49-F238E27FC236}">
              <a16:creationId xmlns:a16="http://schemas.microsoft.com/office/drawing/2014/main" id="{9F702DEB-8CDD-4AC0-B789-A528A14A901F}"/>
            </a:ext>
          </a:extLst>
        </xdr:cNvPr>
        <xdr:cNvSpPr/>
      </xdr:nvSpPr>
      <xdr:spPr>
        <a:xfrm>
          <a:off x="981075" y="601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103632</xdr:rowOff>
    </xdr:to>
    <xdr:cxnSp macro="">
      <xdr:nvCxnSpPr>
        <xdr:cNvPr id="80" name="直線コネクタ 79">
          <a:extLst>
            <a:ext uri="{FF2B5EF4-FFF2-40B4-BE49-F238E27FC236}">
              <a16:creationId xmlns:a16="http://schemas.microsoft.com/office/drawing/2014/main" id="{48532182-11BC-43BF-880A-D3921CA93E9A}"/>
            </a:ext>
          </a:extLst>
        </xdr:cNvPr>
        <xdr:cNvCxnSpPr/>
      </xdr:nvCxnSpPr>
      <xdr:spPr>
        <a:xfrm>
          <a:off x="1028700" y="6068695"/>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68BDAF42-6A62-4BC2-A7FA-23E45C964E5F}"/>
            </a:ext>
          </a:extLst>
        </xdr:cNvPr>
        <xdr:cNvSpPr txBox="1"/>
      </xdr:nvSpPr>
      <xdr:spPr>
        <a:xfrm>
          <a:off x="3239144" y="648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31C01091-BC0C-4B82-B9BF-7FBCD6AB3736}"/>
            </a:ext>
          </a:extLst>
        </xdr:cNvPr>
        <xdr:cNvSpPr txBox="1"/>
      </xdr:nvSpPr>
      <xdr:spPr>
        <a:xfrm>
          <a:off x="2439044" y="646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0AF4964A-A530-4CB2-93AF-EB0A86FB91B2}"/>
            </a:ext>
          </a:extLst>
        </xdr:cNvPr>
        <xdr:cNvSpPr txBox="1"/>
      </xdr:nvSpPr>
      <xdr:spPr>
        <a:xfrm>
          <a:off x="1648469"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9046CDFD-0E22-4D38-A643-9933FD66991F}"/>
            </a:ext>
          </a:extLst>
        </xdr:cNvPr>
        <xdr:cNvSpPr txBox="1"/>
      </xdr:nvSpPr>
      <xdr:spPr>
        <a:xfrm>
          <a:off x="848369"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81805</xdr:rowOff>
    </xdr:from>
    <xdr:ext cx="405111" cy="259045"/>
    <xdr:sp macro="" textlink="">
      <xdr:nvSpPr>
        <xdr:cNvPr id="85" name="n_1mainValue【道路】&#10;有形固定資産減価償却率">
          <a:extLst>
            <a:ext uri="{FF2B5EF4-FFF2-40B4-BE49-F238E27FC236}">
              <a16:creationId xmlns:a16="http://schemas.microsoft.com/office/drawing/2014/main" id="{4177A730-DD3B-484F-A0F5-F919DAF004BC}"/>
            </a:ext>
          </a:extLst>
        </xdr:cNvPr>
        <xdr:cNvSpPr txBox="1"/>
      </xdr:nvSpPr>
      <xdr:spPr>
        <a:xfrm>
          <a:off x="3239144" y="592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FDBF10A2-3994-4E35-9AC3-91043BC276D4}"/>
            </a:ext>
          </a:extLst>
        </xdr:cNvPr>
        <xdr:cNvSpPr txBox="1"/>
      </xdr:nvSpPr>
      <xdr:spPr>
        <a:xfrm>
          <a:off x="2439044" y="587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170959</xdr:rowOff>
    </xdr:from>
    <xdr:ext cx="405111" cy="259045"/>
    <xdr:sp macro="" textlink="">
      <xdr:nvSpPr>
        <xdr:cNvPr id="87" name="n_3mainValue【道路】&#10;有形固定資産減価償却率">
          <a:extLst>
            <a:ext uri="{FF2B5EF4-FFF2-40B4-BE49-F238E27FC236}">
              <a16:creationId xmlns:a16="http://schemas.microsoft.com/office/drawing/2014/main" id="{9F951612-FFFD-4E87-AAF0-428F5CE5BB79}"/>
            </a:ext>
          </a:extLst>
        </xdr:cNvPr>
        <xdr:cNvSpPr txBox="1"/>
      </xdr:nvSpPr>
      <xdr:spPr>
        <a:xfrm>
          <a:off x="1648469" y="583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12476FBC-0175-4CAB-BDC5-5E82C8375D2C}"/>
            </a:ext>
          </a:extLst>
        </xdr:cNvPr>
        <xdr:cNvSpPr txBox="1"/>
      </xdr:nvSpPr>
      <xdr:spPr>
        <a:xfrm>
          <a:off x="848369"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44D6FC4-402A-4404-9BB3-9951050B963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C4850A3-ADCF-4B76-9365-C773FC59E6C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2EC5C75-A3E8-4305-830A-D7B9B0FDB64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AA7DA76-40C1-44BB-8257-AE59CD56320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2C97D47-3B7B-4727-B4FE-E22035DEC867}"/>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DB85E5F-9CF8-4288-A05B-9A64934C4B8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C411A0B-0CAC-4839-9E0B-E6EE4548797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AA4EBF-88B5-4266-8DF3-4931005A14F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A7E2AB7-A223-4B2C-BD40-FA64B999FF8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623DCD9-BD13-462F-A2FF-FD3EF5D06C7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350124D-18D2-4A5B-BD92-54598986C586}"/>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001B6B7-7561-432F-A7BA-1AA2E55817C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B70D18D-EEF4-4C9D-9E50-D3976A055C0B}"/>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CFFCC7B-C9AA-4DBD-AC1A-522875C15827}"/>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C4169DE-084A-44CF-B578-E9582AADE57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D19D51B9-BADD-4576-8E09-83B5B79528B6}"/>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1D92892-32E1-461E-8C52-FFB41896604D}"/>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22AA5026-E8DB-4CD7-ADB0-2AA00E93B48C}"/>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1F10EA0-C085-4EDF-AB92-4B15BCBDCB0B}"/>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92F6414-2C58-4944-B12F-1C267AECB209}"/>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C89C033-E249-44A8-80C9-DFCCD946215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D132302-8116-4DD6-B182-2C0EBFBED93C}"/>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AB2FE7C-AB33-4388-AF2C-D2C16821662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13394B73-1B3A-47AF-A12D-8701171F8A91}"/>
            </a:ext>
          </a:extLst>
        </xdr:cNvPr>
        <xdr:cNvCxnSpPr/>
      </xdr:nvCxnSpPr>
      <xdr:spPr>
        <a:xfrm flipV="1">
          <a:off x="9429115" y="5403469"/>
          <a:ext cx="0" cy="129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7BE2184A-BCF2-4E36-AD64-C97D78AE1F4A}"/>
            </a:ext>
          </a:extLst>
        </xdr:cNvPr>
        <xdr:cNvSpPr txBox="1"/>
      </xdr:nvSpPr>
      <xdr:spPr>
        <a:xfrm>
          <a:off x="9467850" y="669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04CB645B-5302-4EAC-B34C-3C0ED4268F7C}"/>
            </a:ext>
          </a:extLst>
        </xdr:cNvPr>
        <xdr:cNvCxnSpPr/>
      </xdr:nvCxnSpPr>
      <xdr:spPr>
        <a:xfrm>
          <a:off x="9363075" y="66963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9B690D28-E3D8-4DF9-B166-C7A8DA0E09F3}"/>
            </a:ext>
          </a:extLst>
        </xdr:cNvPr>
        <xdr:cNvSpPr txBox="1"/>
      </xdr:nvSpPr>
      <xdr:spPr>
        <a:xfrm>
          <a:off x="946785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CEF58D98-7C09-444A-B152-76FC5C0DF1CB}"/>
            </a:ext>
          </a:extLst>
        </xdr:cNvPr>
        <xdr:cNvCxnSpPr/>
      </xdr:nvCxnSpPr>
      <xdr:spPr>
        <a:xfrm>
          <a:off x="9363075" y="54034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66819</xdr:rowOff>
    </xdr:from>
    <xdr:ext cx="469744" cy="259045"/>
    <xdr:sp macro="" textlink="">
      <xdr:nvSpPr>
        <xdr:cNvPr id="117" name="【道路】&#10;一人当たり延長平均値テキスト">
          <a:extLst>
            <a:ext uri="{FF2B5EF4-FFF2-40B4-BE49-F238E27FC236}">
              <a16:creationId xmlns:a16="http://schemas.microsoft.com/office/drawing/2014/main" id="{80650DD5-BC77-4959-B1DE-C95374756AFC}"/>
            </a:ext>
          </a:extLst>
        </xdr:cNvPr>
        <xdr:cNvSpPr txBox="1"/>
      </xdr:nvSpPr>
      <xdr:spPr>
        <a:xfrm>
          <a:off x="9467850" y="638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60B384CA-6847-45AD-A742-3D64E92ABBF1}"/>
            </a:ext>
          </a:extLst>
        </xdr:cNvPr>
        <xdr:cNvSpPr/>
      </xdr:nvSpPr>
      <xdr:spPr>
        <a:xfrm>
          <a:off x="9401175" y="640981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10A42A9C-9883-4C4D-8CBC-8B3C77FBD91C}"/>
            </a:ext>
          </a:extLst>
        </xdr:cNvPr>
        <xdr:cNvSpPr/>
      </xdr:nvSpPr>
      <xdr:spPr>
        <a:xfrm>
          <a:off x="8639175" y="64105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02A58E0D-EFFD-4206-A237-8281A9EC1B3E}"/>
            </a:ext>
          </a:extLst>
        </xdr:cNvPr>
        <xdr:cNvSpPr/>
      </xdr:nvSpPr>
      <xdr:spPr>
        <a:xfrm>
          <a:off x="7839075" y="64108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507EC0D9-7A0E-45F9-992F-037D8365104E}"/>
            </a:ext>
          </a:extLst>
        </xdr:cNvPr>
        <xdr:cNvSpPr/>
      </xdr:nvSpPr>
      <xdr:spPr>
        <a:xfrm>
          <a:off x="7029450" y="6412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A4DED0E3-AB40-4554-827E-B52A290F148B}"/>
            </a:ext>
          </a:extLst>
        </xdr:cNvPr>
        <xdr:cNvSpPr/>
      </xdr:nvSpPr>
      <xdr:spPr>
        <a:xfrm>
          <a:off x="6238875" y="6410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CAC5361-4AD7-439D-8543-649499560BB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96842F-ADB9-4280-BEFE-508B1D61318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880BA36-9F58-4421-BCBD-CB6903B218D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742426-3E13-4C95-B9E6-EA41A1FDB2B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69CF5F-C2B4-4D4C-BA5D-2598C398302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104140</xdr:rowOff>
    </xdr:from>
    <xdr:to>
      <xdr:col>55</xdr:col>
      <xdr:colOff>50800</xdr:colOff>
      <xdr:row>38</xdr:row>
      <xdr:rowOff>34290</xdr:rowOff>
    </xdr:to>
    <xdr:sp macro="" textlink="">
      <xdr:nvSpPr>
        <xdr:cNvPr id="128" name="楕円 127">
          <a:extLst>
            <a:ext uri="{FF2B5EF4-FFF2-40B4-BE49-F238E27FC236}">
              <a16:creationId xmlns:a16="http://schemas.microsoft.com/office/drawing/2014/main" id="{8692C759-6CA7-4968-A533-6CBBAB46AC75}"/>
            </a:ext>
          </a:extLst>
        </xdr:cNvPr>
        <xdr:cNvSpPr/>
      </xdr:nvSpPr>
      <xdr:spPr>
        <a:xfrm>
          <a:off x="9401175" y="610806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127017</xdr:rowOff>
    </xdr:from>
    <xdr:ext cx="469744" cy="259045"/>
    <xdr:sp macro="" textlink="">
      <xdr:nvSpPr>
        <xdr:cNvPr id="129" name="【道路】&#10;一人当たり延長該当値テキスト">
          <a:extLst>
            <a:ext uri="{FF2B5EF4-FFF2-40B4-BE49-F238E27FC236}">
              <a16:creationId xmlns:a16="http://schemas.microsoft.com/office/drawing/2014/main" id="{6A3A0468-633B-4A42-81A7-C0B950907A09}"/>
            </a:ext>
          </a:extLst>
        </xdr:cNvPr>
        <xdr:cNvSpPr txBox="1"/>
      </xdr:nvSpPr>
      <xdr:spPr>
        <a:xfrm>
          <a:off x="9467850"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105029</xdr:rowOff>
    </xdr:from>
    <xdr:to>
      <xdr:col>50</xdr:col>
      <xdr:colOff>165100</xdr:colOff>
      <xdr:row>38</xdr:row>
      <xdr:rowOff>35179</xdr:rowOff>
    </xdr:to>
    <xdr:sp macro="" textlink="">
      <xdr:nvSpPr>
        <xdr:cNvPr id="130" name="楕円 129">
          <a:extLst>
            <a:ext uri="{FF2B5EF4-FFF2-40B4-BE49-F238E27FC236}">
              <a16:creationId xmlns:a16="http://schemas.microsoft.com/office/drawing/2014/main" id="{B7A769E4-8D77-474A-835C-D09185D17DF7}"/>
            </a:ext>
          </a:extLst>
        </xdr:cNvPr>
        <xdr:cNvSpPr/>
      </xdr:nvSpPr>
      <xdr:spPr>
        <a:xfrm>
          <a:off x="8639175" y="6102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154940</xdr:rowOff>
    </xdr:from>
    <xdr:to>
      <xdr:col>55</xdr:col>
      <xdr:colOff>0</xdr:colOff>
      <xdr:row>37</xdr:row>
      <xdr:rowOff>155829</xdr:rowOff>
    </xdr:to>
    <xdr:cxnSp macro="">
      <xdr:nvCxnSpPr>
        <xdr:cNvPr id="131" name="直線コネクタ 130">
          <a:extLst>
            <a:ext uri="{FF2B5EF4-FFF2-40B4-BE49-F238E27FC236}">
              <a16:creationId xmlns:a16="http://schemas.microsoft.com/office/drawing/2014/main" id="{1132985A-7A7F-4F71-ABF0-93A856BA6A62}"/>
            </a:ext>
          </a:extLst>
        </xdr:cNvPr>
        <xdr:cNvCxnSpPr/>
      </xdr:nvCxnSpPr>
      <xdr:spPr>
        <a:xfrm flipV="1">
          <a:off x="8686800" y="6155690"/>
          <a:ext cx="74295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106807</xdr:rowOff>
    </xdr:from>
    <xdr:to>
      <xdr:col>46</xdr:col>
      <xdr:colOff>38100</xdr:colOff>
      <xdr:row>38</xdr:row>
      <xdr:rowOff>36957</xdr:rowOff>
    </xdr:to>
    <xdr:sp macro="" textlink="">
      <xdr:nvSpPr>
        <xdr:cNvPr id="132" name="楕円 131">
          <a:extLst>
            <a:ext uri="{FF2B5EF4-FFF2-40B4-BE49-F238E27FC236}">
              <a16:creationId xmlns:a16="http://schemas.microsoft.com/office/drawing/2014/main" id="{FF6AE906-58A9-4024-B939-5BD02C96EC90}"/>
            </a:ext>
          </a:extLst>
        </xdr:cNvPr>
        <xdr:cNvSpPr/>
      </xdr:nvSpPr>
      <xdr:spPr>
        <a:xfrm>
          <a:off x="7839075" y="61043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155829</xdr:rowOff>
    </xdr:from>
    <xdr:to>
      <xdr:col>50</xdr:col>
      <xdr:colOff>114300</xdr:colOff>
      <xdr:row>37</xdr:row>
      <xdr:rowOff>157607</xdr:rowOff>
    </xdr:to>
    <xdr:cxnSp macro="">
      <xdr:nvCxnSpPr>
        <xdr:cNvPr id="133" name="直線コネクタ 132">
          <a:extLst>
            <a:ext uri="{FF2B5EF4-FFF2-40B4-BE49-F238E27FC236}">
              <a16:creationId xmlns:a16="http://schemas.microsoft.com/office/drawing/2014/main" id="{18ACEF0F-34E9-49AB-86F2-366C1FF2DBB5}"/>
            </a:ext>
          </a:extLst>
        </xdr:cNvPr>
        <xdr:cNvCxnSpPr/>
      </xdr:nvCxnSpPr>
      <xdr:spPr>
        <a:xfrm flipV="1">
          <a:off x="7886700" y="6159754"/>
          <a:ext cx="8001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108966</xdr:rowOff>
    </xdr:from>
    <xdr:to>
      <xdr:col>41</xdr:col>
      <xdr:colOff>101600</xdr:colOff>
      <xdr:row>38</xdr:row>
      <xdr:rowOff>39115</xdr:rowOff>
    </xdr:to>
    <xdr:sp macro="" textlink="">
      <xdr:nvSpPr>
        <xdr:cNvPr id="134" name="楕円 133">
          <a:extLst>
            <a:ext uri="{FF2B5EF4-FFF2-40B4-BE49-F238E27FC236}">
              <a16:creationId xmlns:a16="http://schemas.microsoft.com/office/drawing/2014/main" id="{5E94E373-FBA3-4780-A31D-F4E7789BCECF}"/>
            </a:ext>
          </a:extLst>
        </xdr:cNvPr>
        <xdr:cNvSpPr/>
      </xdr:nvSpPr>
      <xdr:spPr>
        <a:xfrm>
          <a:off x="7029450" y="6106541"/>
          <a:ext cx="10477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157607</xdr:rowOff>
    </xdr:from>
    <xdr:to>
      <xdr:col>45</xdr:col>
      <xdr:colOff>177800</xdr:colOff>
      <xdr:row>37</xdr:row>
      <xdr:rowOff>159766</xdr:rowOff>
    </xdr:to>
    <xdr:cxnSp macro="">
      <xdr:nvCxnSpPr>
        <xdr:cNvPr id="135" name="直線コネクタ 134">
          <a:extLst>
            <a:ext uri="{FF2B5EF4-FFF2-40B4-BE49-F238E27FC236}">
              <a16:creationId xmlns:a16="http://schemas.microsoft.com/office/drawing/2014/main" id="{89C094C3-B772-44E8-BF1B-BF0FFEB43FF3}"/>
            </a:ext>
          </a:extLst>
        </xdr:cNvPr>
        <xdr:cNvCxnSpPr/>
      </xdr:nvCxnSpPr>
      <xdr:spPr>
        <a:xfrm flipV="1">
          <a:off x="7077075" y="6161532"/>
          <a:ext cx="809625"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111633</xdr:rowOff>
    </xdr:from>
    <xdr:to>
      <xdr:col>36</xdr:col>
      <xdr:colOff>165100</xdr:colOff>
      <xdr:row>38</xdr:row>
      <xdr:rowOff>41783</xdr:rowOff>
    </xdr:to>
    <xdr:sp macro="" textlink="">
      <xdr:nvSpPr>
        <xdr:cNvPr id="136" name="楕円 135">
          <a:extLst>
            <a:ext uri="{FF2B5EF4-FFF2-40B4-BE49-F238E27FC236}">
              <a16:creationId xmlns:a16="http://schemas.microsoft.com/office/drawing/2014/main" id="{6B9E9DD4-E048-4829-AB81-DB971FF5CEB5}"/>
            </a:ext>
          </a:extLst>
        </xdr:cNvPr>
        <xdr:cNvSpPr/>
      </xdr:nvSpPr>
      <xdr:spPr>
        <a:xfrm>
          <a:off x="6238875" y="61123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159766</xdr:rowOff>
    </xdr:from>
    <xdr:to>
      <xdr:col>41</xdr:col>
      <xdr:colOff>50800</xdr:colOff>
      <xdr:row>37</xdr:row>
      <xdr:rowOff>162433</xdr:rowOff>
    </xdr:to>
    <xdr:cxnSp macro="">
      <xdr:nvCxnSpPr>
        <xdr:cNvPr id="137" name="直線コネクタ 136">
          <a:extLst>
            <a:ext uri="{FF2B5EF4-FFF2-40B4-BE49-F238E27FC236}">
              <a16:creationId xmlns:a16="http://schemas.microsoft.com/office/drawing/2014/main" id="{FF85E5C0-2FBF-46AE-A316-5C086924D87E}"/>
            </a:ext>
          </a:extLst>
        </xdr:cNvPr>
        <xdr:cNvCxnSpPr/>
      </xdr:nvCxnSpPr>
      <xdr:spPr>
        <a:xfrm flipV="1">
          <a:off x="6286500" y="616369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10431</xdr:rowOff>
    </xdr:from>
    <xdr:ext cx="469744" cy="259045"/>
    <xdr:sp macro="" textlink="">
      <xdr:nvSpPr>
        <xdr:cNvPr id="138" name="n_1aveValue【道路】&#10;一人当たり延長">
          <a:extLst>
            <a:ext uri="{FF2B5EF4-FFF2-40B4-BE49-F238E27FC236}">
              <a16:creationId xmlns:a16="http://schemas.microsoft.com/office/drawing/2014/main" id="{AB7B0C06-E55D-4E00-9F19-6DCEA1EBF40F}"/>
            </a:ext>
          </a:extLst>
        </xdr:cNvPr>
        <xdr:cNvSpPr txBox="1"/>
      </xdr:nvSpPr>
      <xdr:spPr>
        <a:xfrm>
          <a:off x="8458277" y="64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10685</xdr:rowOff>
    </xdr:from>
    <xdr:ext cx="469744" cy="259045"/>
    <xdr:sp macro="" textlink="">
      <xdr:nvSpPr>
        <xdr:cNvPr id="139" name="n_2aveValue【道路】&#10;一人当たり延長">
          <a:extLst>
            <a:ext uri="{FF2B5EF4-FFF2-40B4-BE49-F238E27FC236}">
              <a16:creationId xmlns:a16="http://schemas.microsoft.com/office/drawing/2014/main" id="{5C4D9BBE-8B57-42B6-9042-9B7F40B2A4AE}"/>
            </a:ext>
          </a:extLst>
        </xdr:cNvPr>
        <xdr:cNvSpPr txBox="1"/>
      </xdr:nvSpPr>
      <xdr:spPr>
        <a:xfrm>
          <a:off x="76772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12336</xdr:rowOff>
    </xdr:from>
    <xdr:ext cx="469744" cy="259045"/>
    <xdr:sp macro="" textlink="">
      <xdr:nvSpPr>
        <xdr:cNvPr id="140" name="n_3aveValue【道路】&#10;一人当たり延長">
          <a:extLst>
            <a:ext uri="{FF2B5EF4-FFF2-40B4-BE49-F238E27FC236}">
              <a16:creationId xmlns:a16="http://schemas.microsoft.com/office/drawing/2014/main" id="{B501A6D9-6BA2-42B3-AF91-90014749A19D}"/>
            </a:ext>
          </a:extLst>
        </xdr:cNvPr>
        <xdr:cNvSpPr txBox="1"/>
      </xdr:nvSpPr>
      <xdr:spPr>
        <a:xfrm>
          <a:off x="6867602" y="649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10812</xdr:rowOff>
    </xdr:from>
    <xdr:ext cx="469744" cy="259045"/>
    <xdr:sp macro="" textlink="">
      <xdr:nvSpPr>
        <xdr:cNvPr id="141" name="n_4aveValue【道路】&#10;一人当たり延長">
          <a:extLst>
            <a:ext uri="{FF2B5EF4-FFF2-40B4-BE49-F238E27FC236}">
              <a16:creationId xmlns:a16="http://schemas.microsoft.com/office/drawing/2014/main" id="{F4CDFC76-CF6C-4554-8EBD-4CFD7F484438}"/>
            </a:ext>
          </a:extLst>
        </xdr:cNvPr>
        <xdr:cNvSpPr txBox="1"/>
      </xdr:nvSpPr>
      <xdr:spPr>
        <a:xfrm>
          <a:off x="6067502" y="64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51706</xdr:rowOff>
    </xdr:from>
    <xdr:ext cx="469744" cy="259045"/>
    <xdr:sp macro="" textlink="">
      <xdr:nvSpPr>
        <xdr:cNvPr id="142" name="n_1mainValue【道路】&#10;一人当たり延長">
          <a:extLst>
            <a:ext uri="{FF2B5EF4-FFF2-40B4-BE49-F238E27FC236}">
              <a16:creationId xmlns:a16="http://schemas.microsoft.com/office/drawing/2014/main" id="{ABC61747-E055-43B2-96E2-9BC806F530E2}"/>
            </a:ext>
          </a:extLst>
        </xdr:cNvPr>
        <xdr:cNvSpPr txBox="1"/>
      </xdr:nvSpPr>
      <xdr:spPr>
        <a:xfrm>
          <a:off x="8458277" y="58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53484</xdr:rowOff>
    </xdr:from>
    <xdr:ext cx="469744" cy="259045"/>
    <xdr:sp macro="" textlink="">
      <xdr:nvSpPr>
        <xdr:cNvPr id="143" name="n_2mainValue【道路】&#10;一人当たり延長">
          <a:extLst>
            <a:ext uri="{FF2B5EF4-FFF2-40B4-BE49-F238E27FC236}">
              <a16:creationId xmlns:a16="http://schemas.microsoft.com/office/drawing/2014/main" id="{9A0DD75B-33AD-4C49-93BA-D58047FD33D6}"/>
            </a:ext>
          </a:extLst>
        </xdr:cNvPr>
        <xdr:cNvSpPr txBox="1"/>
      </xdr:nvSpPr>
      <xdr:spPr>
        <a:xfrm>
          <a:off x="7677227" y="588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55643</xdr:rowOff>
    </xdr:from>
    <xdr:ext cx="469744" cy="259045"/>
    <xdr:sp macro="" textlink="">
      <xdr:nvSpPr>
        <xdr:cNvPr id="144" name="n_3mainValue【道路】&#10;一人当たり延長">
          <a:extLst>
            <a:ext uri="{FF2B5EF4-FFF2-40B4-BE49-F238E27FC236}">
              <a16:creationId xmlns:a16="http://schemas.microsoft.com/office/drawing/2014/main" id="{25B63C2D-E4E5-473B-AD2A-5C6EA481BA98}"/>
            </a:ext>
          </a:extLst>
        </xdr:cNvPr>
        <xdr:cNvSpPr txBox="1"/>
      </xdr:nvSpPr>
      <xdr:spPr>
        <a:xfrm>
          <a:off x="6867602" y="589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58310</xdr:rowOff>
    </xdr:from>
    <xdr:ext cx="469744" cy="259045"/>
    <xdr:sp macro="" textlink="">
      <xdr:nvSpPr>
        <xdr:cNvPr id="145" name="n_4mainValue【道路】&#10;一人当たり延長">
          <a:extLst>
            <a:ext uri="{FF2B5EF4-FFF2-40B4-BE49-F238E27FC236}">
              <a16:creationId xmlns:a16="http://schemas.microsoft.com/office/drawing/2014/main" id="{DF1EFB8B-6D22-4B53-BDF9-05E0C68E7356}"/>
            </a:ext>
          </a:extLst>
        </xdr:cNvPr>
        <xdr:cNvSpPr txBox="1"/>
      </xdr:nvSpPr>
      <xdr:spPr>
        <a:xfrm>
          <a:off x="6067502" y="589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E8CF54E-3FC0-47A9-8F94-8F3CDD08B1F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F70FB5A-394D-4F9B-B51F-1EA552D45BB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03A00D7-84F7-44D9-B980-3ED4D63D4B4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257522B-A8E6-44DA-A581-7DEC770E033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EFE6F61-7A40-4A61-A56A-04734D14B5A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F4664F7-5335-4B53-AA4E-B691856A60D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76B90CA-DFA5-44D9-8B86-BEF0280F50A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4F9F880-ED48-41E3-B7C1-4CE62AB370F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4592E02-68C1-4C81-847B-E6B7D16D786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56D466A-CEAC-47B6-B5E2-D8A1558604C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3F004FE-10CE-42B5-9FB4-EBD89CD53DD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7AA9458-5A6C-4D0D-B26B-CE6D8080F9FA}"/>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75FA267C-421D-4B83-9E6A-5905A31F5057}"/>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2A20F82-09AA-42EE-BD13-0D58E31CC193}"/>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D040FF5-F70B-48C6-AC07-EB2EB3F1B9B6}"/>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1B10CF8-5E18-4FD2-B3FB-C1B17EFB2A1A}"/>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D726A08-383C-4DE9-B342-653E9BF6C2CD}"/>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07DB70A-A139-436B-BC3C-15EE727B9AE0}"/>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D7FA3CB-CF38-4EB3-8C78-B0996B641EB6}"/>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A674952-C4A4-4055-B2C7-774A39FC4EDF}"/>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67B7EA43-B31F-449D-B17C-AEF87EA7C038}"/>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E445F10-1DA4-4815-A9E9-4F18A40B075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B56A450-AFE3-4DE6-93FD-95E95442284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F200AF10-7A3A-4A0B-B2F4-68259DF4D871}"/>
            </a:ext>
          </a:extLst>
        </xdr:cNvPr>
        <xdr:cNvCxnSpPr/>
      </xdr:nvCxnSpPr>
      <xdr:spPr>
        <a:xfrm flipV="1">
          <a:off x="4180840" y="9174480"/>
          <a:ext cx="0" cy="12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850474C2-9AF5-401E-A1A8-985AB157D7BD}"/>
            </a:ext>
          </a:extLst>
        </xdr:cNvPr>
        <xdr:cNvSpPr txBox="1"/>
      </xdr:nvSpPr>
      <xdr:spPr>
        <a:xfrm>
          <a:off x="4219575"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9140892B-EF26-4BBD-B709-595BA41C3C25}"/>
            </a:ext>
          </a:extLst>
        </xdr:cNvPr>
        <xdr:cNvCxnSpPr/>
      </xdr:nvCxnSpPr>
      <xdr:spPr>
        <a:xfrm>
          <a:off x="4105275" y="10379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F9CE272-EB61-457F-B68F-0FA2DDBD5182}"/>
            </a:ext>
          </a:extLst>
        </xdr:cNvPr>
        <xdr:cNvSpPr txBox="1"/>
      </xdr:nvSpPr>
      <xdr:spPr>
        <a:xfrm>
          <a:off x="4219575" y="89624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0220AC08-4C82-4501-AC2D-7BE5A5FE55DD}"/>
            </a:ext>
          </a:extLst>
        </xdr:cNvPr>
        <xdr:cNvCxnSpPr/>
      </xdr:nvCxnSpPr>
      <xdr:spPr>
        <a:xfrm>
          <a:off x="4105275" y="9174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107332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E667C431-A7BA-4680-8587-A7DB4829D44E}"/>
            </a:ext>
          </a:extLst>
        </xdr:cNvPr>
        <xdr:cNvSpPr txBox="1"/>
      </xdr:nvSpPr>
      <xdr:spPr>
        <a:xfrm>
          <a:off x="4219575" y="9991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BBFF3D9F-AF0A-4A91-8678-EFA1972029D2}"/>
            </a:ext>
          </a:extLst>
        </xdr:cNvPr>
        <xdr:cNvSpPr/>
      </xdr:nvSpPr>
      <xdr:spPr>
        <a:xfrm>
          <a:off x="4124325" y="10136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ABFCB2BF-4F9E-4BBB-921E-344CF40A7B5B}"/>
            </a:ext>
          </a:extLst>
        </xdr:cNvPr>
        <xdr:cNvSpPr/>
      </xdr:nvSpPr>
      <xdr:spPr>
        <a:xfrm>
          <a:off x="3381375" y="100977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6003D27B-5F6A-4031-BF20-7BBEDD2503D7}"/>
            </a:ext>
          </a:extLst>
        </xdr:cNvPr>
        <xdr:cNvSpPr/>
      </xdr:nvSpPr>
      <xdr:spPr>
        <a:xfrm>
          <a:off x="2571750" y="10079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12F0394C-7D99-4CA5-A652-D48A92DD6B27}"/>
            </a:ext>
          </a:extLst>
        </xdr:cNvPr>
        <xdr:cNvSpPr/>
      </xdr:nvSpPr>
      <xdr:spPr>
        <a:xfrm>
          <a:off x="1781175" y="1005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D41ADB26-2E0C-41D7-96C8-A5606E0B0FA9}"/>
            </a:ext>
          </a:extLst>
        </xdr:cNvPr>
        <xdr:cNvSpPr/>
      </xdr:nvSpPr>
      <xdr:spPr>
        <a:xfrm>
          <a:off x="981075" y="10036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4BFD68D-C6D8-49C8-9620-849589C1240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F32DB44-6215-45FD-909B-9FC5B5506D3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1FAEB8F-EB34-4ACA-86C3-5591A36F372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D7F0DA3-207F-4B4F-9732-276F2A7BC86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0356B1-6890-46D9-9C78-2A7E8B3F9FC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137795</xdr:rowOff>
    </xdr:from>
    <xdr:to>
      <xdr:col>24</xdr:col>
      <xdr:colOff>114300</xdr:colOff>
      <xdr:row>63</xdr:row>
      <xdr:rowOff>67945</xdr:rowOff>
    </xdr:to>
    <xdr:sp macro="" textlink="">
      <xdr:nvSpPr>
        <xdr:cNvPr id="185" name="楕円 184">
          <a:extLst>
            <a:ext uri="{FF2B5EF4-FFF2-40B4-BE49-F238E27FC236}">
              <a16:creationId xmlns:a16="http://schemas.microsoft.com/office/drawing/2014/main" id="{C4F3E9C3-6F3B-459D-BA85-3FFEFF65E111}"/>
            </a:ext>
          </a:extLst>
        </xdr:cNvPr>
        <xdr:cNvSpPr/>
      </xdr:nvSpPr>
      <xdr:spPr>
        <a:xfrm>
          <a:off x="4124325" y="101898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116222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32DD708F-FD83-42D7-891C-B981A4C5FFD9}"/>
            </a:ext>
          </a:extLst>
        </xdr:cNvPr>
        <xdr:cNvSpPr txBox="1"/>
      </xdr:nvSpPr>
      <xdr:spPr>
        <a:xfrm>
          <a:off x="4219575"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128270</xdr:rowOff>
    </xdr:from>
    <xdr:to>
      <xdr:col>20</xdr:col>
      <xdr:colOff>38100</xdr:colOff>
      <xdr:row>63</xdr:row>
      <xdr:rowOff>58420</xdr:rowOff>
    </xdr:to>
    <xdr:sp macro="" textlink="">
      <xdr:nvSpPr>
        <xdr:cNvPr id="187" name="楕円 186">
          <a:extLst>
            <a:ext uri="{FF2B5EF4-FFF2-40B4-BE49-F238E27FC236}">
              <a16:creationId xmlns:a16="http://schemas.microsoft.com/office/drawing/2014/main" id="{405E2B46-0C1D-4BFD-8D87-F596983EDC14}"/>
            </a:ext>
          </a:extLst>
        </xdr:cNvPr>
        <xdr:cNvSpPr/>
      </xdr:nvSpPr>
      <xdr:spPr>
        <a:xfrm>
          <a:off x="3381375" y="101739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xdr:rowOff>
    </xdr:from>
    <xdr:to>
      <xdr:col>24</xdr:col>
      <xdr:colOff>63500</xdr:colOff>
      <xdr:row>63</xdr:row>
      <xdr:rowOff>17145</xdr:rowOff>
    </xdr:to>
    <xdr:cxnSp macro="">
      <xdr:nvCxnSpPr>
        <xdr:cNvPr id="188" name="直線コネクタ 187">
          <a:extLst>
            <a:ext uri="{FF2B5EF4-FFF2-40B4-BE49-F238E27FC236}">
              <a16:creationId xmlns:a16="http://schemas.microsoft.com/office/drawing/2014/main" id="{82AC7A8D-975A-43BD-8D26-C9A265C9886A}"/>
            </a:ext>
          </a:extLst>
        </xdr:cNvPr>
        <xdr:cNvCxnSpPr/>
      </xdr:nvCxnSpPr>
      <xdr:spPr>
        <a:xfrm>
          <a:off x="3429000" y="10221595"/>
          <a:ext cx="75247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103505</xdr:rowOff>
    </xdr:from>
    <xdr:to>
      <xdr:col>15</xdr:col>
      <xdr:colOff>101600</xdr:colOff>
      <xdr:row>63</xdr:row>
      <xdr:rowOff>33655</xdr:rowOff>
    </xdr:to>
    <xdr:sp macro="" textlink="">
      <xdr:nvSpPr>
        <xdr:cNvPr id="189" name="楕円 188">
          <a:extLst>
            <a:ext uri="{FF2B5EF4-FFF2-40B4-BE49-F238E27FC236}">
              <a16:creationId xmlns:a16="http://schemas.microsoft.com/office/drawing/2014/main" id="{FF3E97C5-E1D7-48B6-823C-7A744AD09D9E}"/>
            </a:ext>
          </a:extLst>
        </xdr:cNvPr>
        <xdr:cNvSpPr/>
      </xdr:nvSpPr>
      <xdr:spPr>
        <a:xfrm>
          <a:off x="2571750" y="101555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154305</xdr:rowOff>
    </xdr:from>
    <xdr:to>
      <xdr:col>19</xdr:col>
      <xdr:colOff>177800</xdr:colOff>
      <xdr:row>63</xdr:row>
      <xdr:rowOff>7620</xdr:rowOff>
    </xdr:to>
    <xdr:cxnSp macro="">
      <xdr:nvCxnSpPr>
        <xdr:cNvPr id="190" name="直線コネクタ 189">
          <a:extLst>
            <a:ext uri="{FF2B5EF4-FFF2-40B4-BE49-F238E27FC236}">
              <a16:creationId xmlns:a16="http://schemas.microsoft.com/office/drawing/2014/main" id="{614584F6-8FC2-455E-B6AC-61BC6A5FEE2E}"/>
            </a:ext>
          </a:extLst>
        </xdr:cNvPr>
        <xdr:cNvCxnSpPr/>
      </xdr:nvCxnSpPr>
      <xdr:spPr>
        <a:xfrm>
          <a:off x="2619375" y="10203180"/>
          <a:ext cx="80962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82550</xdr:rowOff>
    </xdr:from>
    <xdr:to>
      <xdr:col>10</xdr:col>
      <xdr:colOff>165100</xdr:colOff>
      <xdr:row>63</xdr:row>
      <xdr:rowOff>12700</xdr:rowOff>
    </xdr:to>
    <xdr:sp macro="" textlink="">
      <xdr:nvSpPr>
        <xdr:cNvPr id="191" name="楕円 190">
          <a:extLst>
            <a:ext uri="{FF2B5EF4-FFF2-40B4-BE49-F238E27FC236}">
              <a16:creationId xmlns:a16="http://schemas.microsoft.com/office/drawing/2014/main" id="{E7E7CC5F-02B5-4790-8A7C-82BA1F15FF3B}"/>
            </a:ext>
          </a:extLst>
        </xdr:cNvPr>
        <xdr:cNvSpPr/>
      </xdr:nvSpPr>
      <xdr:spPr>
        <a:xfrm>
          <a:off x="1781175" y="101346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133350</xdr:rowOff>
    </xdr:from>
    <xdr:to>
      <xdr:col>15</xdr:col>
      <xdr:colOff>50800</xdr:colOff>
      <xdr:row>62</xdr:row>
      <xdr:rowOff>154305</xdr:rowOff>
    </xdr:to>
    <xdr:cxnSp macro="">
      <xdr:nvCxnSpPr>
        <xdr:cNvPr id="192" name="直線コネクタ 191">
          <a:extLst>
            <a:ext uri="{FF2B5EF4-FFF2-40B4-BE49-F238E27FC236}">
              <a16:creationId xmlns:a16="http://schemas.microsoft.com/office/drawing/2014/main" id="{80281A8F-0314-4A5D-AC78-63C2A143E4D8}"/>
            </a:ext>
          </a:extLst>
        </xdr:cNvPr>
        <xdr:cNvCxnSpPr/>
      </xdr:nvCxnSpPr>
      <xdr:spPr>
        <a:xfrm>
          <a:off x="1828800" y="10182225"/>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65405</xdr:rowOff>
    </xdr:from>
    <xdr:to>
      <xdr:col>6</xdr:col>
      <xdr:colOff>38100</xdr:colOff>
      <xdr:row>62</xdr:row>
      <xdr:rowOff>167005</xdr:rowOff>
    </xdr:to>
    <xdr:sp macro="" textlink="">
      <xdr:nvSpPr>
        <xdr:cNvPr id="193" name="楕円 192">
          <a:extLst>
            <a:ext uri="{FF2B5EF4-FFF2-40B4-BE49-F238E27FC236}">
              <a16:creationId xmlns:a16="http://schemas.microsoft.com/office/drawing/2014/main" id="{7A0C68F3-8F12-444F-A82F-2D1F4FA3371D}"/>
            </a:ext>
          </a:extLst>
        </xdr:cNvPr>
        <xdr:cNvSpPr/>
      </xdr:nvSpPr>
      <xdr:spPr>
        <a:xfrm>
          <a:off x="981075" y="10117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133350</xdr:rowOff>
    </xdr:to>
    <xdr:cxnSp macro="">
      <xdr:nvCxnSpPr>
        <xdr:cNvPr id="194" name="直線コネクタ 193">
          <a:extLst>
            <a:ext uri="{FF2B5EF4-FFF2-40B4-BE49-F238E27FC236}">
              <a16:creationId xmlns:a16="http://schemas.microsoft.com/office/drawing/2014/main" id="{0FDE6CC4-DC8E-4776-9FD2-042D27CF50F7}"/>
            </a:ext>
          </a:extLst>
        </xdr:cNvPr>
        <xdr:cNvCxnSpPr/>
      </xdr:nvCxnSpPr>
      <xdr:spPr>
        <a:xfrm>
          <a:off x="1028700" y="1016508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170197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212651E6-853D-4F15-9536-6509DA834009}"/>
            </a:ext>
          </a:extLst>
        </xdr:cNvPr>
        <xdr:cNvSpPr txBox="1"/>
      </xdr:nvSpPr>
      <xdr:spPr>
        <a:xfrm>
          <a:off x="32391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736E9C66-3FC5-4E36-8589-37E8844D6CAD}"/>
            </a:ext>
          </a:extLst>
        </xdr:cNvPr>
        <xdr:cNvSpPr txBox="1"/>
      </xdr:nvSpPr>
      <xdr:spPr>
        <a:xfrm>
          <a:off x="2439044" y="986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D62A6E1C-2A6F-403B-B2E7-BE16B27C2748}"/>
            </a:ext>
          </a:extLst>
        </xdr:cNvPr>
        <xdr:cNvSpPr txBox="1"/>
      </xdr:nvSpPr>
      <xdr:spPr>
        <a:xfrm>
          <a:off x="1648469"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7B2DC459-63E0-4F32-9997-13BB9ACD094C}"/>
            </a:ext>
          </a:extLst>
        </xdr:cNvPr>
        <xdr:cNvSpPr txBox="1"/>
      </xdr:nvSpPr>
      <xdr:spPr>
        <a:xfrm>
          <a:off x="848369"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49547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2DA8A666-7977-4CC5-B26E-783067CA2205}"/>
            </a:ext>
          </a:extLst>
        </xdr:cNvPr>
        <xdr:cNvSpPr txBox="1"/>
      </xdr:nvSpPr>
      <xdr:spPr>
        <a:xfrm>
          <a:off x="32391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24782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D8DB2F48-0AD2-45E8-94EC-FDC0A415179B}"/>
            </a:ext>
          </a:extLst>
        </xdr:cNvPr>
        <xdr:cNvSpPr txBox="1"/>
      </xdr:nvSpPr>
      <xdr:spPr>
        <a:xfrm>
          <a:off x="2439044" y="1023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07D63BA-4951-47FA-9A5C-717FDB70EE99}"/>
            </a:ext>
          </a:extLst>
        </xdr:cNvPr>
        <xdr:cNvSpPr txBox="1"/>
      </xdr:nvSpPr>
      <xdr:spPr>
        <a:xfrm>
          <a:off x="1648469" y="1021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158132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4DFAE246-7D5A-484E-AB96-CE2413B9140C}"/>
            </a:ext>
          </a:extLst>
        </xdr:cNvPr>
        <xdr:cNvSpPr txBox="1"/>
      </xdr:nvSpPr>
      <xdr:spPr>
        <a:xfrm>
          <a:off x="848369" y="1021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08DD7CC-D876-42F9-A0F9-D340D5A3F09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62394F44-F90F-4F33-A0FC-4D01204280C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F490171-B097-4B3D-9B69-957D7DA6D85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A11C1E46-4696-4FCC-ACCF-EADAAA27411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259471AD-074C-46E5-B299-1CD5AEF19CF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D14F387-E632-4DD8-89E4-CFD8BC76140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B8248C21-E373-4AAD-9EB5-9DB8FCAC1A5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E790267E-AF75-43E8-8282-D077651FA98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6AA55C1-AE55-427F-B543-78E13382D5D8}"/>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CF68F13-95A6-4E67-AAB9-890E3C8233F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2E5E735F-B26F-4BAC-A2B6-65D4E66B8F1E}"/>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B44C7283-BB9A-4DED-9AE4-798001847B2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AF605D5-D985-467F-835E-843C2514FF5C}"/>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3CFE797F-75E4-4428-A9E9-08466FC04BAA}"/>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448FA95D-7CF0-429C-83CA-E2E58FBCB68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E78B8B77-E32F-4F1D-A1E1-3F5C5299BE37}"/>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97269B8-B274-4762-BB11-120A247348D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859738E4-23FB-4100-AD0C-95CEA78B5BE1}"/>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8EC808DB-10C2-4281-943E-1BDB523CBA45}"/>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900DF466-DD5D-44C6-8B89-BFA521F2A40E}"/>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5EAA9B10-34CD-40CD-8748-1536C25E1A9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2D1570D0-6399-4E22-B180-747E3FEC2B99}"/>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721E9824-61BA-4ED1-B14D-DA772CF30BD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598E020F-0E1C-4660-A9AA-C7BE516627F4}"/>
            </a:ext>
          </a:extLst>
        </xdr:cNvPr>
        <xdr:cNvCxnSpPr/>
      </xdr:nvCxnSpPr>
      <xdr:spPr>
        <a:xfrm flipV="1">
          <a:off x="9429115" y="9229885"/>
          <a:ext cx="0" cy="116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3B7B959F-A31A-4069-9878-63032B9323D5}"/>
            </a:ext>
          </a:extLst>
        </xdr:cNvPr>
        <xdr:cNvSpPr txBox="1"/>
      </xdr:nvSpPr>
      <xdr:spPr>
        <a:xfrm>
          <a:off x="9467850" y="104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E810ADB1-083C-4AAB-B0AE-D20FBE9E45E0}"/>
            </a:ext>
          </a:extLst>
        </xdr:cNvPr>
        <xdr:cNvCxnSpPr/>
      </xdr:nvCxnSpPr>
      <xdr:spPr>
        <a:xfrm>
          <a:off x="9363075" y="103984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942CD947-509A-4AB7-BEAF-34338261EA2F}"/>
            </a:ext>
          </a:extLst>
        </xdr:cNvPr>
        <xdr:cNvSpPr txBox="1"/>
      </xdr:nvSpPr>
      <xdr:spPr>
        <a:xfrm>
          <a:off x="9467850" y="901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FE19E400-D9AA-46D7-A153-E7AF85F0E616}"/>
            </a:ext>
          </a:extLst>
        </xdr:cNvPr>
        <xdr:cNvCxnSpPr/>
      </xdr:nvCxnSpPr>
      <xdr:spPr>
        <a:xfrm>
          <a:off x="9363075" y="92298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E5016B83-C8BB-4400-A73F-9C1199763CF9}"/>
            </a:ext>
          </a:extLst>
        </xdr:cNvPr>
        <xdr:cNvSpPr txBox="1"/>
      </xdr:nvSpPr>
      <xdr:spPr>
        <a:xfrm>
          <a:off x="9467850" y="9809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B63440FB-967B-4E61-A49C-6651B673A1A9}"/>
            </a:ext>
          </a:extLst>
        </xdr:cNvPr>
        <xdr:cNvSpPr/>
      </xdr:nvSpPr>
      <xdr:spPr>
        <a:xfrm>
          <a:off x="9401175" y="995484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EB815EE9-CFF3-48EF-9649-352E2D070422}"/>
            </a:ext>
          </a:extLst>
        </xdr:cNvPr>
        <xdr:cNvSpPr/>
      </xdr:nvSpPr>
      <xdr:spPr>
        <a:xfrm>
          <a:off x="8639175" y="997074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32F1F12E-ED3A-4690-AD4A-B4035F4322D3}"/>
            </a:ext>
          </a:extLst>
        </xdr:cNvPr>
        <xdr:cNvSpPr/>
      </xdr:nvSpPr>
      <xdr:spPr>
        <a:xfrm>
          <a:off x="7839075" y="99720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ADA11F7A-54BD-4088-8B3A-B8FAD2C1F327}"/>
            </a:ext>
          </a:extLst>
        </xdr:cNvPr>
        <xdr:cNvSpPr/>
      </xdr:nvSpPr>
      <xdr:spPr>
        <a:xfrm>
          <a:off x="7029450" y="99706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9E6FF7BD-DEAE-4D66-A81C-CFEB872AC1BB}"/>
            </a:ext>
          </a:extLst>
        </xdr:cNvPr>
        <xdr:cNvSpPr/>
      </xdr:nvSpPr>
      <xdr:spPr>
        <a:xfrm>
          <a:off x="6238875" y="99712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C98F230-1A30-4B8C-8F9E-27C22018CDA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B96F05E-68F0-40A8-8836-B9EB050E8EA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273BE67-D82D-4B25-905D-F868E99DECD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C21BED0-9DC7-4C6E-B500-6B920E862E6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780025-2386-422F-8C9C-E3D796E3722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158983</xdr:rowOff>
    </xdr:from>
    <xdr:to>
      <xdr:col>55</xdr:col>
      <xdr:colOff>50800</xdr:colOff>
      <xdr:row>63</xdr:row>
      <xdr:rowOff>89133</xdr:rowOff>
    </xdr:to>
    <xdr:sp macro="" textlink="">
      <xdr:nvSpPr>
        <xdr:cNvPr id="242" name="楕円 241">
          <a:extLst>
            <a:ext uri="{FF2B5EF4-FFF2-40B4-BE49-F238E27FC236}">
              <a16:creationId xmlns:a16="http://schemas.microsoft.com/office/drawing/2014/main" id="{9DCF25A3-065D-450E-8D36-1F5A2E6519ED}"/>
            </a:ext>
          </a:extLst>
        </xdr:cNvPr>
        <xdr:cNvSpPr/>
      </xdr:nvSpPr>
      <xdr:spPr>
        <a:xfrm>
          <a:off x="9401175" y="1021103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137410</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BE371366-73BD-4FE7-A9B9-1E2A7C08C18F}"/>
            </a:ext>
          </a:extLst>
        </xdr:cNvPr>
        <xdr:cNvSpPr txBox="1"/>
      </xdr:nvSpPr>
      <xdr:spPr>
        <a:xfrm>
          <a:off x="9467850" y="1018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161386</xdr:rowOff>
    </xdr:from>
    <xdr:to>
      <xdr:col>50</xdr:col>
      <xdr:colOff>165100</xdr:colOff>
      <xdr:row>63</xdr:row>
      <xdr:rowOff>91536</xdr:rowOff>
    </xdr:to>
    <xdr:sp macro="" textlink="">
      <xdr:nvSpPr>
        <xdr:cNvPr id="244" name="楕円 243">
          <a:extLst>
            <a:ext uri="{FF2B5EF4-FFF2-40B4-BE49-F238E27FC236}">
              <a16:creationId xmlns:a16="http://schemas.microsoft.com/office/drawing/2014/main" id="{AEAB411A-D88A-45F1-9785-C26BDA8862AA}"/>
            </a:ext>
          </a:extLst>
        </xdr:cNvPr>
        <xdr:cNvSpPr/>
      </xdr:nvSpPr>
      <xdr:spPr>
        <a:xfrm>
          <a:off x="8639175" y="102134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38333</xdr:rowOff>
    </xdr:from>
    <xdr:to>
      <xdr:col>55</xdr:col>
      <xdr:colOff>0</xdr:colOff>
      <xdr:row>63</xdr:row>
      <xdr:rowOff>40736</xdr:rowOff>
    </xdr:to>
    <xdr:cxnSp macro="">
      <xdr:nvCxnSpPr>
        <xdr:cNvPr id="245" name="直線コネクタ 244">
          <a:extLst>
            <a:ext uri="{FF2B5EF4-FFF2-40B4-BE49-F238E27FC236}">
              <a16:creationId xmlns:a16="http://schemas.microsoft.com/office/drawing/2014/main" id="{9D8DCBF3-3150-4EA7-AECD-359E97361E03}"/>
            </a:ext>
          </a:extLst>
        </xdr:cNvPr>
        <xdr:cNvCxnSpPr/>
      </xdr:nvCxnSpPr>
      <xdr:spPr>
        <a:xfrm flipV="1">
          <a:off x="8686800" y="10249133"/>
          <a:ext cx="742950" cy="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161523</xdr:rowOff>
    </xdr:from>
    <xdr:to>
      <xdr:col>46</xdr:col>
      <xdr:colOff>38100</xdr:colOff>
      <xdr:row>63</xdr:row>
      <xdr:rowOff>91673</xdr:rowOff>
    </xdr:to>
    <xdr:sp macro="" textlink="">
      <xdr:nvSpPr>
        <xdr:cNvPr id="246" name="楕円 245">
          <a:extLst>
            <a:ext uri="{FF2B5EF4-FFF2-40B4-BE49-F238E27FC236}">
              <a16:creationId xmlns:a16="http://schemas.microsoft.com/office/drawing/2014/main" id="{A74C4A94-EC18-45A0-B1A7-E811A36C688C}"/>
            </a:ext>
          </a:extLst>
        </xdr:cNvPr>
        <xdr:cNvSpPr/>
      </xdr:nvSpPr>
      <xdr:spPr>
        <a:xfrm>
          <a:off x="7839075" y="102135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40736</xdr:rowOff>
    </xdr:from>
    <xdr:to>
      <xdr:col>50</xdr:col>
      <xdr:colOff>114300</xdr:colOff>
      <xdr:row>63</xdr:row>
      <xdr:rowOff>40873</xdr:rowOff>
    </xdr:to>
    <xdr:cxnSp macro="">
      <xdr:nvCxnSpPr>
        <xdr:cNvPr id="247" name="直線コネクタ 246">
          <a:extLst>
            <a:ext uri="{FF2B5EF4-FFF2-40B4-BE49-F238E27FC236}">
              <a16:creationId xmlns:a16="http://schemas.microsoft.com/office/drawing/2014/main" id="{92E94752-DD7C-4602-8B6D-E9621014C53D}"/>
            </a:ext>
          </a:extLst>
        </xdr:cNvPr>
        <xdr:cNvCxnSpPr/>
      </xdr:nvCxnSpPr>
      <xdr:spPr>
        <a:xfrm flipV="1">
          <a:off x="7886700" y="10251536"/>
          <a:ext cx="8001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162229</xdr:rowOff>
    </xdr:from>
    <xdr:to>
      <xdr:col>41</xdr:col>
      <xdr:colOff>101600</xdr:colOff>
      <xdr:row>63</xdr:row>
      <xdr:rowOff>92379</xdr:rowOff>
    </xdr:to>
    <xdr:sp macro="" textlink="">
      <xdr:nvSpPr>
        <xdr:cNvPr id="248" name="楕円 247">
          <a:extLst>
            <a:ext uri="{FF2B5EF4-FFF2-40B4-BE49-F238E27FC236}">
              <a16:creationId xmlns:a16="http://schemas.microsoft.com/office/drawing/2014/main" id="{8384360F-8EA5-44DA-B003-219C967347C6}"/>
            </a:ext>
          </a:extLst>
        </xdr:cNvPr>
        <xdr:cNvSpPr/>
      </xdr:nvSpPr>
      <xdr:spPr>
        <a:xfrm>
          <a:off x="7029450" y="102079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40873</xdr:rowOff>
    </xdr:from>
    <xdr:to>
      <xdr:col>45</xdr:col>
      <xdr:colOff>177800</xdr:colOff>
      <xdr:row>63</xdr:row>
      <xdr:rowOff>41579</xdr:rowOff>
    </xdr:to>
    <xdr:cxnSp macro="">
      <xdr:nvCxnSpPr>
        <xdr:cNvPr id="249" name="直線コネクタ 248">
          <a:extLst>
            <a:ext uri="{FF2B5EF4-FFF2-40B4-BE49-F238E27FC236}">
              <a16:creationId xmlns:a16="http://schemas.microsoft.com/office/drawing/2014/main" id="{12290912-AA1B-4D46-8C79-E8001E15E6DE}"/>
            </a:ext>
          </a:extLst>
        </xdr:cNvPr>
        <xdr:cNvCxnSpPr/>
      </xdr:nvCxnSpPr>
      <xdr:spPr>
        <a:xfrm flipV="1">
          <a:off x="7077075" y="10251673"/>
          <a:ext cx="809625"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164271</xdr:rowOff>
    </xdr:from>
    <xdr:to>
      <xdr:col>36</xdr:col>
      <xdr:colOff>165100</xdr:colOff>
      <xdr:row>63</xdr:row>
      <xdr:rowOff>94421</xdr:rowOff>
    </xdr:to>
    <xdr:sp macro="" textlink="">
      <xdr:nvSpPr>
        <xdr:cNvPr id="250" name="楕円 249">
          <a:extLst>
            <a:ext uri="{FF2B5EF4-FFF2-40B4-BE49-F238E27FC236}">
              <a16:creationId xmlns:a16="http://schemas.microsoft.com/office/drawing/2014/main" id="{E9D8E20E-4EBB-463B-91CB-5C1BDC3B4B5B}"/>
            </a:ext>
          </a:extLst>
        </xdr:cNvPr>
        <xdr:cNvSpPr/>
      </xdr:nvSpPr>
      <xdr:spPr>
        <a:xfrm>
          <a:off x="6238875" y="102099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41579</xdr:rowOff>
    </xdr:from>
    <xdr:to>
      <xdr:col>41</xdr:col>
      <xdr:colOff>50800</xdr:colOff>
      <xdr:row>63</xdr:row>
      <xdr:rowOff>43621</xdr:rowOff>
    </xdr:to>
    <xdr:cxnSp macro="">
      <xdr:nvCxnSpPr>
        <xdr:cNvPr id="251" name="直線コネクタ 250">
          <a:extLst>
            <a:ext uri="{FF2B5EF4-FFF2-40B4-BE49-F238E27FC236}">
              <a16:creationId xmlns:a16="http://schemas.microsoft.com/office/drawing/2014/main" id="{6D64D5C7-ABA5-4687-B317-263248A341B0}"/>
            </a:ext>
          </a:extLst>
        </xdr:cNvPr>
        <xdr:cNvCxnSpPr/>
      </xdr:nvCxnSpPr>
      <xdr:spPr>
        <a:xfrm flipV="1">
          <a:off x="6286500" y="10255554"/>
          <a:ext cx="790575"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BD78EB95-2717-4CF6-A618-23B8B8BF3293}"/>
            </a:ext>
          </a:extLst>
        </xdr:cNvPr>
        <xdr:cNvSpPr txBox="1"/>
      </xdr:nvSpPr>
      <xdr:spPr>
        <a:xfrm>
          <a:off x="8399995" y="975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28572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E642725-8331-4E23-BEE2-AA8B004A2205}"/>
            </a:ext>
          </a:extLst>
        </xdr:cNvPr>
        <xdr:cNvSpPr txBox="1"/>
      </xdr:nvSpPr>
      <xdr:spPr>
        <a:xfrm>
          <a:off x="7609420" y="97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33528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BA5881E-BDB1-461A-9D04-F5231391FB63}"/>
            </a:ext>
          </a:extLst>
        </xdr:cNvPr>
        <xdr:cNvSpPr txBox="1"/>
      </xdr:nvSpPr>
      <xdr:spPr>
        <a:xfrm>
          <a:off x="6818845" y="97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34161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A5B0C9E4-E0D7-4795-943A-45E2CCD2D8CD}"/>
            </a:ext>
          </a:extLst>
        </xdr:cNvPr>
        <xdr:cNvSpPr txBox="1"/>
      </xdr:nvSpPr>
      <xdr:spPr>
        <a:xfrm>
          <a:off x="6009220" y="975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82663</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7CAB2E1F-C62E-4196-9C76-6AE803CC121E}"/>
            </a:ext>
          </a:extLst>
        </xdr:cNvPr>
        <xdr:cNvSpPr txBox="1"/>
      </xdr:nvSpPr>
      <xdr:spPr>
        <a:xfrm>
          <a:off x="8429136" y="1029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82800</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3BDB42C8-1DE7-461C-8031-3B04F4C5134A}"/>
            </a:ext>
          </a:extLst>
        </xdr:cNvPr>
        <xdr:cNvSpPr txBox="1"/>
      </xdr:nvSpPr>
      <xdr:spPr>
        <a:xfrm>
          <a:off x="7648086" y="10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83506</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E985FD8B-7F02-4577-9E2E-7956240CCA13}"/>
            </a:ext>
          </a:extLst>
        </xdr:cNvPr>
        <xdr:cNvSpPr txBox="1"/>
      </xdr:nvSpPr>
      <xdr:spPr>
        <a:xfrm>
          <a:off x="6847986" y="1029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85548</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313D3A34-B57C-4792-A4A6-8FBB8A1AF5F3}"/>
            </a:ext>
          </a:extLst>
        </xdr:cNvPr>
        <xdr:cNvSpPr txBox="1"/>
      </xdr:nvSpPr>
      <xdr:spPr>
        <a:xfrm>
          <a:off x="6038361" y="1029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F50F503-56E1-405C-ADC2-48E5AD335F0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5024963-CDAD-437C-8949-2A9D7BB8ADC9}"/>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AC424D6F-77B5-446D-8D21-C17716BB293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35551ED2-305F-4A41-9282-770EB22F984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84C9236-F232-4616-B2C9-1D905E20385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55D05DD7-F090-4423-8937-244C98C39DA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1059745-EB6E-4159-9111-A7B2A0B57CC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E9E280CD-90D3-42CC-8E0C-1F32F526DCE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1A56E62-3DE9-45AF-96F5-D467D84B00C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E5F2A1F-4CBD-4D77-924D-202D8F09F7D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161FA269-B595-49EC-B322-00E5213DC9C4}"/>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AC6E83D5-D915-480D-B7D2-CF127226CAC3}"/>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AEBE88BC-CC61-43AE-8C23-074C06C2047E}"/>
            </a:ext>
          </a:extLst>
        </xdr:cNvPr>
        <xdr:cNvSpPr txBox="1"/>
      </xdr:nvSpPr>
      <xdr:spPr>
        <a:xfrm>
          <a:off x="339891"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8E76F2E-2355-4777-A5A6-C5A65E3FF24F}"/>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1C8B8EAD-1EAA-4B9B-92E3-782B997FC337}"/>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3E5D94C2-6E62-4EB2-99D3-E35C49F737CF}"/>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4EEEBC36-DBA4-4E1C-AFB1-E2C67ACF55F7}"/>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E49A5AC4-6CB1-4672-AF1D-9108EF41CAFA}"/>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C10C49D8-92CC-4082-93D4-30329D038B7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6D94F811-A411-4F1E-AE89-F45B4B49100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3C9A3423-38C5-41C3-9620-DFA2A9093263}"/>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B553FBF9-0C1D-4AA9-9E4E-CC36965F54E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3DE1DB43-792E-464F-8BBD-49D7B662D33E}"/>
            </a:ext>
          </a:extLst>
        </xdr:cNvPr>
        <xdr:cNvCxnSpPr/>
      </xdr:nvCxnSpPr>
      <xdr:spPr>
        <a:xfrm flipV="1">
          <a:off x="4180840" y="12811379"/>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372047E0-F40D-4A93-8522-7D86F8266B85}"/>
            </a:ext>
          </a:extLst>
        </xdr:cNvPr>
        <xdr:cNvSpPr txBox="1"/>
      </xdr:nvSpPr>
      <xdr:spPr>
        <a:xfrm>
          <a:off x="4219575" y="14057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D33E3419-6F13-4654-A2EB-158EBCC86983}"/>
            </a:ext>
          </a:extLst>
        </xdr:cNvPr>
        <xdr:cNvCxnSpPr/>
      </xdr:nvCxnSpPr>
      <xdr:spPr>
        <a:xfrm>
          <a:off x="4105275" y="140508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FE5BE226-0F20-4ABD-B6CD-283212048B3C}"/>
            </a:ext>
          </a:extLst>
        </xdr:cNvPr>
        <xdr:cNvSpPr txBox="1"/>
      </xdr:nvSpPr>
      <xdr:spPr>
        <a:xfrm>
          <a:off x="4219575" y="1260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78F2310B-1642-4F1E-8756-3C8820DE811B}"/>
            </a:ext>
          </a:extLst>
        </xdr:cNvPr>
        <xdr:cNvCxnSpPr/>
      </xdr:nvCxnSpPr>
      <xdr:spPr>
        <a:xfrm>
          <a:off x="4105275" y="128113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9028DE9-7807-47FC-A98B-2D9D612545CA}"/>
            </a:ext>
          </a:extLst>
        </xdr:cNvPr>
        <xdr:cNvSpPr txBox="1"/>
      </xdr:nvSpPr>
      <xdr:spPr>
        <a:xfrm>
          <a:off x="4219575" y="13296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8FA4C92E-E2BD-4B45-8D9F-BAA87236B9E2}"/>
            </a:ext>
          </a:extLst>
        </xdr:cNvPr>
        <xdr:cNvSpPr/>
      </xdr:nvSpPr>
      <xdr:spPr>
        <a:xfrm>
          <a:off x="4124325" y="134515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71825ED9-7598-4AFC-88A4-72B5DC843D75}"/>
            </a:ext>
          </a:extLst>
        </xdr:cNvPr>
        <xdr:cNvSpPr/>
      </xdr:nvSpPr>
      <xdr:spPr>
        <a:xfrm>
          <a:off x="3381375" y="134104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3BDDEA72-2D05-4D47-91B4-FCF14F15054E}"/>
            </a:ext>
          </a:extLst>
        </xdr:cNvPr>
        <xdr:cNvSpPr/>
      </xdr:nvSpPr>
      <xdr:spPr>
        <a:xfrm>
          <a:off x="2571750" y="133510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C4EB2DF4-5C47-4F99-9330-D821E8255B91}"/>
            </a:ext>
          </a:extLst>
        </xdr:cNvPr>
        <xdr:cNvSpPr/>
      </xdr:nvSpPr>
      <xdr:spPr>
        <a:xfrm>
          <a:off x="1781175" y="133144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29749945-494A-4F34-A42E-7D852820DD6D}"/>
            </a:ext>
          </a:extLst>
        </xdr:cNvPr>
        <xdr:cNvSpPr/>
      </xdr:nvSpPr>
      <xdr:spPr>
        <a:xfrm>
          <a:off x="981075" y="13267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4FE189AA-1E02-4A5F-A23C-EF92AF00C11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AF03C13-E9EC-4DEF-A464-3CD6D823754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7762B21-018E-4687-8545-BE8CCA78F90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31F903A-C38D-4D38-AEA6-EC021D5F791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4B57D9C-B684-4A5F-AE45-01BEE8C6D03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65024</xdr:rowOff>
    </xdr:from>
    <xdr:to>
      <xdr:col>24</xdr:col>
      <xdr:colOff>114300</xdr:colOff>
      <xdr:row>84</xdr:row>
      <xdr:rowOff>166624</xdr:rowOff>
    </xdr:to>
    <xdr:sp macro="" textlink="">
      <xdr:nvSpPr>
        <xdr:cNvPr id="298" name="楕円 297">
          <a:extLst>
            <a:ext uri="{FF2B5EF4-FFF2-40B4-BE49-F238E27FC236}">
              <a16:creationId xmlns:a16="http://schemas.microsoft.com/office/drawing/2014/main" id="{C7A07951-FF29-4BBC-AAD2-F405958BBBFB}"/>
            </a:ext>
          </a:extLst>
        </xdr:cNvPr>
        <xdr:cNvSpPr/>
      </xdr:nvSpPr>
      <xdr:spPr>
        <a:xfrm>
          <a:off x="4124325" y="136794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43451</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2E76B0FA-C03F-436C-91A9-E23408A1120A}"/>
            </a:ext>
          </a:extLst>
        </xdr:cNvPr>
        <xdr:cNvSpPr txBox="1"/>
      </xdr:nvSpPr>
      <xdr:spPr>
        <a:xfrm>
          <a:off x="4219575" y="1365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0" name="楕円 299">
          <a:extLst>
            <a:ext uri="{FF2B5EF4-FFF2-40B4-BE49-F238E27FC236}">
              <a16:creationId xmlns:a16="http://schemas.microsoft.com/office/drawing/2014/main" id="{8ABDB2EE-2A20-4E0B-9E68-BA8F38883097}"/>
            </a:ext>
          </a:extLst>
        </xdr:cNvPr>
        <xdr:cNvSpPr/>
      </xdr:nvSpPr>
      <xdr:spPr>
        <a:xfrm>
          <a:off x="3381375" y="13585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115824</xdr:rowOff>
    </xdr:to>
    <xdr:cxnSp macro="">
      <xdr:nvCxnSpPr>
        <xdr:cNvPr id="301" name="直線コネクタ 300">
          <a:extLst>
            <a:ext uri="{FF2B5EF4-FFF2-40B4-BE49-F238E27FC236}">
              <a16:creationId xmlns:a16="http://schemas.microsoft.com/office/drawing/2014/main" id="{80B98732-1326-442D-B27C-A0006ED674D2}"/>
            </a:ext>
          </a:extLst>
        </xdr:cNvPr>
        <xdr:cNvCxnSpPr/>
      </xdr:nvCxnSpPr>
      <xdr:spPr>
        <a:xfrm>
          <a:off x="3429000" y="13623289"/>
          <a:ext cx="752475" cy="10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58165</xdr:rowOff>
    </xdr:from>
    <xdr:to>
      <xdr:col>15</xdr:col>
      <xdr:colOff>101600</xdr:colOff>
      <xdr:row>83</xdr:row>
      <xdr:rowOff>159765</xdr:rowOff>
    </xdr:to>
    <xdr:sp macro="" textlink="">
      <xdr:nvSpPr>
        <xdr:cNvPr id="302" name="楕円 301">
          <a:extLst>
            <a:ext uri="{FF2B5EF4-FFF2-40B4-BE49-F238E27FC236}">
              <a16:creationId xmlns:a16="http://schemas.microsoft.com/office/drawing/2014/main" id="{E3E58520-2F1E-494E-BF4A-FB0F916929D7}"/>
            </a:ext>
          </a:extLst>
        </xdr:cNvPr>
        <xdr:cNvSpPr/>
      </xdr:nvSpPr>
      <xdr:spPr>
        <a:xfrm>
          <a:off x="2571750" y="135074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108965</xdr:rowOff>
    </xdr:from>
    <xdr:to>
      <xdr:col>19</xdr:col>
      <xdr:colOff>177800</xdr:colOff>
      <xdr:row>84</xdr:row>
      <xdr:rowOff>15239</xdr:rowOff>
    </xdr:to>
    <xdr:cxnSp macro="">
      <xdr:nvCxnSpPr>
        <xdr:cNvPr id="303" name="直線コネクタ 302">
          <a:extLst>
            <a:ext uri="{FF2B5EF4-FFF2-40B4-BE49-F238E27FC236}">
              <a16:creationId xmlns:a16="http://schemas.microsoft.com/office/drawing/2014/main" id="{58F82E3E-5BAF-432B-B1B0-CDEEEA11000F}"/>
            </a:ext>
          </a:extLst>
        </xdr:cNvPr>
        <xdr:cNvCxnSpPr/>
      </xdr:nvCxnSpPr>
      <xdr:spPr>
        <a:xfrm>
          <a:off x="2619375" y="13555090"/>
          <a:ext cx="80962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165608</xdr:rowOff>
    </xdr:from>
    <xdr:to>
      <xdr:col>10</xdr:col>
      <xdr:colOff>165100</xdr:colOff>
      <xdr:row>83</xdr:row>
      <xdr:rowOff>95758</xdr:rowOff>
    </xdr:to>
    <xdr:sp macro="" textlink="">
      <xdr:nvSpPr>
        <xdr:cNvPr id="304" name="楕円 303">
          <a:extLst>
            <a:ext uri="{FF2B5EF4-FFF2-40B4-BE49-F238E27FC236}">
              <a16:creationId xmlns:a16="http://schemas.microsoft.com/office/drawing/2014/main" id="{A1CD4703-1F96-4918-AF28-F9662060EBF1}"/>
            </a:ext>
          </a:extLst>
        </xdr:cNvPr>
        <xdr:cNvSpPr/>
      </xdr:nvSpPr>
      <xdr:spPr>
        <a:xfrm>
          <a:off x="1781175" y="13449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44958</xdr:rowOff>
    </xdr:from>
    <xdr:to>
      <xdr:col>15</xdr:col>
      <xdr:colOff>50800</xdr:colOff>
      <xdr:row>83</xdr:row>
      <xdr:rowOff>108965</xdr:rowOff>
    </xdr:to>
    <xdr:cxnSp macro="">
      <xdr:nvCxnSpPr>
        <xdr:cNvPr id="305" name="直線コネクタ 304">
          <a:extLst>
            <a:ext uri="{FF2B5EF4-FFF2-40B4-BE49-F238E27FC236}">
              <a16:creationId xmlns:a16="http://schemas.microsoft.com/office/drawing/2014/main" id="{4CA3F310-484C-496F-9AFD-FF2841FECE96}"/>
            </a:ext>
          </a:extLst>
        </xdr:cNvPr>
        <xdr:cNvCxnSpPr/>
      </xdr:nvCxnSpPr>
      <xdr:spPr>
        <a:xfrm>
          <a:off x="1828800" y="13497433"/>
          <a:ext cx="790575"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06" name="楕円 305">
          <a:extLst>
            <a:ext uri="{FF2B5EF4-FFF2-40B4-BE49-F238E27FC236}">
              <a16:creationId xmlns:a16="http://schemas.microsoft.com/office/drawing/2014/main" id="{93C519AC-80D9-4AD0-97B8-FD2D6D3D31D9}"/>
            </a:ext>
          </a:extLst>
        </xdr:cNvPr>
        <xdr:cNvSpPr/>
      </xdr:nvSpPr>
      <xdr:spPr>
        <a:xfrm>
          <a:off x="981075" y="13366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44958</xdr:rowOff>
    </xdr:to>
    <xdr:cxnSp macro="">
      <xdr:nvCxnSpPr>
        <xdr:cNvPr id="307" name="直線コネクタ 306">
          <a:extLst>
            <a:ext uri="{FF2B5EF4-FFF2-40B4-BE49-F238E27FC236}">
              <a16:creationId xmlns:a16="http://schemas.microsoft.com/office/drawing/2014/main" id="{275559AB-4667-45E7-9D06-2B161B3A0E16}"/>
            </a:ext>
          </a:extLst>
        </xdr:cNvPr>
        <xdr:cNvCxnSpPr/>
      </xdr:nvCxnSpPr>
      <xdr:spPr>
        <a:xfrm>
          <a:off x="1028700" y="13413739"/>
          <a:ext cx="800100" cy="8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macro="" textlink="">
      <xdr:nvSpPr>
        <xdr:cNvPr id="308" name="n_1aveValue【公営住宅】&#10;有形固定資産減価償却率">
          <a:extLst>
            <a:ext uri="{FF2B5EF4-FFF2-40B4-BE49-F238E27FC236}">
              <a16:creationId xmlns:a16="http://schemas.microsoft.com/office/drawing/2014/main" id="{699E4ECC-81FC-4C63-A600-FBEAB6EA4378}"/>
            </a:ext>
          </a:extLst>
        </xdr:cNvPr>
        <xdr:cNvSpPr txBox="1"/>
      </xdr:nvSpPr>
      <xdr:spPr>
        <a:xfrm>
          <a:off x="32391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7129</xdr:rowOff>
    </xdr:from>
    <xdr:ext cx="405111" cy="259045"/>
    <xdr:sp macro="" textlink="">
      <xdr:nvSpPr>
        <xdr:cNvPr id="309" name="n_2aveValue【公営住宅】&#10;有形固定資産減価償却率">
          <a:extLst>
            <a:ext uri="{FF2B5EF4-FFF2-40B4-BE49-F238E27FC236}">
              <a16:creationId xmlns:a16="http://schemas.microsoft.com/office/drawing/2014/main" id="{E8B7FADF-5584-49DB-B97E-515F1110DC25}"/>
            </a:ext>
          </a:extLst>
        </xdr:cNvPr>
        <xdr:cNvSpPr txBox="1"/>
      </xdr:nvSpPr>
      <xdr:spPr>
        <a:xfrm>
          <a:off x="2439044" y="1313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310" name="n_3aveValue【公営住宅】&#10;有形固定資産減価償却率">
          <a:extLst>
            <a:ext uri="{FF2B5EF4-FFF2-40B4-BE49-F238E27FC236}">
              <a16:creationId xmlns:a16="http://schemas.microsoft.com/office/drawing/2014/main" id="{1654A126-2100-4369-B41C-AD996AF22437}"/>
            </a:ext>
          </a:extLst>
        </xdr:cNvPr>
        <xdr:cNvSpPr txBox="1"/>
      </xdr:nvSpPr>
      <xdr:spPr>
        <a:xfrm>
          <a:off x="1648469" y="1310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91712</xdr:rowOff>
    </xdr:from>
    <xdr:ext cx="405111" cy="259045"/>
    <xdr:sp macro="" textlink="">
      <xdr:nvSpPr>
        <xdr:cNvPr id="311" name="n_4aveValue【公営住宅】&#10;有形固定資産減価償却率">
          <a:extLst>
            <a:ext uri="{FF2B5EF4-FFF2-40B4-BE49-F238E27FC236}">
              <a16:creationId xmlns:a16="http://schemas.microsoft.com/office/drawing/2014/main" id="{23DE1EFF-EDE2-410A-806D-7664CAD5390E}"/>
            </a:ext>
          </a:extLst>
        </xdr:cNvPr>
        <xdr:cNvSpPr txBox="1"/>
      </xdr:nvSpPr>
      <xdr:spPr>
        <a:xfrm>
          <a:off x="848369" y="1305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2" name="n_1mainValue【公営住宅】&#10;有形固定資産減価償却率">
          <a:extLst>
            <a:ext uri="{FF2B5EF4-FFF2-40B4-BE49-F238E27FC236}">
              <a16:creationId xmlns:a16="http://schemas.microsoft.com/office/drawing/2014/main" id="{609EA73C-338A-44F2-B646-B16DEF74D4F9}"/>
            </a:ext>
          </a:extLst>
        </xdr:cNvPr>
        <xdr:cNvSpPr txBox="1"/>
      </xdr:nvSpPr>
      <xdr:spPr>
        <a:xfrm>
          <a:off x="3239144" y="1366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150892</xdr:rowOff>
    </xdr:from>
    <xdr:ext cx="405111" cy="259045"/>
    <xdr:sp macro="" textlink="">
      <xdr:nvSpPr>
        <xdr:cNvPr id="313" name="n_2mainValue【公営住宅】&#10;有形固定資産減価償却率">
          <a:extLst>
            <a:ext uri="{FF2B5EF4-FFF2-40B4-BE49-F238E27FC236}">
              <a16:creationId xmlns:a16="http://schemas.microsoft.com/office/drawing/2014/main" id="{E2DA68F5-6E0A-4BE5-8353-3310D5AD6912}"/>
            </a:ext>
          </a:extLst>
        </xdr:cNvPr>
        <xdr:cNvSpPr txBox="1"/>
      </xdr:nvSpPr>
      <xdr:spPr>
        <a:xfrm>
          <a:off x="2439044" y="1360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86885</xdr:rowOff>
    </xdr:from>
    <xdr:ext cx="405111" cy="259045"/>
    <xdr:sp macro="" textlink="">
      <xdr:nvSpPr>
        <xdr:cNvPr id="314" name="n_3mainValue【公営住宅】&#10;有形固定資産減価償却率">
          <a:extLst>
            <a:ext uri="{FF2B5EF4-FFF2-40B4-BE49-F238E27FC236}">
              <a16:creationId xmlns:a16="http://schemas.microsoft.com/office/drawing/2014/main" id="{542AB2D8-106E-4BD8-ADE4-70D31431E3DA}"/>
            </a:ext>
          </a:extLst>
        </xdr:cNvPr>
        <xdr:cNvSpPr txBox="1"/>
      </xdr:nvSpPr>
      <xdr:spPr>
        <a:xfrm>
          <a:off x="1648469" y="1353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5" name="n_4mainValue【公営住宅】&#10;有形固定資産減価償却率">
          <a:extLst>
            <a:ext uri="{FF2B5EF4-FFF2-40B4-BE49-F238E27FC236}">
              <a16:creationId xmlns:a16="http://schemas.microsoft.com/office/drawing/2014/main" id="{B3694AF2-657E-4DA3-8FF7-3A6D34E7177A}"/>
            </a:ext>
          </a:extLst>
        </xdr:cNvPr>
        <xdr:cNvSpPr txBox="1"/>
      </xdr:nvSpPr>
      <xdr:spPr>
        <a:xfrm>
          <a:off x="848369"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2918F04-AD42-42F8-BBA5-67BA428A875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5DA3C820-A775-4CD3-9EFE-465AC4D7CD6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4F4BECD5-0BCA-4054-AFFA-0E352F7E28F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DF558DAD-AF0F-43F9-9930-882D938620F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82670AD-345A-4058-A5C3-DE4F5EF7315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0F33401-285E-4066-A1AF-659484AB0D3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4E79C87C-3079-42FF-BE68-D533DECDC59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A0E5999-7984-41F0-B186-F520B01A133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A79DF86-3FC2-48A5-A368-C0DA158E0CA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DE09CA7C-C985-4DA0-B432-CDF0DB5B49D4}"/>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1D4A2E61-BA0A-4576-9A0E-C33AAFC44D1E}"/>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ACC12CD8-8165-4843-B358-97BE526797AD}"/>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7171D9DA-E108-4BEF-80E2-2CD7BE5662F1}"/>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CC94E177-981F-4461-8DA6-99658552BE5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29C9400A-6358-41C8-B947-57996D9CEED7}"/>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59A03756-C158-47B7-B7B2-9B579C882E2C}"/>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299E4633-BF13-4D18-ABAE-773BD81643E9}"/>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648AF030-9566-4758-97E9-B67A4921CCDD}"/>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3D25FDF5-B7F2-4ABA-B80B-4ABDA8FC52CF}"/>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F10FA971-2710-4612-8162-FBD4E91F3B3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C2FF2AE9-F054-46E0-8C16-FF2B9D0397E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ADAC0C06-E0F8-4C49-8337-A94C2AA68737}"/>
            </a:ext>
          </a:extLst>
        </xdr:cNvPr>
        <xdr:cNvCxnSpPr/>
      </xdr:nvCxnSpPr>
      <xdr:spPr>
        <a:xfrm flipV="1">
          <a:off x="9429115" y="12830124"/>
          <a:ext cx="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168B828B-DF9C-4D03-9534-A963F5F86FB6}"/>
            </a:ext>
          </a:extLst>
        </xdr:cNvPr>
        <xdr:cNvSpPr txBox="1"/>
      </xdr:nvSpPr>
      <xdr:spPr>
        <a:xfrm>
          <a:off x="9467850" y="139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D0CAD05B-A6FF-47CC-8247-8FD37DC452C0}"/>
            </a:ext>
          </a:extLst>
        </xdr:cNvPr>
        <xdr:cNvCxnSpPr/>
      </xdr:nvCxnSpPr>
      <xdr:spPr>
        <a:xfrm>
          <a:off x="9363075" y="139364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9C96BE32-0D59-4A8B-9555-799C19EEF4A6}"/>
            </a:ext>
          </a:extLst>
        </xdr:cNvPr>
        <xdr:cNvSpPr txBox="1"/>
      </xdr:nvSpPr>
      <xdr:spPr>
        <a:xfrm>
          <a:off x="9467850" y="1262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A76885A1-E691-473E-A8CF-5A03ED96C052}"/>
            </a:ext>
          </a:extLst>
        </xdr:cNvPr>
        <xdr:cNvCxnSpPr/>
      </xdr:nvCxnSpPr>
      <xdr:spPr>
        <a:xfrm>
          <a:off x="9363075" y="128301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122090</xdr:rowOff>
    </xdr:from>
    <xdr:ext cx="469744" cy="259045"/>
    <xdr:sp macro="" textlink="">
      <xdr:nvSpPr>
        <xdr:cNvPr id="342" name="【公営住宅】&#10;一人当たり面積平均値テキスト">
          <a:extLst>
            <a:ext uri="{FF2B5EF4-FFF2-40B4-BE49-F238E27FC236}">
              <a16:creationId xmlns:a16="http://schemas.microsoft.com/office/drawing/2014/main" id="{8528DF38-1572-4E4B-9BEB-B60359657E30}"/>
            </a:ext>
          </a:extLst>
        </xdr:cNvPr>
        <xdr:cNvSpPr txBox="1"/>
      </xdr:nvSpPr>
      <xdr:spPr>
        <a:xfrm>
          <a:off x="9467850" y="13412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18E2AED2-EEC9-4EDB-B9AD-8D654B8CDD90}"/>
            </a:ext>
          </a:extLst>
        </xdr:cNvPr>
        <xdr:cNvSpPr/>
      </xdr:nvSpPr>
      <xdr:spPr>
        <a:xfrm>
          <a:off x="9401175" y="134278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AC339788-CF39-468B-BE4B-E8A6F405E75A}"/>
            </a:ext>
          </a:extLst>
        </xdr:cNvPr>
        <xdr:cNvSpPr/>
      </xdr:nvSpPr>
      <xdr:spPr>
        <a:xfrm>
          <a:off x="8639175" y="13428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3705DF03-F68B-4F28-B170-B6FE1F06FA97}"/>
            </a:ext>
          </a:extLst>
        </xdr:cNvPr>
        <xdr:cNvSpPr/>
      </xdr:nvSpPr>
      <xdr:spPr>
        <a:xfrm>
          <a:off x="7839075" y="134301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0F5A08A7-4E4E-4607-B777-1193EA852282}"/>
            </a:ext>
          </a:extLst>
        </xdr:cNvPr>
        <xdr:cNvSpPr/>
      </xdr:nvSpPr>
      <xdr:spPr>
        <a:xfrm>
          <a:off x="7029450" y="134300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97A0EF67-6976-469E-BA94-4BB813487ED3}"/>
            </a:ext>
          </a:extLst>
        </xdr:cNvPr>
        <xdr:cNvSpPr/>
      </xdr:nvSpPr>
      <xdr:spPr>
        <a:xfrm>
          <a:off x="6238875" y="134310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1E7B3EB0-BDDE-4A56-B13A-616150D5FE2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C9F04AF-65C9-4738-8B6A-D1C6FC45CC4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138B0B3-87D9-48E2-A660-11E0FF590C2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800E7DA-73B9-4A3D-9258-222F1E780C67}"/>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7734CE8-DC8F-4BB1-BC5D-604E921EA0F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100228</xdr:rowOff>
    </xdr:from>
    <xdr:to>
      <xdr:col>55</xdr:col>
      <xdr:colOff>50800</xdr:colOff>
      <xdr:row>83</xdr:row>
      <xdr:rowOff>30378</xdr:rowOff>
    </xdr:to>
    <xdr:sp macro="" textlink="">
      <xdr:nvSpPr>
        <xdr:cNvPr id="353" name="楕円 352">
          <a:extLst>
            <a:ext uri="{FF2B5EF4-FFF2-40B4-BE49-F238E27FC236}">
              <a16:creationId xmlns:a16="http://schemas.microsoft.com/office/drawing/2014/main" id="{2230B2A4-92BC-4ABF-99AC-149F83DFDE0D}"/>
            </a:ext>
          </a:extLst>
        </xdr:cNvPr>
        <xdr:cNvSpPr/>
      </xdr:nvSpPr>
      <xdr:spPr>
        <a:xfrm>
          <a:off x="9401175" y="1339077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123105</xdr:rowOff>
    </xdr:from>
    <xdr:ext cx="469744" cy="259045"/>
    <xdr:sp macro="" textlink="">
      <xdr:nvSpPr>
        <xdr:cNvPr id="354" name="【公営住宅】&#10;一人当たり面積該当値テキスト">
          <a:extLst>
            <a:ext uri="{FF2B5EF4-FFF2-40B4-BE49-F238E27FC236}">
              <a16:creationId xmlns:a16="http://schemas.microsoft.com/office/drawing/2014/main" id="{0BD9FB41-A525-450C-8A6D-86042D8517CB}"/>
            </a:ext>
          </a:extLst>
        </xdr:cNvPr>
        <xdr:cNvSpPr txBox="1"/>
      </xdr:nvSpPr>
      <xdr:spPr>
        <a:xfrm>
          <a:off x="9467850" y="132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104342</xdr:rowOff>
    </xdr:from>
    <xdr:to>
      <xdr:col>50</xdr:col>
      <xdr:colOff>165100</xdr:colOff>
      <xdr:row>83</xdr:row>
      <xdr:rowOff>34492</xdr:rowOff>
    </xdr:to>
    <xdr:sp macro="" textlink="">
      <xdr:nvSpPr>
        <xdr:cNvPr id="355" name="楕円 354">
          <a:extLst>
            <a:ext uri="{FF2B5EF4-FFF2-40B4-BE49-F238E27FC236}">
              <a16:creationId xmlns:a16="http://schemas.microsoft.com/office/drawing/2014/main" id="{6B78A657-72E6-417F-9F0E-4AF0A1CEA967}"/>
            </a:ext>
          </a:extLst>
        </xdr:cNvPr>
        <xdr:cNvSpPr/>
      </xdr:nvSpPr>
      <xdr:spPr>
        <a:xfrm>
          <a:off x="8639175" y="133948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151028</xdr:rowOff>
    </xdr:from>
    <xdr:to>
      <xdr:col>55</xdr:col>
      <xdr:colOff>0</xdr:colOff>
      <xdr:row>82</xdr:row>
      <xdr:rowOff>155142</xdr:rowOff>
    </xdr:to>
    <xdr:cxnSp macro="">
      <xdr:nvCxnSpPr>
        <xdr:cNvPr id="356" name="直線コネクタ 355">
          <a:extLst>
            <a:ext uri="{FF2B5EF4-FFF2-40B4-BE49-F238E27FC236}">
              <a16:creationId xmlns:a16="http://schemas.microsoft.com/office/drawing/2014/main" id="{9246B441-03AF-4C22-A159-FA9FB179E8C1}"/>
            </a:ext>
          </a:extLst>
        </xdr:cNvPr>
        <xdr:cNvCxnSpPr/>
      </xdr:nvCxnSpPr>
      <xdr:spPr>
        <a:xfrm flipV="1">
          <a:off x="8686800" y="13438403"/>
          <a:ext cx="74295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104342</xdr:rowOff>
    </xdr:from>
    <xdr:to>
      <xdr:col>46</xdr:col>
      <xdr:colOff>38100</xdr:colOff>
      <xdr:row>83</xdr:row>
      <xdr:rowOff>34492</xdr:rowOff>
    </xdr:to>
    <xdr:sp macro="" textlink="">
      <xdr:nvSpPr>
        <xdr:cNvPr id="357" name="楕円 356">
          <a:extLst>
            <a:ext uri="{FF2B5EF4-FFF2-40B4-BE49-F238E27FC236}">
              <a16:creationId xmlns:a16="http://schemas.microsoft.com/office/drawing/2014/main" id="{D164DEA0-979C-45ED-9CEE-F993C1925164}"/>
            </a:ext>
          </a:extLst>
        </xdr:cNvPr>
        <xdr:cNvSpPr/>
      </xdr:nvSpPr>
      <xdr:spPr>
        <a:xfrm>
          <a:off x="7839075" y="1339489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155142</xdr:rowOff>
    </xdr:from>
    <xdr:to>
      <xdr:col>50</xdr:col>
      <xdr:colOff>114300</xdr:colOff>
      <xdr:row>82</xdr:row>
      <xdr:rowOff>155142</xdr:rowOff>
    </xdr:to>
    <xdr:cxnSp macro="">
      <xdr:nvCxnSpPr>
        <xdr:cNvPr id="358" name="直線コネクタ 357">
          <a:extLst>
            <a:ext uri="{FF2B5EF4-FFF2-40B4-BE49-F238E27FC236}">
              <a16:creationId xmlns:a16="http://schemas.microsoft.com/office/drawing/2014/main" id="{37542771-6BED-4D37-8845-1FEFB870012A}"/>
            </a:ext>
          </a:extLst>
        </xdr:cNvPr>
        <xdr:cNvCxnSpPr/>
      </xdr:nvCxnSpPr>
      <xdr:spPr>
        <a:xfrm>
          <a:off x="7886700" y="1344251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101600</xdr:rowOff>
    </xdr:from>
    <xdr:to>
      <xdr:col>41</xdr:col>
      <xdr:colOff>101600</xdr:colOff>
      <xdr:row>83</xdr:row>
      <xdr:rowOff>31750</xdr:rowOff>
    </xdr:to>
    <xdr:sp macro="" textlink="">
      <xdr:nvSpPr>
        <xdr:cNvPr id="359" name="楕円 358">
          <a:extLst>
            <a:ext uri="{FF2B5EF4-FFF2-40B4-BE49-F238E27FC236}">
              <a16:creationId xmlns:a16="http://schemas.microsoft.com/office/drawing/2014/main" id="{96EC951F-CDE9-4320-8686-7A53EE6A19D1}"/>
            </a:ext>
          </a:extLst>
        </xdr:cNvPr>
        <xdr:cNvSpPr/>
      </xdr:nvSpPr>
      <xdr:spPr>
        <a:xfrm>
          <a:off x="7029450" y="133921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155142</xdr:rowOff>
    </xdr:to>
    <xdr:cxnSp macro="">
      <xdr:nvCxnSpPr>
        <xdr:cNvPr id="360" name="直線コネクタ 359">
          <a:extLst>
            <a:ext uri="{FF2B5EF4-FFF2-40B4-BE49-F238E27FC236}">
              <a16:creationId xmlns:a16="http://schemas.microsoft.com/office/drawing/2014/main" id="{F1778D53-F9D7-40DC-A1F0-2A20B09A70B1}"/>
            </a:ext>
          </a:extLst>
        </xdr:cNvPr>
        <xdr:cNvCxnSpPr/>
      </xdr:nvCxnSpPr>
      <xdr:spPr>
        <a:xfrm>
          <a:off x="7077075" y="13439775"/>
          <a:ext cx="809625"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102057</xdr:rowOff>
    </xdr:from>
    <xdr:to>
      <xdr:col>36</xdr:col>
      <xdr:colOff>165100</xdr:colOff>
      <xdr:row>83</xdr:row>
      <xdr:rowOff>32207</xdr:rowOff>
    </xdr:to>
    <xdr:sp macro="" textlink="">
      <xdr:nvSpPr>
        <xdr:cNvPr id="361" name="楕円 360">
          <a:extLst>
            <a:ext uri="{FF2B5EF4-FFF2-40B4-BE49-F238E27FC236}">
              <a16:creationId xmlns:a16="http://schemas.microsoft.com/office/drawing/2014/main" id="{78A75B7E-F218-4F3E-ADE3-FE9685454887}"/>
            </a:ext>
          </a:extLst>
        </xdr:cNvPr>
        <xdr:cNvSpPr/>
      </xdr:nvSpPr>
      <xdr:spPr>
        <a:xfrm>
          <a:off x="6238875" y="1339260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152400</xdr:rowOff>
    </xdr:from>
    <xdr:to>
      <xdr:col>41</xdr:col>
      <xdr:colOff>50800</xdr:colOff>
      <xdr:row>82</xdr:row>
      <xdr:rowOff>152857</xdr:rowOff>
    </xdr:to>
    <xdr:cxnSp macro="">
      <xdr:nvCxnSpPr>
        <xdr:cNvPr id="362" name="直線コネクタ 361">
          <a:extLst>
            <a:ext uri="{FF2B5EF4-FFF2-40B4-BE49-F238E27FC236}">
              <a16:creationId xmlns:a16="http://schemas.microsoft.com/office/drawing/2014/main" id="{49AFA521-1109-44D6-ACB2-FF686111C296}"/>
            </a:ext>
          </a:extLst>
        </xdr:cNvPr>
        <xdr:cNvCxnSpPr/>
      </xdr:nvCxnSpPr>
      <xdr:spPr>
        <a:xfrm flipV="1">
          <a:off x="6286500" y="13439775"/>
          <a:ext cx="7905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65854</xdr:rowOff>
    </xdr:from>
    <xdr:ext cx="469744" cy="259045"/>
    <xdr:sp macro="" textlink="">
      <xdr:nvSpPr>
        <xdr:cNvPr id="363" name="n_1aveValue【公営住宅】&#10;一人当たり面積">
          <a:extLst>
            <a:ext uri="{FF2B5EF4-FFF2-40B4-BE49-F238E27FC236}">
              <a16:creationId xmlns:a16="http://schemas.microsoft.com/office/drawing/2014/main" id="{440F8383-8AD8-4E8B-B762-B76B81F48965}"/>
            </a:ext>
          </a:extLst>
        </xdr:cNvPr>
        <xdr:cNvSpPr txBox="1"/>
      </xdr:nvSpPr>
      <xdr:spPr>
        <a:xfrm>
          <a:off x="8458277" y="135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67225</xdr:rowOff>
    </xdr:from>
    <xdr:ext cx="469744" cy="259045"/>
    <xdr:sp macro="" textlink="">
      <xdr:nvSpPr>
        <xdr:cNvPr id="364" name="n_2aveValue【公営住宅】&#10;一人当たり面積">
          <a:extLst>
            <a:ext uri="{FF2B5EF4-FFF2-40B4-BE49-F238E27FC236}">
              <a16:creationId xmlns:a16="http://schemas.microsoft.com/office/drawing/2014/main" id="{FCB50B81-F13C-4DE4-A2E9-092A7E1C4889}"/>
            </a:ext>
          </a:extLst>
        </xdr:cNvPr>
        <xdr:cNvSpPr txBox="1"/>
      </xdr:nvSpPr>
      <xdr:spPr>
        <a:xfrm>
          <a:off x="7677227" y="1351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60825</xdr:rowOff>
    </xdr:from>
    <xdr:ext cx="469744" cy="259045"/>
    <xdr:sp macro="" textlink="">
      <xdr:nvSpPr>
        <xdr:cNvPr id="365" name="n_3aveValue【公営住宅】&#10;一人当たり面積">
          <a:extLst>
            <a:ext uri="{FF2B5EF4-FFF2-40B4-BE49-F238E27FC236}">
              <a16:creationId xmlns:a16="http://schemas.microsoft.com/office/drawing/2014/main" id="{3F7BD3B2-281E-42EB-917D-8276C1B14E7A}"/>
            </a:ext>
          </a:extLst>
        </xdr:cNvPr>
        <xdr:cNvSpPr txBox="1"/>
      </xdr:nvSpPr>
      <xdr:spPr>
        <a:xfrm>
          <a:off x="6867602" y="135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68139</xdr:rowOff>
    </xdr:from>
    <xdr:ext cx="469744" cy="259045"/>
    <xdr:sp macro="" textlink="">
      <xdr:nvSpPr>
        <xdr:cNvPr id="366" name="n_4aveValue【公営住宅】&#10;一人当たり面積">
          <a:extLst>
            <a:ext uri="{FF2B5EF4-FFF2-40B4-BE49-F238E27FC236}">
              <a16:creationId xmlns:a16="http://schemas.microsoft.com/office/drawing/2014/main" id="{46FF7F56-B307-4205-AB65-15A267371BC8}"/>
            </a:ext>
          </a:extLst>
        </xdr:cNvPr>
        <xdr:cNvSpPr txBox="1"/>
      </xdr:nvSpPr>
      <xdr:spPr>
        <a:xfrm>
          <a:off x="6067502" y="1351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51019</xdr:rowOff>
    </xdr:from>
    <xdr:ext cx="469744" cy="259045"/>
    <xdr:sp macro="" textlink="">
      <xdr:nvSpPr>
        <xdr:cNvPr id="367" name="n_1mainValue【公営住宅】&#10;一人当たり面積">
          <a:extLst>
            <a:ext uri="{FF2B5EF4-FFF2-40B4-BE49-F238E27FC236}">
              <a16:creationId xmlns:a16="http://schemas.microsoft.com/office/drawing/2014/main" id="{631CECE2-2802-40D4-A70C-AC502F3BBA76}"/>
            </a:ext>
          </a:extLst>
        </xdr:cNvPr>
        <xdr:cNvSpPr txBox="1"/>
      </xdr:nvSpPr>
      <xdr:spPr>
        <a:xfrm>
          <a:off x="8458277" y="1317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51019</xdr:rowOff>
    </xdr:from>
    <xdr:ext cx="469744" cy="259045"/>
    <xdr:sp macro="" textlink="">
      <xdr:nvSpPr>
        <xdr:cNvPr id="368" name="n_2mainValue【公営住宅】&#10;一人当たり面積">
          <a:extLst>
            <a:ext uri="{FF2B5EF4-FFF2-40B4-BE49-F238E27FC236}">
              <a16:creationId xmlns:a16="http://schemas.microsoft.com/office/drawing/2014/main" id="{10A1E3BF-8EF3-4B81-B350-147A297DD7F8}"/>
            </a:ext>
          </a:extLst>
        </xdr:cNvPr>
        <xdr:cNvSpPr txBox="1"/>
      </xdr:nvSpPr>
      <xdr:spPr>
        <a:xfrm>
          <a:off x="7677227" y="1317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69" name="n_3mainValue【公営住宅】&#10;一人当たり面積">
          <a:extLst>
            <a:ext uri="{FF2B5EF4-FFF2-40B4-BE49-F238E27FC236}">
              <a16:creationId xmlns:a16="http://schemas.microsoft.com/office/drawing/2014/main" id="{23AEDC9B-6EAA-4830-8EA9-5D4E30B18E9B}"/>
            </a:ext>
          </a:extLst>
        </xdr:cNvPr>
        <xdr:cNvSpPr txBox="1"/>
      </xdr:nvSpPr>
      <xdr:spPr>
        <a:xfrm>
          <a:off x="68676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48734</xdr:rowOff>
    </xdr:from>
    <xdr:ext cx="469744" cy="259045"/>
    <xdr:sp macro="" textlink="">
      <xdr:nvSpPr>
        <xdr:cNvPr id="370" name="n_4mainValue【公営住宅】&#10;一人当たり面積">
          <a:extLst>
            <a:ext uri="{FF2B5EF4-FFF2-40B4-BE49-F238E27FC236}">
              <a16:creationId xmlns:a16="http://schemas.microsoft.com/office/drawing/2014/main" id="{9370AFA7-0A47-45AF-A6E8-50C3A7A98AAE}"/>
            </a:ext>
          </a:extLst>
        </xdr:cNvPr>
        <xdr:cNvSpPr txBox="1"/>
      </xdr:nvSpPr>
      <xdr:spPr>
        <a:xfrm>
          <a:off x="6067502" y="131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67B28E7A-2D0E-4750-9B3F-E78825A1053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85AA7C44-8670-4500-AEEA-06CC8CCEBBF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3AA78FCC-22F4-4747-A34A-407261AB5F6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CE2695E9-F380-438A-A819-C26C5FFA183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7F1ED64-A343-4C68-A2FD-BA479F33D9F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4A37B2B-B46B-454E-92AD-D0AAE5BDE7D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6DC550C9-D821-4FF9-AD1D-CDF8FA967E8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29157CD3-5CBD-4F68-88A5-EBFCEC1C786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1C0EC7FF-9F44-4029-ABDB-7D770C6626E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F8A220B1-4DF0-4DE3-8338-D6CC3AE80CAE}"/>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F2F5FB6C-11FF-466A-9D48-3EF915FF13AD}"/>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E6B5804-CD2B-41C1-93F6-DA35DAAA03CE}"/>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C3761831-7673-48EA-B0E7-66BF1CFF61E3}"/>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399E084F-3370-4C03-AF99-9ADBC796C7E0}"/>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B637BA37-D981-432F-978D-9760B09C25CB}"/>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E0260015-6CC8-477A-A46C-BA26031FD9AD}"/>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149A4805-D76A-44FD-A1B4-FE5F0060D634}"/>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E4B5FA96-D5BA-48F8-88E3-1B4B41A7094A}"/>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FC1E32E8-0E75-4FF7-BA7F-5889F5965B95}"/>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51BFA27C-8681-4326-9F76-6598C358B887}"/>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610C3D9B-B9F3-4D13-9FB1-3F5A5B61A9BE}"/>
            </a:ext>
          </a:extLst>
        </xdr:cNvPr>
        <xdr:cNvSpPr txBox="1"/>
      </xdr:nvSpPr>
      <xdr:spPr>
        <a:xfrm>
          <a:off x="3881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0440578C-B9D3-4BF0-96D0-EECFC4062BF7}"/>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04A4C6EF-F34C-47D6-959F-33294116088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C88DFD4A-A90C-4FDB-A678-78B4A7D7D609}"/>
            </a:ext>
          </a:extLst>
        </xdr:cNvPr>
        <xdr:cNvCxnSpPr/>
      </xdr:nvCxnSpPr>
      <xdr:spPr>
        <a:xfrm flipV="1">
          <a:off x="4180840" y="165525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A22A91FE-A8E6-4C34-8313-0EA93D36641F}"/>
            </a:ext>
          </a:extLst>
        </xdr:cNvPr>
        <xdr:cNvSpPr txBox="1"/>
      </xdr:nvSpPr>
      <xdr:spPr>
        <a:xfrm>
          <a:off x="4219575"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7ACC36DB-EAD8-4BAB-B568-00EDA747BE27}"/>
            </a:ext>
          </a:extLst>
        </xdr:cNvPr>
        <xdr:cNvCxnSpPr/>
      </xdr:nvCxnSpPr>
      <xdr:spPr>
        <a:xfrm>
          <a:off x="4105275" y="179050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B33677BF-EC93-4373-A282-20E5C5DF3B1F}"/>
            </a:ext>
          </a:extLst>
        </xdr:cNvPr>
        <xdr:cNvSpPr txBox="1"/>
      </xdr:nvSpPr>
      <xdr:spPr>
        <a:xfrm>
          <a:off x="4219575" y="1632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B7A1373D-1D26-4DD9-87D7-3DF7E73F1740}"/>
            </a:ext>
          </a:extLst>
        </xdr:cNvPr>
        <xdr:cNvCxnSpPr/>
      </xdr:nvCxnSpPr>
      <xdr:spPr>
        <a:xfrm>
          <a:off x="4105275" y="165525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69880054-9358-4BD3-8C2B-397767EB0EAA}"/>
            </a:ext>
          </a:extLst>
        </xdr:cNvPr>
        <xdr:cNvSpPr txBox="1"/>
      </xdr:nvSpPr>
      <xdr:spPr>
        <a:xfrm>
          <a:off x="4219575" y="17593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8FFC7E02-E192-4A6C-A5DD-8BF0D8C2C398}"/>
            </a:ext>
          </a:extLst>
        </xdr:cNvPr>
        <xdr:cNvSpPr/>
      </xdr:nvSpPr>
      <xdr:spPr>
        <a:xfrm>
          <a:off x="4124325" y="17609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C39F1F0D-94FE-41D5-B48B-EFAACF376B61}"/>
            </a:ext>
          </a:extLst>
        </xdr:cNvPr>
        <xdr:cNvSpPr/>
      </xdr:nvSpPr>
      <xdr:spPr>
        <a:xfrm>
          <a:off x="3381375" y="17583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05F4DAE0-C859-4942-B14A-FDFF5B8FF777}"/>
            </a:ext>
          </a:extLst>
        </xdr:cNvPr>
        <xdr:cNvSpPr/>
      </xdr:nvSpPr>
      <xdr:spPr>
        <a:xfrm>
          <a:off x="2571750" y="17537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E56427AF-7246-4ECD-82D5-CD59937AF7D9}"/>
            </a:ext>
          </a:extLst>
        </xdr:cNvPr>
        <xdr:cNvSpPr/>
      </xdr:nvSpPr>
      <xdr:spPr>
        <a:xfrm>
          <a:off x="1781175" y="17499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7BC07F18-5D90-4CE4-893B-54B7A4293B5C}"/>
            </a:ext>
          </a:extLst>
        </xdr:cNvPr>
        <xdr:cNvSpPr/>
      </xdr:nvSpPr>
      <xdr:spPr>
        <a:xfrm>
          <a:off x="981075" y="17475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16CE8934-4803-488F-A20E-21416276A1F2}"/>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36A1D9B7-C32C-41E4-928D-CD46D7665F3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6136ACF-91AB-4A3B-9267-69D87E8B524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983A2F7-500E-4969-A356-85977EE48CB6}"/>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FDD453F-0D9A-45B6-94A4-C6A93DD39F35}"/>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154939</xdr:rowOff>
    </xdr:from>
    <xdr:to>
      <xdr:col>24</xdr:col>
      <xdr:colOff>114300</xdr:colOff>
      <xdr:row>105</xdr:row>
      <xdr:rowOff>85089</xdr:rowOff>
    </xdr:to>
    <xdr:sp macro="" textlink="">
      <xdr:nvSpPr>
        <xdr:cNvPr id="410" name="楕円 409">
          <a:extLst>
            <a:ext uri="{FF2B5EF4-FFF2-40B4-BE49-F238E27FC236}">
              <a16:creationId xmlns:a16="http://schemas.microsoft.com/office/drawing/2014/main" id="{D59256D9-EC5F-44EE-82CB-F409EAED6F93}"/>
            </a:ext>
          </a:extLst>
        </xdr:cNvPr>
        <xdr:cNvSpPr/>
      </xdr:nvSpPr>
      <xdr:spPr>
        <a:xfrm>
          <a:off x="4124325" y="171284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6366</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0674E2DC-7F75-4A53-9513-67503D9B74D7}"/>
            </a:ext>
          </a:extLst>
        </xdr:cNvPr>
        <xdr:cNvSpPr txBox="1"/>
      </xdr:nvSpPr>
      <xdr:spPr>
        <a:xfrm>
          <a:off x="4219575" y="1698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12" name="楕円 411">
          <a:extLst>
            <a:ext uri="{FF2B5EF4-FFF2-40B4-BE49-F238E27FC236}">
              <a16:creationId xmlns:a16="http://schemas.microsoft.com/office/drawing/2014/main" id="{AC830032-0BDF-4660-BD31-DC0BFE066552}"/>
            </a:ext>
          </a:extLst>
        </xdr:cNvPr>
        <xdr:cNvSpPr/>
      </xdr:nvSpPr>
      <xdr:spPr>
        <a:xfrm>
          <a:off x="3381375" y="170903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34289</xdr:rowOff>
    </xdr:to>
    <xdr:cxnSp macro="">
      <xdr:nvCxnSpPr>
        <xdr:cNvPr id="413" name="直線コネクタ 412">
          <a:extLst>
            <a:ext uri="{FF2B5EF4-FFF2-40B4-BE49-F238E27FC236}">
              <a16:creationId xmlns:a16="http://schemas.microsoft.com/office/drawing/2014/main" id="{C65F3753-9A93-46D2-8D57-266A45E96F5C}"/>
            </a:ext>
          </a:extLst>
        </xdr:cNvPr>
        <xdr:cNvCxnSpPr/>
      </xdr:nvCxnSpPr>
      <xdr:spPr>
        <a:xfrm>
          <a:off x="3429000" y="17138014"/>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80645</xdr:rowOff>
    </xdr:from>
    <xdr:to>
      <xdr:col>15</xdr:col>
      <xdr:colOff>101600</xdr:colOff>
      <xdr:row>105</xdr:row>
      <xdr:rowOff>10795</xdr:rowOff>
    </xdr:to>
    <xdr:sp macro="" textlink="">
      <xdr:nvSpPr>
        <xdr:cNvPr id="414" name="楕円 413">
          <a:extLst>
            <a:ext uri="{FF2B5EF4-FFF2-40B4-BE49-F238E27FC236}">
              <a16:creationId xmlns:a16="http://schemas.microsoft.com/office/drawing/2014/main" id="{5459181F-8BF5-47E0-90CC-AAB305478E49}"/>
            </a:ext>
          </a:extLst>
        </xdr:cNvPr>
        <xdr:cNvSpPr/>
      </xdr:nvSpPr>
      <xdr:spPr>
        <a:xfrm>
          <a:off x="2571750" y="170573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131445</xdr:rowOff>
    </xdr:from>
    <xdr:to>
      <xdr:col>19</xdr:col>
      <xdr:colOff>177800</xdr:colOff>
      <xdr:row>104</xdr:row>
      <xdr:rowOff>167639</xdr:rowOff>
    </xdr:to>
    <xdr:cxnSp macro="">
      <xdr:nvCxnSpPr>
        <xdr:cNvPr id="415" name="直線コネクタ 414">
          <a:extLst>
            <a:ext uri="{FF2B5EF4-FFF2-40B4-BE49-F238E27FC236}">
              <a16:creationId xmlns:a16="http://schemas.microsoft.com/office/drawing/2014/main" id="{BC1C5A86-49E5-467E-BA0C-9B7CFB975FF5}"/>
            </a:ext>
          </a:extLst>
        </xdr:cNvPr>
        <xdr:cNvCxnSpPr/>
      </xdr:nvCxnSpPr>
      <xdr:spPr>
        <a:xfrm>
          <a:off x="2619375" y="17104995"/>
          <a:ext cx="80962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6" name="楕円 415">
          <a:extLst>
            <a:ext uri="{FF2B5EF4-FFF2-40B4-BE49-F238E27FC236}">
              <a16:creationId xmlns:a16="http://schemas.microsoft.com/office/drawing/2014/main" id="{D40984FB-4EE7-4A36-9488-F8EB4D18322A}"/>
            </a:ext>
          </a:extLst>
        </xdr:cNvPr>
        <xdr:cNvSpPr/>
      </xdr:nvSpPr>
      <xdr:spPr>
        <a:xfrm>
          <a:off x="1781175" y="17019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93345</xdr:rowOff>
    </xdr:from>
    <xdr:to>
      <xdr:col>15</xdr:col>
      <xdr:colOff>50800</xdr:colOff>
      <xdr:row>104</xdr:row>
      <xdr:rowOff>131445</xdr:rowOff>
    </xdr:to>
    <xdr:cxnSp macro="">
      <xdr:nvCxnSpPr>
        <xdr:cNvPr id="417" name="直線コネクタ 416">
          <a:extLst>
            <a:ext uri="{FF2B5EF4-FFF2-40B4-BE49-F238E27FC236}">
              <a16:creationId xmlns:a16="http://schemas.microsoft.com/office/drawing/2014/main" id="{F8C32ED4-2514-4D77-825C-5F57BEC8938A}"/>
            </a:ext>
          </a:extLst>
        </xdr:cNvPr>
        <xdr:cNvCxnSpPr/>
      </xdr:nvCxnSpPr>
      <xdr:spPr>
        <a:xfrm>
          <a:off x="1828800" y="1706689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4445</xdr:rowOff>
    </xdr:from>
    <xdr:to>
      <xdr:col>6</xdr:col>
      <xdr:colOff>38100</xdr:colOff>
      <xdr:row>104</xdr:row>
      <xdr:rowOff>106045</xdr:rowOff>
    </xdr:to>
    <xdr:sp macro="" textlink="">
      <xdr:nvSpPr>
        <xdr:cNvPr id="418" name="楕円 417">
          <a:extLst>
            <a:ext uri="{FF2B5EF4-FFF2-40B4-BE49-F238E27FC236}">
              <a16:creationId xmlns:a16="http://schemas.microsoft.com/office/drawing/2014/main" id="{3B74F1D0-7500-4FB1-B508-EEC668628680}"/>
            </a:ext>
          </a:extLst>
        </xdr:cNvPr>
        <xdr:cNvSpPr/>
      </xdr:nvSpPr>
      <xdr:spPr>
        <a:xfrm>
          <a:off x="981075" y="16981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55245</xdr:rowOff>
    </xdr:from>
    <xdr:to>
      <xdr:col>10</xdr:col>
      <xdr:colOff>114300</xdr:colOff>
      <xdr:row>104</xdr:row>
      <xdr:rowOff>93345</xdr:rowOff>
    </xdr:to>
    <xdr:cxnSp macro="">
      <xdr:nvCxnSpPr>
        <xdr:cNvPr id="419" name="直線コネクタ 418">
          <a:extLst>
            <a:ext uri="{FF2B5EF4-FFF2-40B4-BE49-F238E27FC236}">
              <a16:creationId xmlns:a16="http://schemas.microsoft.com/office/drawing/2014/main" id="{1F8D01BA-69B6-45F7-81A4-C0C1D17D221E}"/>
            </a:ext>
          </a:extLst>
        </xdr:cNvPr>
        <xdr:cNvCxnSpPr/>
      </xdr:nvCxnSpPr>
      <xdr:spPr>
        <a:xfrm>
          <a:off x="1028700" y="1702879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17163</xdr:rowOff>
    </xdr:from>
    <xdr:ext cx="405111" cy="259045"/>
    <xdr:sp macro="" textlink="">
      <xdr:nvSpPr>
        <xdr:cNvPr id="420" name="n_1aveValue【港湾・漁港】&#10;有形固定資産減価償却率">
          <a:extLst>
            <a:ext uri="{FF2B5EF4-FFF2-40B4-BE49-F238E27FC236}">
              <a16:creationId xmlns:a16="http://schemas.microsoft.com/office/drawing/2014/main" id="{D6781717-FB29-43AA-B80F-BB0A6A5BBBD2}"/>
            </a:ext>
          </a:extLst>
        </xdr:cNvPr>
        <xdr:cNvSpPr txBox="1"/>
      </xdr:nvSpPr>
      <xdr:spPr>
        <a:xfrm>
          <a:off x="323914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21" name="n_2aveValue【港湾・漁港】&#10;有形固定資産減価償却率">
          <a:extLst>
            <a:ext uri="{FF2B5EF4-FFF2-40B4-BE49-F238E27FC236}">
              <a16:creationId xmlns:a16="http://schemas.microsoft.com/office/drawing/2014/main" id="{8FDDEC07-30E0-4D57-B1CA-B148310869D2}"/>
            </a:ext>
          </a:extLst>
        </xdr:cNvPr>
        <xdr:cNvSpPr txBox="1"/>
      </xdr:nvSpPr>
      <xdr:spPr>
        <a:xfrm>
          <a:off x="2439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22" name="n_3aveValue【港湾・漁港】&#10;有形固定資産減価償却率">
          <a:extLst>
            <a:ext uri="{FF2B5EF4-FFF2-40B4-BE49-F238E27FC236}">
              <a16:creationId xmlns:a16="http://schemas.microsoft.com/office/drawing/2014/main" id="{32461772-4504-417F-AF27-9C9D86DB611B}"/>
            </a:ext>
          </a:extLst>
        </xdr:cNvPr>
        <xdr:cNvSpPr txBox="1"/>
      </xdr:nvSpPr>
      <xdr:spPr>
        <a:xfrm>
          <a:off x="1648469"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23" name="n_4aveValue【港湾・漁港】&#10;有形固定資産減価償却率">
          <a:extLst>
            <a:ext uri="{FF2B5EF4-FFF2-40B4-BE49-F238E27FC236}">
              <a16:creationId xmlns:a16="http://schemas.microsoft.com/office/drawing/2014/main" id="{15E1FEFD-6BA7-4087-A425-F03B5AD473EA}"/>
            </a:ext>
          </a:extLst>
        </xdr:cNvPr>
        <xdr:cNvSpPr txBox="1"/>
      </xdr:nvSpPr>
      <xdr:spPr>
        <a:xfrm>
          <a:off x="848369" y="1757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63516</xdr:rowOff>
    </xdr:from>
    <xdr:ext cx="405111" cy="259045"/>
    <xdr:sp macro="" textlink="">
      <xdr:nvSpPr>
        <xdr:cNvPr id="424" name="n_1mainValue【港湾・漁港】&#10;有形固定資産減価償却率">
          <a:extLst>
            <a:ext uri="{FF2B5EF4-FFF2-40B4-BE49-F238E27FC236}">
              <a16:creationId xmlns:a16="http://schemas.microsoft.com/office/drawing/2014/main" id="{B8AE845C-728D-4233-B044-B7D5043CAB10}"/>
            </a:ext>
          </a:extLst>
        </xdr:cNvPr>
        <xdr:cNvSpPr txBox="1"/>
      </xdr:nvSpPr>
      <xdr:spPr>
        <a:xfrm>
          <a:off x="32391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27322</xdr:rowOff>
    </xdr:from>
    <xdr:ext cx="405111" cy="259045"/>
    <xdr:sp macro="" textlink="">
      <xdr:nvSpPr>
        <xdr:cNvPr id="425" name="n_2mainValue【港湾・漁港】&#10;有形固定資産減価償却率">
          <a:extLst>
            <a:ext uri="{FF2B5EF4-FFF2-40B4-BE49-F238E27FC236}">
              <a16:creationId xmlns:a16="http://schemas.microsoft.com/office/drawing/2014/main" id="{B8D45840-E8B3-49E6-8B3F-3C3F4F0DE7DC}"/>
            </a:ext>
          </a:extLst>
        </xdr:cNvPr>
        <xdr:cNvSpPr txBox="1"/>
      </xdr:nvSpPr>
      <xdr:spPr>
        <a:xfrm>
          <a:off x="2439044"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26" name="n_3mainValue【港湾・漁港】&#10;有形固定資産減価償却率">
          <a:extLst>
            <a:ext uri="{FF2B5EF4-FFF2-40B4-BE49-F238E27FC236}">
              <a16:creationId xmlns:a16="http://schemas.microsoft.com/office/drawing/2014/main" id="{3254E093-F430-4DC9-8F3A-E5DB5CD30DC8}"/>
            </a:ext>
          </a:extLst>
        </xdr:cNvPr>
        <xdr:cNvSpPr txBox="1"/>
      </xdr:nvSpPr>
      <xdr:spPr>
        <a:xfrm>
          <a:off x="1648469"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122572</xdr:rowOff>
    </xdr:from>
    <xdr:ext cx="405111" cy="259045"/>
    <xdr:sp macro="" textlink="">
      <xdr:nvSpPr>
        <xdr:cNvPr id="427" name="n_4mainValue【港湾・漁港】&#10;有形固定資産減価償却率">
          <a:extLst>
            <a:ext uri="{FF2B5EF4-FFF2-40B4-BE49-F238E27FC236}">
              <a16:creationId xmlns:a16="http://schemas.microsoft.com/office/drawing/2014/main" id="{FF743028-86BD-4980-A26A-872708FD3D76}"/>
            </a:ext>
          </a:extLst>
        </xdr:cNvPr>
        <xdr:cNvSpPr txBox="1"/>
      </xdr:nvSpPr>
      <xdr:spPr>
        <a:xfrm>
          <a:off x="848369" y="1675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29CF0527-88BC-489E-8091-4F4F38E7EAF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31944E02-580D-45BF-B73E-0B2929415B5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75215862-79E7-485C-A9A4-5F8AD7F1952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ED3A093D-14DB-4079-AD96-773FCA8719C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D0A98DF9-5A89-4C8F-8797-7DA6E94301C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3BE5E6B4-A37F-4FF7-A287-5E20608A33D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9CCF5ECF-8495-4B3F-A52E-878831A8276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90FDECAD-482E-4575-836E-EDB46E68487C}"/>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41D8B665-EC83-4244-A348-D659BFA2670F}"/>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E88ACDD9-6FFA-41FF-9CD7-82CE8BBFD5D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5E593175-4D88-4C6C-8DFE-4E8905AA6BB6}"/>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A9A3209B-1C2C-4864-8CF6-EA174ADE2BF9}"/>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29C03BD1-B8BC-4434-BF4F-B63C908E456E}"/>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6D02ADAE-6F5D-4FEA-8A82-60512964DF7B}"/>
            </a:ext>
          </a:extLst>
        </xdr:cNvPr>
        <xdr:cNvSpPr txBox="1"/>
      </xdr:nvSpPr>
      <xdr:spPr>
        <a:xfrm>
          <a:off x="5478976" y="17285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4803F106-82C7-48A1-9683-55DDCF4B249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A085BB8E-171C-4DBC-8E42-3BACA176B821}"/>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3D3E6F29-37D4-4F95-B40C-299A109A37D9}"/>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1B66413E-F592-4ED2-AA4E-0D1F6DC39249}"/>
            </a:ext>
          </a:extLst>
        </xdr:cNvPr>
        <xdr:cNvSpPr txBox="1"/>
      </xdr:nvSpPr>
      <xdr:spPr>
        <a:xfrm>
          <a:off x="5421206" y="1652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94245C90-735D-4BBD-ABAD-17FBC6D54B88}"/>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DDE7E19C-BCC8-4ECB-AAAA-85CC09D54CF6}"/>
            </a:ext>
          </a:extLst>
        </xdr:cNvPr>
        <xdr:cNvSpPr txBox="1"/>
      </xdr:nvSpPr>
      <xdr:spPr>
        <a:xfrm>
          <a:off x="5421206" y="16142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C751FD19-6E61-40FD-A277-C9A8E2376FA0}"/>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FAF93E4A-A512-4E01-826C-05F56E0DF83C}"/>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DE1626CE-BC48-47A9-8267-12811C684BE1}"/>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69BEE186-67E4-409A-BDAC-9C442F39CC90}"/>
            </a:ext>
          </a:extLst>
        </xdr:cNvPr>
        <xdr:cNvCxnSpPr/>
      </xdr:nvCxnSpPr>
      <xdr:spPr>
        <a:xfrm flipV="1">
          <a:off x="9429115" y="16542400"/>
          <a:ext cx="0" cy="126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B8650068-FF8D-4A0C-942B-57359D1C0DDD}"/>
            </a:ext>
          </a:extLst>
        </xdr:cNvPr>
        <xdr:cNvSpPr txBox="1"/>
      </xdr:nvSpPr>
      <xdr:spPr>
        <a:xfrm>
          <a:off x="9467850" y="1781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72C3D450-5360-4909-8AF5-BB18F87ACD77}"/>
            </a:ext>
          </a:extLst>
        </xdr:cNvPr>
        <xdr:cNvCxnSpPr/>
      </xdr:nvCxnSpPr>
      <xdr:spPr>
        <a:xfrm>
          <a:off x="9363075" y="1780983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C18634EC-49A4-4165-AABE-0B4498DF5E83}"/>
            </a:ext>
          </a:extLst>
        </xdr:cNvPr>
        <xdr:cNvSpPr txBox="1"/>
      </xdr:nvSpPr>
      <xdr:spPr>
        <a:xfrm>
          <a:off x="9467850" y="1631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C935579B-53B0-4AF7-A414-6768DC95DA03}"/>
            </a:ext>
          </a:extLst>
        </xdr:cNvPr>
        <xdr:cNvCxnSpPr/>
      </xdr:nvCxnSpPr>
      <xdr:spPr>
        <a:xfrm>
          <a:off x="9363075" y="16542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AF663658-6D2B-4537-8D23-31AA0EC20358}"/>
            </a:ext>
          </a:extLst>
        </xdr:cNvPr>
        <xdr:cNvSpPr txBox="1"/>
      </xdr:nvSpPr>
      <xdr:spPr>
        <a:xfrm>
          <a:off x="9467850" y="17011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36B4E894-9ED9-4825-A868-EF385ADB2351}"/>
            </a:ext>
          </a:extLst>
        </xdr:cNvPr>
        <xdr:cNvSpPr/>
      </xdr:nvSpPr>
      <xdr:spPr>
        <a:xfrm>
          <a:off x="9401175" y="1715689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62064108-428E-44D2-9124-5AA8DBC2775A}"/>
            </a:ext>
          </a:extLst>
        </xdr:cNvPr>
        <xdr:cNvSpPr/>
      </xdr:nvSpPr>
      <xdr:spPr>
        <a:xfrm>
          <a:off x="8639175" y="171639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52E0165D-A880-4047-9AB8-68C66910D371}"/>
            </a:ext>
          </a:extLst>
        </xdr:cNvPr>
        <xdr:cNvSpPr/>
      </xdr:nvSpPr>
      <xdr:spPr>
        <a:xfrm>
          <a:off x="7839075" y="1721805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CAE91854-6D92-44BB-BF9D-1121990E6AC3}"/>
            </a:ext>
          </a:extLst>
        </xdr:cNvPr>
        <xdr:cNvSpPr/>
      </xdr:nvSpPr>
      <xdr:spPr>
        <a:xfrm>
          <a:off x="7029450" y="172195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E3064C6C-06F7-457A-BB2A-12AABEABD99B}"/>
            </a:ext>
          </a:extLst>
        </xdr:cNvPr>
        <xdr:cNvSpPr/>
      </xdr:nvSpPr>
      <xdr:spPr>
        <a:xfrm>
          <a:off x="6238875" y="172147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84BAE619-2A2D-4EA0-B54A-9EF0DCFCE54B}"/>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3FBD80A-0804-4D96-A57E-21AA0CD9E9AD}"/>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CBB9D81-3828-45A7-BACC-51F38FF279B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7778647-100E-4398-95CF-6A7C7256EF85}"/>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3CA5B4F-4C33-4DB0-9264-5B4CB8067A51}"/>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55742</xdr:rowOff>
    </xdr:from>
    <xdr:to>
      <xdr:col>55</xdr:col>
      <xdr:colOff>50800</xdr:colOff>
      <xdr:row>108</xdr:row>
      <xdr:rowOff>157342</xdr:rowOff>
    </xdr:to>
    <xdr:sp macro="" textlink="">
      <xdr:nvSpPr>
        <xdr:cNvPr id="467" name="楕円 466">
          <a:extLst>
            <a:ext uri="{FF2B5EF4-FFF2-40B4-BE49-F238E27FC236}">
              <a16:creationId xmlns:a16="http://schemas.microsoft.com/office/drawing/2014/main" id="{5F4FDFC8-362D-4712-A15A-94FC8D8A643C}"/>
            </a:ext>
          </a:extLst>
        </xdr:cNvPr>
        <xdr:cNvSpPr/>
      </xdr:nvSpPr>
      <xdr:spPr>
        <a:xfrm>
          <a:off x="9401175" y="1771509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142119</xdr:rowOff>
    </xdr:from>
    <xdr:ext cx="469744" cy="259045"/>
    <xdr:sp macro="" textlink="">
      <xdr:nvSpPr>
        <xdr:cNvPr id="468" name="【港湾・漁港】&#10;一人当たり有形固定資産（償却資産）額該当値テキスト">
          <a:extLst>
            <a:ext uri="{FF2B5EF4-FFF2-40B4-BE49-F238E27FC236}">
              <a16:creationId xmlns:a16="http://schemas.microsoft.com/office/drawing/2014/main" id="{5E93F1B6-2864-4848-BA55-E5ECCA9F37D9}"/>
            </a:ext>
          </a:extLst>
        </xdr:cNvPr>
        <xdr:cNvSpPr txBox="1"/>
      </xdr:nvSpPr>
      <xdr:spPr>
        <a:xfrm>
          <a:off x="9467850" y="1763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55727</xdr:rowOff>
    </xdr:from>
    <xdr:to>
      <xdr:col>50</xdr:col>
      <xdr:colOff>165100</xdr:colOff>
      <xdr:row>108</xdr:row>
      <xdr:rowOff>157327</xdr:rowOff>
    </xdr:to>
    <xdr:sp macro="" textlink="">
      <xdr:nvSpPr>
        <xdr:cNvPr id="469" name="楕円 468">
          <a:extLst>
            <a:ext uri="{FF2B5EF4-FFF2-40B4-BE49-F238E27FC236}">
              <a16:creationId xmlns:a16="http://schemas.microsoft.com/office/drawing/2014/main" id="{AD9365DC-3637-48BE-AEFB-B2F32F28E7DE}"/>
            </a:ext>
          </a:extLst>
        </xdr:cNvPr>
        <xdr:cNvSpPr/>
      </xdr:nvSpPr>
      <xdr:spPr>
        <a:xfrm>
          <a:off x="8639175" y="177150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106527</xdr:rowOff>
    </xdr:from>
    <xdr:to>
      <xdr:col>55</xdr:col>
      <xdr:colOff>0</xdr:colOff>
      <xdr:row>108</xdr:row>
      <xdr:rowOff>106542</xdr:rowOff>
    </xdr:to>
    <xdr:cxnSp macro="">
      <xdr:nvCxnSpPr>
        <xdr:cNvPr id="470" name="直線コネクタ 469">
          <a:extLst>
            <a:ext uri="{FF2B5EF4-FFF2-40B4-BE49-F238E27FC236}">
              <a16:creationId xmlns:a16="http://schemas.microsoft.com/office/drawing/2014/main" id="{1336F517-A4CE-456E-8038-DEEE6F344B24}"/>
            </a:ext>
          </a:extLst>
        </xdr:cNvPr>
        <xdr:cNvCxnSpPr/>
      </xdr:nvCxnSpPr>
      <xdr:spPr>
        <a:xfrm>
          <a:off x="8686800" y="17762702"/>
          <a:ext cx="74295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55742</xdr:rowOff>
    </xdr:from>
    <xdr:to>
      <xdr:col>46</xdr:col>
      <xdr:colOff>38100</xdr:colOff>
      <xdr:row>108</xdr:row>
      <xdr:rowOff>157342</xdr:rowOff>
    </xdr:to>
    <xdr:sp macro="" textlink="">
      <xdr:nvSpPr>
        <xdr:cNvPr id="471" name="楕円 470">
          <a:extLst>
            <a:ext uri="{FF2B5EF4-FFF2-40B4-BE49-F238E27FC236}">
              <a16:creationId xmlns:a16="http://schemas.microsoft.com/office/drawing/2014/main" id="{6E88D1BA-C3CF-4263-A23F-673A905B4DC3}"/>
            </a:ext>
          </a:extLst>
        </xdr:cNvPr>
        <xdr:cNvSpPr/>
      </xdr:nvSpPr>
      <xdr:spPr>
        <a:xfrm>
          <a:off x="7839075" y="177150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106527</xdr:rowOff>
    </xdr:from>
    <xdr:to>
      <xdr:col>50</xdr:col>
      <xdr:colOff>114300</xdr:colOff>
      <xdr:row>108</xdr:row>
      <xdr:rowOff>106542</xdr:rowOff>
    </xdr:to>
    <xdr:cxnSp macro="">
      <xdr:nvCxnSpPr>
        <xdr:cNvPr id="472" name="直線コネクタ 471">
          <a:extLst>
            <a:ext uri="{FF2B5EF4-FFF2-40B4-BE49-F238E27FC236}">
              <a16:creationId xmlns:a16="http://schemas.microsoft.com/office/drawing/2014/main" id="{8BE09DD2-D2E1-4F6D-9356-ADCE55AAC561}"/>
            </a:ext>
          </a:extLst>
        </xdr:cNvPr>
        <xdr:cNvCxnSpPr/>
      </xdr:nvCxnSpPr>
      <xdr:spPr>
        <a:xfrm flipV="1">
          <a:off x="7886700" y="17762702"/>
          <a:ext cx="8001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55804</xdr:rowOff>
    </xdr:from>
    <xdr:to>
      <xdr:col>41</xdr:col>
      <xdr:colOff>101600</xdr:colOff>
      <xdr:row>108</xdr:row>
      <xdr:rowOff>157404</xdr:rowOff>
    </xdr:to>
    <xdr:sp macro="" textlink="">
      <xdr:nvSpPr>
        <xdr:cNvPr id="473" name="楕円 472">
          <a:extLst>
            <a:ext uri="{FF2B5EF4-FFF2-40B4-BE49-F238E27FC236}">
              <a16:creationId xmlns:a16="http://schemas.microsoft.com/office/drawing/2014/main" id="{54CB9323-DDD8-4DAF-8E4F-9F46C2CCAA5E}"/>
            </a:ext>
          </a:extLst>
        </xdr:cNvPr>
        <xdr:cNvSpPr/>
      </xdr:nvSpPr>
      <xdr:spPr>
        <a:xfrm>
          <a:off x="7029450" y="177151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106542</xdr:rowOff>
    </xdr:from>
    <xdr:to>
      <xdr:col>45</xdr:col>
      <xdr:colOff>177800</xdr:colOff>
      <xdr:row>108</xdr:row>
      <xdr:rowOff>106604</xdr:rowOff>
    </xdr:to>
    <xdr:cxnSp macro="">
      <xdr:nvCxnSpPr>
        <xdr:cNvPr id="474" name="直線コネクタ 473">
          <a:extLst>
            <a:ext uri="{FF2B5EF4-FFF2-40B4-BE49-F238E27FC236}">
              <a16:creationId xmlns:a16="http://schemas.microsoft.com/office/drawing/2014/main" id="{FCEC6019-DBC9-4582-BC8C-3AD98012A808}"/>
            </a:ext>
          </a:extLst>
        </xdr:cNvPr>
        <xdr:cNvCxnSpPr/>
      </xdr:nvCxnSpPr>
      <xdr:spPr>
        <a:xfrm flipV="1">
          <a:off x="7077075" y="17762717"/>
          <a:ext cx="809625"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55865</xdr:rowOff>
    </xdr:from>
    <xdr:to>
      <xdr:col>36</xdr:col>
      <xdr:colOff>165100</xdr:colOff>
      <xdr:row>108</xdr:row>
      <xdr:rowOff>157465</xdr:rowOff>
    </xdr:to>
    <xdr:sp macro="" textlink="">
      <xdr:nvSpPr>
        <xdr:cNvPr id="475" name="楕円 474">
          <a:extLst>
            <a:ext uri="{FF2B5EF4-FFF2-40B4-BE49-F238E27FC236}">
              <a16:creationId xmlns:a16="http://schemas.microsoft.com/office/drawing/2014/main" id="{B8D3D7D1-0460-4B6C-96B9-8111AB1FE2E5}"/>
            </a:ext>
          </a:extLst>
        </xdr:cNvPr>
        <xdr:cNvSpPr/>
      </xdr:nvSpPr>
      <xdr:spPr>
        <a:xfrm>
          <a:off x="6238875" y="177152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106604</xdr:rowOff>
    </xdr:from>
    <xdr:to>
      <xdr:col>41</xdr:col>
      <xdr:colOff>50800</xdr:colOff>
      <xdr:row>108</xdr:row>
      <xdr:rowOff>106665</xdr:rowOff>
    </xdr:to>
    <xdr:cxnSp macro="">
      <xdr:nvCxnSpPr>
        <xdr:cNvPr id="476" name="直線コネクタ 475">
          <a:extLst>
            <a:ext uri="{FF2B5EF4-FFF2-40B4-BE49-F238E27FC236}">
              <a16:creationId xmlns:a16="http://schemas.microsoft.com/office/drawing/2014/main" id="{16723BA4-9FED-4F63-85E7-025B4187CA57}"/>
            </a:ext>
          </a:extLst>
        </xdr:cNvPr>
        <xdr:cNvCxnSpPr/>
      </xdr:nvCxnSpPr>
      <xdr:spPr>
        <a:xfrm flipV="1">
          <a:off x="6286500" y="17762779"/>
          <a:ext cx="790575"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B9A6FC86-4721-42B0-A92F-F3D80BD849DE}"/>
            </a:ext>
          </a:extLst>
        </xdr:cNvPr>
        <xdr:cNvSpPr txBox="1"/>
      </xdr:nvSpPr>
      <xdr:spPr>
        <a:xfrm>
          <a:off x="8429136" y="16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A812D57A-C239-421F-BBF0-6EE5E7DEFE81}"/>
            </a:ext>
          </a:extLst>
        </xdr:cNvPr>
        <xdr:cNvSpPr txBox="1"/>
      </xdr:nvSpPr>
      <xdr:spPr>
        <a:xfrm>
          <a:off x="7648086" y="169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9C78EB83-EA86-40D8-9A08-1C69996488C2}"/>
            </a:ext>
          </a:extLst>
        </xdr:cNvPr>
        <xdr:cNvSpPr txBox="1"/>
      </xdr:nvSpPr>
      <xdr:spPr>
        <a:xfrm>
          <a:off x="6847986" y="1699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6AAB8451-0674-4574-98D2-2B01F26AC89A}"/>
            </a:ext>
          </a:extLst>
        </xdr:cNvPr>
        <xdr:cNvSpPr txBox="1"/>
      </xdr:nvSpPr>
      <xdr:spPr>
        <a:xfrm>
          <a:off x="6038361" y="1699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148454</xdr:rowOff>
    </xdr:from>
    <xdr:ext cx="469744" cy="259045"/>
    <xdr:sp macro="" textlink="">
      <xdr:nvSpPr>
        <xdr:cNvPr id="481" name="n_1mainValue【港湾・漁港】&#10;一人当たり有形固定資産（償却資産）額">
          <a:extLst>
            <a:ext uri="{FF2B5EF4-FFF2-40B4-BE49-F238E27FC236}">
              <a16:creationId xmlns:a16="http://schemas.microsoft.com/office/drawing/2014/main" id="{8C72048C-E1F0-4D99-A573-17CA4C63F59D}"/>
            </a:ext>
          </a:extLst>
        </xdr:cNvPr>
        <xdr:cNvSpPr txBox="1"/>
      </xdr:nvSpPr>
      <xdr:spPr>
        <a:xfrm>
          <a:off x="8458278" y="178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148469</xdr:rowOff>
    </xdr:from>
    <xdr:ext cx="469744" cy="259045"/>
    <xdr:sp macro="" textlink="">
      <xdr:nvSpPr>
        <xdr:cNvPr id="482" name="n_2mainValue【港湾・漁港】&#10;一人当たり有形固定資産（償却資産）額">
          <a:extLst>
            <a:ext uri="{FF2B5EF4-FFF2-40B4-BE49-F238E27FC236}">
              <a16:creationId xmlns:a16="http://schemas.microsoft.com/office/drawing/2014/main" id="{C26F0686-DD6B-4A1B-A1AC-3D2E20BFA575}"/>
            </a:ext>
          </a:extLst>
        </xdr:cNvPr>
        <xdr:cNvSpPr txBox="1"/>
      </xdr:nvSpPr>
      <xdr:spPr>
        <a:xfrm>
          <a:off x="7677228" y="1780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148531</xdr:rowOff>
    </xdr:from>
    <xdr:ext cx="469744" cy="259045"/>
    <xdr:sp macro="" textlink="">
      <xdr:nvSpPr>
        <xdr:cNvPr id="483" name="n_3mainValue【港湾・漁港】&#10;一人当たり有形固定資産（償却資産）額">
          <a:extLst>
            <a:ext uri="{FF2B5EF4-FFF2-40B4-BE49-F238E27FC236}">
              <a16:creationId xmlns:a16="http://schemas.microsoft.com/office/drawing/2014/main" id="{B331B0D6-5071-4299-89C9-620E5A468512}"/>
            </a:ext>
          </a:extLst>
        </xdr:cNvPr>
        <xdr:cNvSpPr txBox="1"/>
      </xdr:nvSpPr>
      <xdr:spPr>
        <a:xfrm>
          <a:off x="6867603" y="178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148592</xdr:rowOff>
    </xdr:from>
    <xdr:ext cx="469744" cy="259045"/>
    <xdr:sp macro="" textlink="">
      <xdr:nvSpPr>
        <xdr:cNvPr id="484" name="n_4mainValue【港湾・漁港】&#10;一人当たり有形固定資産（償却資産）額">
          <a:extLst>
            <a:ext uri="{FF2B5EF4-FFF2-40B4-BE49-F238E27FC236}">
              <a16:creationId xmlns:a16="http://schemas.microsoft.com/office/drawing/2014/main" id="{3C7B13F1-219F-4FE2-BAD9-6B9DA71B30A1}"/>
            </a:ext>
          </a:extLst>
        </xdr:cNvPr>
        <xdr:cNvSpPr txBox="1"/>
      </xdr:nvSpPr>
      <xdr:spPr>
        <a:xfrm>
          <a:off x="6067503" y="1780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2E157C29-E4CD-447A-A1C6-39CCD208163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7BAADBCB-1611-4F23-820A-CE28FFAD7FC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680520BC-E53B-487C-8533-F402349B213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EAE2EF74-0449-4DC4-A373-492D46822E01}"/>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B956FF53-7B0E-4BB4-BB23-5715719E52E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802BA6DB-40F4-443F-A49A-9BC180302C59}"/>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E98F85B-C473-4079-91A4-81863C5333B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8A4F238E-34E8-4ED5-A9C8-18A5698F679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A7F77A03-3EE5-4474-BCAA-FA4947EBE58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365F77B6-3C93-419D-825E-EC32BD39BB5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5300C3F-3D7F-4141-A951-8155D2EF162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88BE8C85-7708-45C1-A7F8-75A742CF603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163DDBFC-DFDF-45BC-ACEC-A3683B1FDEC2}"/>
            </a:ext>
          </a:extLst>
        </xdr:cNvPr>
        <xdr:cNvSpPr txBox="1"/>
      </xdr:nvSpPr>
      <xdr:spPr>
        <a:xfrm>
          <a:off x="10845966"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31F2F08D-081A-4CE4-8A95-5A669BC99964}"/>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1C3CF042-D06B-40D4-983B-33E096FCB64C}"/>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F89B2CAE-0781-4633-A3EC-958A238DA94A}"/>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E8451CC9-0CDE-43FB-B236-A81BA544AF5A}"/>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463BA103-DC59-4F7E-8462-599DED57B215}"/>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2DC9DE35-E567-473D-BB56-1B1033C0081C}"/>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9C18ABCF-B6D2-4194-832A-8051FA800B32}"/>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32380E1A-9068-4084-8FE6-BBBF3043A83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9ABD57DE-BB61-4E44-94A6-C53B7C2BBFEA}"/>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334C4CCE-F6C8-4D84-AAEF-2E9D6A193C59}"/>
            </a:ext>
          </a:extLst>
        </xdr:cNvPr>
        <xdr:cNvSpPr txBox="1"/>
      </xdr:nvSpPr>
      <xdr:spPr>
        <a:xfrm>
          <a:off x="10845966"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DB00672C-B68A-4E3E-85BF-841450EBD06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0306CB42-1B30-4203-9AB7-5588D64960F4}"/>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1CEA6185-C230-4D6C-9094-70DA5FD32B8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70E9F013-2273-4BBE-87DD-3CA4D2E7D7A4}"/>
            </a:ext>
          </a:extLst>
        </xdr:cNvPr>
        <xdr:cNvCxnSpPr/>
      </xdr:nvCxnSpPr>
      <xdr:spPr>
        <a:xfrm flipV="1">
          <a:off x="14696439" y="5466806"/>
          <a:ext cx="0" cy="128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BFE5DD1C-5C1D-4070-97F5-125CD7A5B58A}"/>
            </a:ext>
          </a:extLst>
        </xdr:cNvPr>
        <xdr:cNvSpPr txBox="1"/>
      </xdr:nvSpPr>
      <xdr:spPr>
        <a:xfrm>
          <a:off x="14735175" y="675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42AA8BEF-B5AD-4BBF-BDEB-2D8DE291174A}"/>
            </a:ext>
          </a:extLst>
        </xdr:cNvPr>
        <xdr:cNvCxnSpPr/>
      </xdr:nvCxnSpPr>
      <xdr:spPr>
        <a:xfrm>
          <a:off x="14611350" y="67524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50C811F4-05B4-4038-A33A-3ED2CB4D465E}"/>
            </a:ext>
          </a:extLst>
        </xdr:cNvPr>
        <xdr:cNvSpPr txBox="1"/>
      </xdr:nvSpPr>
      <xdr:spPr>
        <a:xfrm>
          <a:off x="14735175" y="525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B535235D-71A5-4981-B4D0-E25DCA61D3E5}"/>
            </a:ext>
          </a:extLst>
        </xdr:cNvPr>
        <xdr:cNvCxnSpPr/>
      </xdr:nvCxnSpPr>
      <xdr:spPr>
        <a:xfrm>
          <a:off x="14611350" y="54668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B81A2CB6-69F9-4888-8D81-4ECE419A8A03}"/>
            </a:ext>
          </a:extLst>
        </xdr:cNvPr>
        <xdr:cNvSpPr txBox="1"/>
      </xdr:nvSpPr>
      <xdr:spPr>
        <a:xfrm>
          <a:off x="14735175" y="6199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59ED6CDA-44D5-4033-905C-9D75375B51B6}"/>
            </a:ext>
          </a:extLst>
        </xdr:cNvPr>
        <xdr:cNvSpPr/>
      </xdr:nvSpPr>
      <xdr:spPr>
        <a:xfrm>
          <a:off x="14649450" y="62207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6D529C87-5C93-4890-AB7F-84706F07C9D0}"/>
            </a:ext>
          </a:extLst>
        </xdr:cNvPr>
        <xdr:cNvSpPr/>
      </xdr:nvSpPr>
      <xdr:spPr>
        <a:xfrm>
          <a:off x="13887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3AD4E200-11B8-4663-9E11-8E48216BBEB8}"/>
            </a:ext>
          </a:extLst>
        </xdr:cNvPr>
        <xdr:cNvSpPr/>
      </xdr:nvSpPr>
      <xdr:spPr>
        <a:xfrm>
          <a:off x="13096875" y="62271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9C5B970B-15FD-40DD-ABC9-1CAE2FDC6CA8}"/>
            </a:ext>
          </a:extLst>
        </xdr:cNvPr>
        <xdr:cNvSpPr/>
      </xdr:nvSpPr>
      <xdr:spPr>
        <a:xfrm>
          <a:off x="12296775" y="62108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BEFE2D34-8A67-4C6A-831D-6CCD205436B7}"/>
            </a:ext>
          </a:extLst>
        </xdr:cNvPr>
        <xdr:cNvSpPr/>
      </xdr:nvSpPr>
      <xdr:spPr>
        <a:xfrm>
          <a:off x="11487150" y="62599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CA29C33-1BAE-4838-A062-40CA1A27F4D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AA0583C-88C6-4DBB-ACCA-85B27D823D79}"/>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A37BB963-66DD-4B15-A404-E75EEB0C1AC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66C3043-4A7C-405A-9E12-1694D1E8CBDD}"/>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12141E3D-4766-4E24-91D5-3123CFAD7B5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527" name="楕円 526">
          <a:extLst>
            <a:ext uri="{FF2B5EF4-FFF2-40B4-BE49-F238E27FC236}">
              <a16:creationId xmlns:a16="http://schemas.microsoft.com/office/drawing/2014/main" id="{FBB5326F-6E34-423B-B188-DA4B09D5D2B1}"/>
            </a:ext>
          </a:extLst>
        </xdr:cNvPr>
        <xdr:cNvSpPr/>
      </xdr:nvSpPr>
      <xdr:spPr>
        <a:xfrm>
          <a:off x="14649450" y="60278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53176</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E340A741-9614-46D4-A732-0AE3B5BB0655}"/>
            </a:ext>
          </a:extLst>
        </xdr:cNvPr>
        <xdr:cNvSpPr txBox="1"/>
      </xdr:nvSpPr>
      <xdr:spPr>
        <a:xfrm>
          <a:off x="14735175" y="5888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29" name="楕円 528">
          <a:extLst>
            <a:ext uri="{FF2B5EF4-FFF2-40B4-BE49-F238E27FC236}">
              <a16:creationId xmlns:a16="http://schemas.microsoft.com/office/drawing/2014/main" id="{B46AEA0E-4BF0-40A0-9D2C-46C3C5D58815}"/>
            </a:ext>
          </a:extLst>
        </xdr:cNvPr>
        <xdr:cNvSpPr/>
      </xdr:nvSpPr>
      <xdr:spPr>
        <a:xfrm>
          <a:off x="13887450" y="60375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81099</xdr:rowOff>
    </xdr:from>
    <xdr:to>
      <xdr:col>85</xdr:col>
      <xdr:colOff>127000</xdr:colOff>
      <xdr:row>37</xdr:row>
      <xdr:rowOff>87630</xdr:rowOff>
    </xdr:to>
    <xdr:cxnSp macro="">
      <xdr:nvCxnSpPr>
        <xdr:cNvPr id="530" name="直線コネクタ 529">
          <a:extLst>
            <a:ext uri="{FF2B5EF4-FFF2-40B4-BE49-F238E27FC236}">
              <a16:creationId xmlns:a16="http://schemas.microsoft.com/office/drawing/2014/main" id="{D6C27D97-B4D8-4617-B31C-6CD7FB7F132C}"/>
            </a:ext>
          </a:extLst>
        </xdr:cNvPr>
        <xdr:cNvCxnSpPr/>
      </xdr:nvCxnSpPr>
      <xdr:spPr>
        <a:xfrm flipV="1">
          <a:off x="13935075" y="6085024"/>
          <a:ext cx="762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531" name="楕円 530">
          <a:extLst>
            <a:ext uri="{FF2B5EF4-FFF2-40B4-BE49-F238E27FC236}">
              <a16:creationId xmlns:a16="http://schemas.microsoft.com/office/drawing/2014/main" id="{7A6AE518-2EDB-4EDA-AE74-BB25B6F675B1}"/>
            </a:ext>
          </a:extLst>
        </xdr:cNvPr>
        <xdr:cNvSpPr/>
      </xdr:nvSpPr>
      <xdr:spPr>
        <a:xfrm>
          <a:off x="13096875" y="6191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87630</xdr:rowOff>
    </xdr:from>
    <xdr:to>
      <xdr:col>81</xdr:col>
      <xdr:colOff>50800</xdr:colOff>
      <xdr:row>38</xdr:row>
      <xdr:rowOff>76200</xdr:rowOff>
    </xdr:to>
    <xdr:cxnSp macro="">
      <xdr:nvCxnSpPr>
        <xdr:cNvPr id="532" name="直線コネクタ 531">
          <a:extLst>
            <a:ext uri="{FF2B5EF4-FFF2-40B4-BE49-F238E27FC236}">
              <a16:creationId xmlns:a16="http://schemas.microsoft.com/office/drawing/2014/main" id="{D58F6D04-CE05-4A6A-8E67-7DB10A0E6816}"/>
            </a:ext>
          </a:extLst>
        </xdr:cNvPr>
        <xdr:cNvCxnSpPr/>
      </xdr:nvCxnSpPr>
      <xdr:spPr>
        <a:xfrm flipV="1">
          <a:off x="13144500" y="6085205"/>
          <a:ext cx="790575"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533" name="楕円 532">
          <a:extLst>
            <a:ext uri="{FF2B5EF4-FFF2-40B4-BE49-F238E27FC236}">
              <a16:creationId xmlns:a16="http://schemas.microsoft.com/office/drawing/2014/main" id="{6BB3700C-69DC-41FD-BA79-F5C8F7D450D4}"/>
            </a:ext>
          </a:extLst>
        </xdr:cNvPr>
        <xdr:cNvSpPr/>
      </xdr:nvSpPr>
      <xdr:spPr>
        <a:xfrm>
          <a:off x="12296775" y="6230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121920</xdr:rowOff>
    </xdr:to>
    <xdr:cxnSp macro="">
      <xdr:nvCxnSpPr>
        <xdr:cNvPr id="534" name="直線コネクタ 533">
          <a:extLst>
            <a:ext uri="{FF2B5EF4-FFF2-40B4-BE49-F238E27FC236}">
              <a16:creationId xmlns:a16="http://schemas.microsoft.com/office/drawing/2014/main" id="{F67B2208-6C3C-4BDC-90E0-042F1CA9087B}"/>
            </a:ext>
          </a:extLst>
        </xdr:cNvPr>
        <xdr:cNvCxnSpPr/>
      </xdr:nvCxnSpPr>
      <xdr:spPr>
        <a:xfrm flipV="1">
          <a:off x="12344400" y="6238875"/>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535" name="楕円 534">
          <a:extLst>
            <a:ext uri="{FF2B5EF4-FFF2-40B4-BE49-F238E27FC236}">
              <a16:creationId xmlns:a16="http://schemas.microsoft.com/office/drawing/2014/main" id="{279C1675-B27D-43D9-92BC-446521933E12}"/>
            </a:ext>
          </a:extLst>
        </xdr:cNvPr>
        <xdr:cNvSpPr/>
      </xdr:nvSpPr>
      <xdr:spPr>
        <a:xfrm>
          <a:off x="11487150" y="61652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121920</xdr:rowOff>
    </xdr:to>
    <xdr:cxnSp macro="">
      <xdr:nvCxnSpPr>
        <xdr:cNvPr id="536" name="直線コネクタ 535">
          <a:extLst>
            <a:ext uri="{FF2B5EF4-FFF2-40B4-BE49-F238E27FC236}">
              <a16:creationId xmlns:a16="http://schemas.microsoft.com/office/drawing/2014/main" id="{5C1C0663-C440-402E-8160-96A4ED34610D}"/>
            </a:ext>
          </a:extLst>
        </xdr:cNvPr>
        <xdr:cNvCxnSpPr/>
      </xdr:nvCxnSpPr>
      <xdr:spPr>
        <a:xfrm>
          <a:off x="11534775" y="6212840"/>
          <a:ext cx="80962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932E9989-CC03-4F5C-A5CA-F39365FAD82A}"/>
            </a:ext>
          </a:extLst>
        </xdr:cNvPr>
        <xdr:cNvSpPr txBox="1"/>
      </xdr:nvSpPr>
      <xdr:spPr>
        <a:xfrm>
          <a:off x="13745219"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917EB493-9ECC-4525-B615-E2EA13C37ADF}"/>
            </a:ext>
          </a:extLst>
        </xdr:cNvPr>
        <xdr:cNvSpPr txBox="1"/>
      </xdr:nvSpPr>
      <xdr:spPr>
        <a:xfrm>
          <a:off x="12964169" y="631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674C47E4-214C-4ACD-A8E3-A33FF5631DC0}"/>
            </a:ext>
          </a:extLst>
        </xdr:cNvPr>
        <xdr:cNvSpPr txBox="1"/>
      </xdr:nvSpPr>
      <xdr:spPr>
        <a:xfrm>
          <a:off x="12164069" y="599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66CE0B33-8C5D-4B48-ADAD-76C241FF11D9}"/>
            </a:ext>
          </a:extLst>
        </xdr:cNvPr>
        <xdr:cNvSpPr txBox="1"/>
      </xdr:nvSpPr>
      <xdr:spPr>
        <a:xfrm>
          <a:off x="11354444" y="634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AFA29BE0-8391-444B-890D-588881D5DF74}"/>
            </a:ext>
          </a:extLst>
        </xdr:cNvPr>
        <xdr:cNvSpPr txBox="1"/>
      </xdr:nvSpPr>
      <xdr:spPr>
        <a:xfrm>
          <a:off x="13745219"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143527</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D6F510D3-1C2C-4280-BC30-130448732540}"/>
            </a:ext>
          </a:extLst>
        </xdr:cNvPr>
        <xdr:cNvSpPr txBox="1"/>
      </xdr:nvSpPr>
      <xdr:spPr>
        <a:xfrm>
          <a:off x="12964169"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B31D6B2C-F9BD-45AE-BB18-6AEEB0F3A837}"/>
            </a:ext>
          </a:extLst>
        </xdr:cNvPr>
        <xdr:cNvSpPr txBox="1"/>
      </xdr:nvSpPr>
      <xdr:spPr>
        <a:xfrm>
          <a:off x="12164069"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8D6A229A-61ED-4203-9452-54507DC5CE9F}"/>
            </a:ext>
          </a:extLst>
        </xdr:cNvPr>
        <xdr:cNvSpPr txBox="1"/>
      </xdr:nvSpPr>
      <xdr:spPr>
        <a:xfrm>
          <a:off x="1135444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602FC758-6AC4-401C-8E7F-D5E904963825}"/>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1798816B-83ED-4D20-87E7-3EB524EC7A4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A2907C78-D37C-4D78-8C79-06AC5AF225C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C4D04E5-3082-42C2-B2F2-A33D03E7415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BD4436BC-C24E-4702-BECE-459544819C0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ECB69A95-489A-4E09-ADBC-BA2B61D5423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1AFC99FF-ACDF-4158-B3F6-2D20B21919E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D537499-0BAA-4E67-80E1-C4D352D1567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D935F660-B128-4D6D-BCB1-0F141D52E30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79BA8A2C-0B75-43B6-8E17-7BEB7E1E7AC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FB824E50-D76A-4DFF-9BC5-5A4EC596F825}"/>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AFB712EE-5866-4F8A-8204-A8635269DB8C}"/>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9D214B50-25D8-4FF3-9566-8FBA3105C27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74ABDB71-FECE-49E8-B23C-B09523B5C864}"/>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4304EEAA-6496-4AB2-88DA-DF17709E1F2E}"/>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C1DB258F-50A8-409C-A913-2E5A4875C2C0}"/>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7F16C762-87F5-49E6-8DE5-C31697CFA6F7}"/>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AFAADF70-1EC8-4EB4-A7AB-CAEB5FE2B04F}"/>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8DCEFF40-11B8-41C1-9F5E-389C4E09E57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D921FA8C-B299-43F0-9213-0377CD5A0945}"/>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6E5CC111-EE28-4E44-A895-FDB5D928F6D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767EE938-DD7F-4F69-A655-94048FE366BD}"/>
            </a:ext>
          </a:extLst>
        </xdr:cNvPr>
        <xdr:cNvCxnSpPr/>
      </xdr:nvCxnSpPr>
      <xdr:spPr>
        <a:xfrm flipV="1">
          <a:off x="19954239" y="5398135"/>
          <a:ext cx="0" cy="1328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C55D51B3-5439-4F70-B05B-FBAF0B7AC85B}"/>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C767D12B-145E-4956-9D69-48CF3DA8143A}"/>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A1C777FC-E037-4923-AE55-55A9A925583F}"/>
            </a:ext>
          </a:extLst>
        </xdr:cNvPr>
        <xdr:cNvSpPr txBox="1"/>
      </xdr:nvSpPr>
      <xdr:spPr>
        <a:xfrm>
          <a:off x="199929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8A0885F4-C559-46C5-9E29-D0E41A41BF4E}"/>
            </a:ext>
          </a:extLst>
        </xdr:cNvPr>
        <xdr:cNvCxnSpPr/>
      </xdr:nvCxnSpPr>
      <xdr:spPr>
        <a:xfrm>
          <a:off x="19878675" y="5398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75480265-1EB1-4E47-8CA5-801325E8493A}"/>
            </a:ext>
          </a:extLst>
        </xdr:cNvPr>
        <xdr:cNvSpPr txBox="1"/>
      </xdr:nvSpPr>
      <xdr:spPr>
        <a:xfrm>
          <a:off x="19992975"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1D8EBB72-A466-4352-8302-73A8A04A27AA}"/>
            </a:ext>
          </a:extLst>
        </xdr:cNvPr>
        <xdr:cNvSpPr/>
      </xdr:nvSpPr>
      <xdr:spPr>
        <a:xfrm>
          <a:off x="19897725"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F866B096-2913-456E-9E84-7F6C8E6EB8C4}"/>
            </a:ext>
          </a:extLst>
        </xdr:cNvPr>
        <xdr:cNvSpPr/>
      </xdr:nvSpPr>
      <xdr:spPr>
        <a:xfrm>
          <a:off x="191547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B7DDCE43-42E9-425E-B324-9BF6E12E1380}"/>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31BA51F1-1011-46A2-B9CE-6C75FA07395B}"/>
            </a:ext>
          </a:extLst>
        </xdr:cNvPr>
        <xdr:cNvSpPr/>
      </xdr:nvSpPr>
      <xdr:spPr>
        <a:xfrm>
          <a:off x="17554575" y="6426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0C15FBCE-F733-436F-BDA5-4C2C58101AF5}"/>
            </a:ext>
          </a:extLst>
        </xdr:cNvPr>
        <xdr:cNvSpPr/>
      </xdr:nvSpPr>
      <xdr:spPr>
        <a:xfrm>
          <a:off x="16754475" y="64208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7EFBBF1-1291-4C6A-9070-9194F8AF4579}"/>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7D83CB1-7331-4E48-9462-72C980D098CF}"/>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4D17A0A-EB6A-4834-9217-A8B90FC695C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104C39A-1936-4673-83D6-BF85DE2AAA7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3B33276-5237-41AA-8BDF-A9506481F29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82" name="楕円 581">
          <a:extLst>
            <a:ext uri="{FF2B5EF4-FFF2-40B4-BE49-F238E27FC236}">
              <a16:creationId xmlns:a16="http://schemas.microsoft.com/office/drawing/2014/main" id="{5B98CC8B-A7A4-4EF0-92CD-8ECE770CD25E}"/>
            </a:ext>
          </a:extLst>
        </xdr:cNvPr>
        <xdr:cNvSpPr/>
      </xdr:nvSpPr>
      <xdr:spPr>
        <a:xfrm>
          <a:off x="19897725" y="6515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B0B11E47-BD94-469C-B6E8-FEDDD7D102BA}"/>
            </a:ext>
          </a:extLst>
        </xdr:cNvPr>
        <xdr:cNvSpPr txBox="1"/>
      </xdr:nvSpPr>
      <xdr:spPr>
        <a:xfrm>
          <a:off x="19992975"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43688</xdr:rowOff>
    </xdr:from>
    <xdr:to>
      <xdr:col>112</xdr:col>
      <xdr:colOff>38100</xdr:colOff>
      <xdr:row>40</xdr:row>
      <xdr:rowOff>145288</xdr:rowOff>
    </xdr:to>
    <xdr:sp macro="" textlink="">
      <xdr:nvSpPr>
        <xdr:cNvPr id="584" name="楕円 583">
          <a:extLst>
            <a:ext uri="{FF2B5EF4-FFF2-40B4-BE49-F238E27FC236}">
              <a16:creationId xmlns:a16="http://schemas.microsoft.com/office/drawing/2014/main" id="{27FF6FB3-6825-4FBE-A65A-A57448B28D35}"/>
            </a:ext>
          </a:extLst>
        </xdr:cNvPr>
        <xdr:cNvSpPr/>
      </xdr:nvSpPr>
      <xdr:spPr>
        <a:xfrm>
          <a:off x="19154775" y="65333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94488</xdr:rowOff>
    </xdr:to>
    <xdr:cxnSp macro="">
      <xdr:nvCxnSpPr>
        <xdr:cNvPr id="585" name="直線コネクタ 584">
          <a:extLst>
            <a:ext uri="{FF2B5EF4-FFF2-40B4-BE49-F238E27FC236}">
              <a16:creationId xmlns:a16="http://schemas.microsoft.com/office/drawing/2014/main" id="{EBC8A1A2-6CB5-46CA-ABD2-AA7D9A69D529}"/>
            </a:ext>
          </a:extLst>
        </xdr:cNvPr>
        <xdr:cNvCxnSpPr/>
      </xdr:nvCxnSpPr>
      <xdr:spPr>
        <a:xfrm flipV="1">
          <a:off x="19202400" y="6562725"/>
          <a:ext cx="7524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586" name="楕円 585">
          <a:extLst>
            <a:ext uri="{FF2B5EF4-FFF2-40B4-BE49-F238E27FC236}">
              <a16:creationId xmlns:a16="http://schemas.microsoft.com/office/drawing/2014/main" id="{1361392A-8E98-4765-A1C1-B03A0B74B9E8}"/>
            </a:ext>
          </a:extLst>
        </xdr:cNvPr>
        <xdr:cNvSpPr/>
      </xdr:nvSpPr>
      <xdr:spPr>
        <a:xfrm>
          <a:off x="18345150" y="65178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94488</xdr:rowOff>
    </xdr:to>
    <xdr:cxnSp macro="">
      <xdr:nvCxnSpPr>
        <xdr:cNvPr id="587" name="直線コネクタ 586">
          <a:extLst>
            <a:ext uri="{FF2B5EF4-FFF2-40B4-BE49-F238E27FC236}">
              <a16:creationId xmlns:a16="http://schemas.microsoft.com/office/drawing/2014/main" id="{17E71846-9137-4F6A-9591-26EC654B577D}"/>
            </a:ext>
          </a:extLst>
        </xdr:cNvPr>
        <xdr:cNvCxnSpPr/>
      </xdr:nvCxnSpPr>
      <xdr:spPr>
        <a:xfrm>
          <a:off x="18392775" y="6575044"/>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588" name="楕円 587">
          <a:extLst>
            <a:ext uri="{FF2B5EF4-FFF2-40B4-BE49-F238E27FC236}">
              <a16:creationId xmlns:a16="http://schemas.microsoft.com/office/drawing/2014/main" id="{8ED417A3-286D-408E-85C3-A741097FE99E}"/>
            </a:ext>
          </a:extLst>
        </xdr:cNvPr>
        <xdr:cNvSpPr/>
      </xdr:nvSpPr>
      <xdr:spPr>
        <a:xfrm>
          <a:off x="17554575" y="6533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85344</xdr:rowOff>
    </xdr:from>
    <xdr:to>
      <xdr:col>107</xdr:col>
      <xdr:colOff>50800</xdr:colOff>
      <xdr:row>40</xdr:row>
      <xdr:rowOff>94488</xdr:rowOff>
    </xdr:to>
    <xdr:cxnSp macro="">
      <xdr:nvCxnSpPr>
        <xdr:cNvPr id="589" name="直線コネクタ 588">
          <a:extLst>
            <a:ext uri="{FF2B5EF4-FFF2-40B4-BE49-F238E27FC236}">
              <a16:creationId xmlns:a16="http://schemas.microsoft.com/office/drawing/2014/main" id="{D9A628E4-183D-4173-AC92-7F5E75E3D0AF}"/>
            </a:ext>
          </a:extLst>
        </xdr:cNvPr>
        <xdr:cNvCxnSpPr/>
      </xdr:nvCxnSpPr>
      <xdr:spPr>
        <a:xfrm flipV="1">
          <a:off x="17602200" y="6575044"/>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43688</xdr:rowOff>
    </xdr:from>
    <xdr:to>
      <xdr:col>98</xdr:col>
      <xdr:colOff>38100</xdr:colOff>
      <xdr:row>40</xdr:row>
      <xdr:rowOff>145288</xdr:rowOff>
    </xdr:to>
    <xdr:sp macro="" textlink="">
      <xdr:nvSpPr>
        <xdr:cNvPr id="590" name="楕円 589">
          <a:extLst>
            <a:ext uri="{FF2B5EF4-FFF2-40B4-BE49-F238E27FC236}">
              <a16:creationId xmlns:a16="http://schemas.microsoft.com/office/drawing/2014/main" id="{0D477926-FEC2-4CC9-BEB7-8BDFE8815806}"/>
            </a:ext>
          </a:extLst>
        </xdr:cNvPr>
        <xdr:cNvSpPr/>
      </xdr:nvSpPr>
      <xdr:spPr>
        <a:xfrm>
          <a:off x="16754475" y="65333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94488</xdr:rowOff>
    </xdr:from>
    <xdr:to>
      <xdr:col>102</xdr:col>
      <xdr:colOff>114300</xdr:colOff>
      <xdr:row>40</xdr:row>
      <xdr:rowOff>94488</xdr:rowOff>
    </xdr:to>
    <xdr:cxnSp macro="">
      <xdr:nvCxnSpPr>
        <xdr:cNvPr id="591" name="直線コネクタ 590">
          <a:extLst>
            <a:ext uri="{FF2B5EF4-FFF2-40B4-BE49-F238E27FC236}">
              <a16:creationId xmlns:a16="http://schemas.microsoft.com/office/drawing/2014/main" id="{099E1EF1-A511-4128-8A22-636206E36E5A}"/>
            </a:ext>
          </a:extLst>
        </xdr:cNvPr>
        <xdr:cNvCxnSpPr/>
      </xdr:nvCxnSpPr>
      <xdr:spPr>
        <a:xfrm>
          <a:off x="16802100" y="65810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EFE35389-4503-40E0-8097-675BFCA7F4C8}"/>
            </a:ext>
          </a:extLst>
        </xdr:cNvPr>
        <xdr:cNvSpPr txBox="1"/>
      </xdr:nvSpPr>
      <xdr:spPr>
        <a:xfrm>
          <a:off x="18983402" y="62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ABA5E1D3-BDFC-4B61-A6EC-D9B5ED471E1B}"/>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4DD6F395-1FC2-4C6E-980C-D1677AC009FB}"/>
            </a:ext>
          </a:extLst>
        </xdr:cNvPr>
        <xdr:cNvSpPr txBox="1"/>
      </xdr:nvSpPr>
      <xdr:spPr>
        <a:xfrm>
          <a:off x="173832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5ACE6807-F459-4DBC-B6C7-5D0C441E16F7}"/>
            </a:ext>
          </a:extLst>
        </xdr:cNvPr>
        <xdr:cNvSpPr txBox="1"/>
      </xdr:nvSpPr>
      <xdr:spPr>
        <a:xfrm>
          <a:off x="16592627" y="62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136415</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A84E1FC0-4833-4EBF-BAD5-598F02BC48E0}"/>
            </a:ext>
          </a:extLst>
        </xdr:cNvPr>
        <xdr:cNvSpPr txBox="1"/>
      </xdr:nvSpPr>
      <xdr:spPr>
        <a:xfrm>
          <a:off x="18983402"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5C585687-03C1-4554-841A-C06048F6E76B}"/>
            </a:ext>
          </a:extLst>
        </xdr:cNvPr>
        <xdr:cNvSpPr txBox="1"/>
      </xdr:nvSpPr>
      <xdr:spPr>
        <a:xfrm>
          <a:off x="18183302"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136415</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9B71300E-8303-4D0C-862E-AAFAC621DE2E}"/>
            </a:ext>
          </a:extLst>
        </xdr:cNvPr>
        <xdr:cNvSpPr txBox="1"/>
      </xdr:nvSpPr>
      <xdr:spPr>
        <a:xfrm>
          <a:off x="17383202"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136415</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A92F95FC-4C0B-4B49-A099-6C2838763630}"/>
            </a:ext>
          </a:extLst>
        </xdr:cNvPr>
        <xdr:cNvSpPr txBox="1"/>
      </xdr:nvSpPr>
      <xdr:spPr>
        <a:xfrm>
          <a:off x="16592627"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4ECA3DAC-A484-4CCE-B5EB-F076759C2AA9}"/>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4275C03F-58DE-4033-9328-E1AEEAE95A0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FF0DD674-4CA9-4698-9486-A414431A024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77326202-37F8-4296-AB9A-920BCF61E64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951B0CF-505A-4C7F-A882-63A02C1F53C7}"/>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7C406FD1-DEDA-4117-A688-53DEC291857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3CEB3F78-F178-46DA-AE87-7453EDC6E67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465C292E-9057-416B-AF67-D45F96B1A1F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9BF4CED-BBED-4F5F-AD2D-B7472DC8ABC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A82F517F-0A4B-48DF-A648-3FC4C209902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8A0EB693-A75B-40FE-A775-811D730CB31E}"/>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DCC9288E-CF8E-4313-A7B4-89D54C579A22}"/>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75C5D830-FEED-4405-A447-3AB01BD3F167}"/>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3F782EE6-EAC7-4FC5-8CBD-A57C742CCA9F}"/>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2FF5689D-589A-4060-9658-F9FD8AACEA66}"/>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121310E-10D7-428B-8244-5B57E0236A7F}"/>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A7F8DC7B-52AD-4CCD-8B1E-8AFDD4B75415}"/>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151DE9FA-53E5-4CED-B614-2891D1A47D23}"/>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19970CC7-675B-4904-B434-F2425B2D5989}"/>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AC3E1ADB-5F50-4473-92A8-C70CD861B33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A4DBEA82-9F59-4131-A89F-1AE6D97B3697}"/>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700C8F5F-A539-4323-9FA5-64E3E7277F6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94E3EED4-1C7D-42B5-BBFB-866803D76183}"/>
            </a:ext>
          </a:extLst>
        </xdr:cNvPr>
        <xdr:cNvCxnSpPr/>
      </xdr:nvCxnSpPr>
      <xdr:spPr>
        <a:xfrm flipV="1">
          <a:off x="14696439" y="9325229"/>
          <a:ext cx="0" cy="1088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19280DF9-1120-4288-BD83-E5FED215291D}"/>
            </a:ext>
          </a:extLst>
        </xdr:cNvPr>
        <xdr:cNvSpPr txBox="1"/>
      </xdr:nvSpPr>
      <xdr:spPr>
        <a:xfrm>
          <a:off x="14735175" y="1042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6D449A3D-15C7-44A8-8AAD-566D287F8BD1}"/>
            </a:ext>
          </a:extLst>
        </xdr:cNvPr>
        <xdr:cNvCxnSpPr/>
      </xdr:nvCxnSpPr>
      <xdr:spPr>
        <a:xfrm>
          <a:off x="14611350" y="104138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D5A9E626-EBB3-4BA5-BBF9-EA9EF439C348}"/>
            </a:ext>
          </a:extLst>
        </xdr:cNvPr>
        <xdr:cNvSpPr txBox="1"/>
      </xdr:nvSpPr>
      <xdr:spPr>
        <a:xfrm>
          <a:off x="14735175" y="911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E7E55012-FED9-445D-9179-EBD590A02367}"/>
            </a:ext>
          </a:extLst>
        </xdr:cNvPr>
        <xdr:cNvCxnSpPr/>
      </xdr:nvCxnSpPr>
      <xdr:spPr>
        <a:xfrm>
          <a:off x="14611350" y="93252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95521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512740BC-CE88-494D-BE62-675B9C5A81D1}"/>
            </a:ext>
          </a:extLst>
        </xdr:cNvPr>
        <xdr:cNvSpPr txBox="1"/>
      </xdr:nvSpPr>
      <xdr:spPr>
        <a:xfrm>
          <a:off x="14735175" y="965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9DDA4A17-85B1-44D0-9325-9E3E15258FC2}"/>
            </a:ext>
          </a:extLst>
        </xdr:cNvPr>
        <xdr:cNvSpPr/>
      </xdr:nvSpPr>
      <xdr:spPr>
        <a:xfrm>
          <a:off x="14649450" y="97944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48A8AD54-360C-4661-99BC-B41DBDA97045}"/>
            </a:ext>
          </a:extLst>
        </xdr:cNvPr>
        <xdr:cNvSpPr/>
      </xdr:nvSpPr>
      <xdr:spPr>
        <a:xfrm>
          <a:off x="13887450" y="97899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2BE1F399-103D-44E3-BA5A-D9FFFE5F6C0E}"/>
            </a:ext>
          </a:extLst>
        </xdr:cNvPr>
        <xdr:cNvSpPr/>
      </xdr:nvSpPr>
      <xdr:spPr>
        <a:xfrm>
          <a:off x="13096875"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FF58F0D1-92DE-48C7-9429-DCAA3D87E9F8}"/>
            </a:ext>
          </a:extLst>
        </xdr:cNvPr>
        <xdr:cNvSpPr/>
      </xdr:nvSpPr>
      <xdr:spPr>
        <a:xfrm>
          <a:off x="12296775" y="97551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9A36838F-E76E-4DDE-8253-72FB362255DA}"/>
            </a:ext>
          </a:extLst>
        </xdr:cNvPr>
        <xdr:cNvSpPr/>
      </xdr:nvSpPr>
      <xdr:spPr>
        <a:xfrm>
          <a:off x="11487150" y="97245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FCCE2E2A-4EA9-4416-B227-CF0AF08EB98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1B12903-A33A-421A-9EE4-CF87D1CCF0F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D3AD443-9BE9-45A9-B6FF-873947A08B2F}"/>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DFDB87C-6B73-4783-A3B4-D3E9F6907F70}"/>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27192B8-23B7-4D3D-89BD-D775E7D95412}"/>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161798</xdr:rowOff>
    </xdr:from>
    <xdr:to>
      <xdr:col>85</xdr:col>
      <xdr:colOff>177800</xdr:colOff>
      <xdr:row>62</xdr:row>
      <xdr:rowOff>91948</xdr:rowOff>
    </xdr:to>
    <xdr:sp macro="" textlink="">
      <xdr:nvSpPr>
        <xdr:cNvPr id="638" name="楕円 637">
          <a:extLst>
            <a:ext uri="{FF2B5EF4-FFF2-40B4-BE49-F238E27FC236}">
              <a16:creationId xmlns:a16="http://schemas.microsoft.com/office/drawing/2014/main" id="{6B761C5C-EF5F-40D1-A898-5D76C55B8B12}"/>
            </a:ext>
          </a:extLst>
        </xdr:cNvPr>
        <xdr:cNvSpPr/>
      </xdr:nvSpPr>
      <xdr:spPr>
        <a:xfrm>
          <a:off x="14649450" y="100519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140225</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4B8B377B-8512-4EFA-AA3E-6A1E6AB0140E}"/>
            </a:ext>
          </a:extLst>
        </xdr:cNvPr>
        <xdr:cNvSpPr txBox="1"/>
      </xdr:nvSpPr>
      <xdr:spPr>
        <a:xfrm>
          <a:off x="14735175" y="1003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640" name="楕円 639">
          <a:extLst>
            <a:ext uri="{FF2B5EF4-FFF2-40B4-BE49-F238E27FC236}">
              <a16:creationId xmlns:a16="http://schemas.microsoft.com/office/drawing/2014/main" id="{7680911B-1250-429C-8105-044496B23AFD}"/>
            </a:ext>
          </a:extLst>
        </xdr:cNvPr>
        <xdr:cNvSpPr/>
      </xdr:nvSpPr>
      <xdr:spPr>
        <a:xfrm>
          <a:off x="13887450" y="100272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41148</xdr:rowOff>
    </xdr:to>
    <xdr:cxnSp macro="">
      <xdr:nvCxnSpPr>
        <xdr:cNvPr id="641" name="直線コネクタ 640">
          <a:extLst>
            <a:ext uri="{FF2B5EF4-FFF2-40B4-BE49-F238E27FC236}">
              <a16:creationId xmlns:a16="http://schemas.microsoft.com/office/drawing/2014/main" id="{06321373-A5B5-4BF6-90D8-9D97F6C508B5}"/>
            </a:ext>
          </a:extLst>
        </xdr:cNvPr>
        <xdr:cNvCxnSpPr/>
      </xdr:nvCxnSpPr>
      <xdr:spPr>
        <a:xfrm>
          <a:off x="13935075" y="10074910"/>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102362</xdr:rowOff>
    </xdr:from>
    <xdr:to>
      <xdr:col>76</xdr:col>
      <xdr:colOff>165100</xdr:colOff>
      <xdr:row>62</xdr:row>
      <xdr:rowOff>32512</xdr:rowOff>
    </xdr:to>
    <xdr:sp macro="" textlink="">
      <xdr:nvSpPr>
        <xdr:cNvPr id="642" name="楕円 641">
          <a:extLst>
            <a:ext uri="{FF2B5EF4-FFF2-40B4-BE49-F238E27FC236}">
              <a16:creationId xmlns:a16="http://schemas.microsoft.com/office/drawing/2014/main" id="{3948D2D5-1829-45B7-A1CB-800EFD202316}"/>
            </a:ext>
          </a:extLst>
        </xdr:cNvPr>
        <xdr:cNvSpPr/>
      </xdr:nvSpPr>
      <xdr:spPr>
        <a:xfrm>
          <a:off x="13096875" y="999248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153162</xdr:rowOff>
    </xdr:from>
    <xdr:to>
      <xdr:col>81</xdr:col>
      <xdr:colOff>50800</xdr:colOff>
      <xdr:row>62</xdr:row>
      <xdr:rowOff>22860</xdr:rowOff>
    </xdr:to>
    <xdr:cxnSp macro="">
      <xdr:nvCxnSpPr>
        <xdr:cNvPr id="643" name="直線コネクタ 642">
          <a:extLst>
            <a:ext uri="{FF2B5EF4-FFF2-40B4-BE49-F238E27FC236}">
              <a16:creationId xmlns:a16="http://schemas.microsoft.com/office/drawing/2014/main" id="{3584A10D-1486-4114-A281-80ED3D10596C}"/>
            </a:ext>
          </a:extLst>
        </xdr:cNvPr>
        <xdr:cNvCxnSpPr/>
      </xdr:nvCxnSpPr>
      <xdr:spPr>
        <a:xfrm>
          <a:off x="13144500" y="10040112"/>
          <a:ext cx="79057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52070</xdr:rowOff>
    </xdr:from>
    <xdr:to>
      <xdr:col>72</xdr:col>
      <xdr:colOff>38100</xdr:colOff>
      <xdr:row>61</xdr:row>
      <xdr:rowOff>153670</xdr:rowOff>
    </xdr:to>
    <xdr:sp macro="" textlink="">
      <xdr:nvSpPr>
        <xdr:cNvPr id="644" name="楕円 643">
          <a:extLst>
            <a:ext uri="{FF2B5EF4-FFF2-40B4-BE49-F238E27FC236}">
              <a16:creationId xmlns:a16="http://schemas.microsoft.com/office/drawing/2014/main" id="{27E857E8-4F90-4854-890B-62AEC3DB95AC}"/>
            </a:ext>
          </a:extLst>
        </xdr:cNvPr>
        <xdr:cNvSpPr/>
      </xdr:nvSpPr>
      <xdr:spPr>
        <a:xfrm>
          <a:off x="12296775" y="993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102870</xdr:rowOff>
    </xdr:from>
    <xdr:to>
      <xdr:col>76</xdr:col>
      <xdr:colOff>114300</xdr:colOff>
      <xdr:row>61</xdr:row>
      <xdr:rowOff>153162</xdr:rowOff>
    </xdr:to>
    <xdr:cxnSp macro="">
      <xdr:nvCxnSpPr>
        <xdr:cNvPr id="645" name="直線コネクタ 644">
          <a:extLst>
            <a:ext uri="{FF2B5EF4-FFF2-40B4-BE49-F238E27FC236}">
              <a16:creationId xmlns:a16="http://schemas.microsoft.com/office/drawing/2014/main" id="{2ED36FB5-90BC-4F92-821C-FB875069BA6D}"/>
            </a:ext>
          </a:extLst>
        </xdr:cNvPr>
        <xdr:cNvCxnSpPr/>
      </xdr:nvCxnSpPr>
      <xdr:spPr>
        <a:xfrm>
          <a:off x="12344400" y="9992995"/>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xdr:rowOff>
    </xdr:from>
    <xdr:to>
      <xdr:col>67</xdr:col>
      <xdr:colOff>101600</xdr:colOff>
      <xdr:row>61</xdr:row>
      <xdr:rowOff>112522</xdr:rowOff>
    </xdr:to>
    <xdr:sp macro="" textlink="">
      <xdr:nvSpPr>
        <xdr:cNvPr id="646" name="楕円 645">
          <a:extLst>
            <a:ext uri="{FF2B5EF4-FFF2-40B4-BE49-F238E27FC236}">
              <a16:creationId xmlns:a16="http://schemas.microsoft.com/office/drawing/2014/main" id="{1F876B91-D2F0-4758-8A35-F10224177257}"/>
            </a:ext>
          </a:extLst>
        </xdr:cNvPr>
        <xdr:cNvSpPr/>
      </xdr:nvSpPr>
      <xdr:spPr>
        <a:xfrm>
          <a:off x="11487150" y="98946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61722</xdr:rowOff>
    </xdr:from>
    <xdr:to>
      <xdr:col>71</xdr:col>
      <xdr:colOff>177800</xdr:colOff>
      <xdr:row>61</xdr:row>
      <xdr:rowOff>102870</xdr:rowOff>
    </xdr:to>
    <xdr:cxnSp macro="">
      <xdr:nvCxnSpPr>
        <xdr:cNvPr id="647" name="直線コネクタ 646">
          <a:extLst>
            <a:ext uri="{FF2B5EF4-FFF2-40B4-BE49-F238E27FC236}">
              <a16:creationId xmlns:a16="http://schemas.microsoft.com/office/drawing/2014/main" id="{4C0EE396-D9A9-490E-9F6C-A5DB4B51281B}"/>
            </a:ext>
          </a:extLst>
        </xdr:cNvPr>
        <xdr:cNvCxnSpPr/>
      </xdr:nvCxnSpPr>
      <xdr:spPr>
        <a:xfrm>
          <a:off x="11534775" y="9951847"/>
          <a:ext cx="80962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648" name="n_1aveValue【学校施設】&#10;有形固定資産減価償却率">
          <a:extLst>
            <a:ext uri="{FF2B5EF4-FFF2-40B4-BE49-F238E27FC236}">
              <a16:creationId xmlns:a16="http://schemas.microsoft.com/office/drawing/2014/main" id="{59EA58A5-2286-4CAC-9C05-4DE9A11758CB}"/>
            </a:ext>
          </a:extLst>
        </xdr:cNvPr>
        <xdr:cNvSpPr txBox="1"/>
      </xdr:nvSpPr>
      <xdr:spPr>
        <a:xfrm>
          <a:off x="13745219" y="95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49" name="n_2aveValue【学校施設】&#10;有形固定資産減価償却率">
          <a:extLst>
            <a:ext uri="{FF2B5EF4-FFF2-40B4-BE49-F238E27FC236}">
              <a16:creationId xmlns:a16="http://schemas.microsoft.com/office/drawing/2014/main" id="{D88E5F32-D41C-4F94-8403-6EDD0D77E786}"/>
            </a:ext>
          </a:extLst>
        </xdr:cNvPr>
        <xdr:cNvSpPr txBox="1"/>
      </xdr:nvSpPr>
      <xdr:spPr>
        <a:xfrm>
          <a:off x="129641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145051</xdr:rowOff>
    </xdr:from>
    <xdr:ext cx="405111" cy="259045"/>
    <xdr:sp macro="" textlink="">
      <xdr:nvSpPr>
        <xdr:cNvPr id="650" name="n_3aveValue【学校施設】&#10;有形固定資産減価償却率">
          <a:extLst>
            <a:ext uri="{FF2B5EF4-FFF2-40B4-BE49-F238E27FC236}">
              <a16:creationId xmlns:a16="http://schemas.microsoft.com/office/drawing/2014/main" id="{943CF5AD-23B9-43E8-B23C-8FE535325BEA}"/>
            </a:ext>
          </a:extLst>
        </xdr:cNvPr>
        <xdr:cNvSpPr txBox="1"/>
      </xdr:nvSpPr>
      <xdr:spPr>
        <a:xfrm>
          <a:off x="12164069" y="954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117619</xdr:rowOff>
    </xdr:from>
    <xdr:ext cx="405111" cy="259045"/>
    <xdr:sp macro="" textlink="">
      <xdr:nvSpPr>
        <xdr:cNvPr id="651" name="n_4aveValue【学校施設】&#10;有形固定資産減価償却率">
          <a:extLst>
            <a:ext uri="{FF2B5EF4-FFF2-40B4-BE49-F238E27FC236}">
              <a16:creationId xmlns:a16="http://schemas.microsoft.com/office/drawing/2014/main" id="{D3401D7F-9129-4AC4-89A6-8B39975F5106}"/>
            </a:ext>
          </a:extLst>
        </xdr:cNvPr>
        <xdr:cNvSpPr txBox="1"/>
      </xdr:nvSpPr>
      <xdr:spPr>
        <a:xfrm>
          <a:off x="11354444" y="95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652" name="n_1mainValue【学校施設】&#10;有形固定資産減価償却率">
          <a:extLst>
            <a:ext uri="{FF2B5EF4-FFF2-40B4-BE49-F238E27FC236}">
              <a16:creationId xmlns:a16="http://schemas.microsoft.com/office/drawing/2014/main" id="{B94C9172-9715-47AD-89E7-9BB59CFB196E}"/>
            </a:ext>
          </a:extLst>
        </xdr:cNvPr>
        <xdr:cNvSpPr txBox="1"/>
      </xdr:nvSpPr>
      <xdr:spPr>
        <a:xfrm>
          <a:off x="13745219" y="1011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23639</xdr:rowOff>
    </xdr:from>
    <xdr:ext cx="405111" cy="259045"/>
    <xdr:sp macro="" textlink="">
      <xdr:nvSpPr>
        <xdr:cNvPr id="653" name="n_2mainValue【学校施設】&#10;有形固定資産減価償却率">
          <a:extLst>
            <a:ext uri="{FF2B5EF4-FFF2-40B4-BE49-F238E27FC236}">
              <a16:creationId xmlns:a16="http://schemas.microsoft.com/office/drawing/2014/main" id="{2BE1D565-4BAC-47E3-8162-5AA65FEC5FD9}"/>
            </a:ext>
          </a:extLst>
        </xdr:cNvPr>
        <xdr:cNvSpPr txBox="1"/>
      </xdr:nvSpPr>
      <xdr:spPr>
        <a:xfrm>
          <a:off x="12964169" y="1007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144797</xdr:rowOff>
    </xdr:from>
    <xdr:ext cx="405111" cy="259045"/>
    <xdr:sp macro="" textlink="">
      <xdr:nvSpPr>
        <xdr:cNvPr id="654" name="n_3mainValue【学校施設】&#10;有形固定資産減価償却率">
          <a:extLst>
            <a:ext uri="{FF2B5EF4-FFF2-40B4-BE49-F238E27FC236}">
              <a16:creationId xmlns:a16="http://schemas.microsoft.com/office/drawing/2014/main" id="{834BABF1-BF84-4AB9-9107-CCC89899260A}"/>
            </a:ext>
          </a:extLst>
        </xdr:cNvPr>
        <xdr:cNvSpPr txBox="1"/>
      </xdr:nvSpPr>
      <xdr:spPr>
        <a:xfrm>
          <a:off x="12164069"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103649</xdr:rowOff>
    </xdr:from>
    <xdr:ext cx="405111" cy="259045"/>
    <xdr:sp macro="" textlink="">
      <xdr:nvSpPr>
        <xdr:cNvPr id="655" name="n_4mainValue【学校施設】&#10;有形固定資産減価償却率">
          <a:extLst>
            <a:ext uri="{FF2B5EF4-FFF2-40B4-BE49-F238E27FC236}">
              <a16:creationId xmlns:a16="http://schemas.microsoft.com/office/drawing/2014/main" id="{E0D22382-14E9-400B-A120-BC69216D88BD}"/>
            </a:ext>
          </a:extLst>
        </xdr:cNvPr>
        <xdr:cNvSpPr txBox="1"/>
      </xdr:nvSpPr>
      <xdr:spPr>
        <a:xfrm>
          <a:off x="11354444" y="999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6F8C042-2F55-4754-AB0F-5A6EBA13693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D26BDDA7-0B70-418F-B9CE-53E34E7F71A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CCC18257-46E4-4FBC-A6AB-9DDB2643355A}"/>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D6325413-75BF-46E2-BE61-A827F54A2A4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3D258540-26DA-418F-B4C3-34E98613AC9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939009EE-AD0A-442F-A45A-A1F8652752BA}"/>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5F5F8C9-35BB-431C-8B34-83C0D6C60A7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ABCCBF3E-F475-4E49-A58F-145D2D6CA73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339BF127-277C-4B43-B7F8-E8C5D2C9F87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D8E24386-9D7B-4D32-94D9-7FC50EC771A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0948CF0F-46D4-433C-A9E7-6473DA40E45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9D9A76F2-9BB5-49F9-B614-0A91DA11BD73}"/>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DDFD779F-2E99-438B-B1B2-7E795E1C3FB8}"/>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E1EE019D-3CCD-4417-9AD6-7224E197869F}"/>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6BE6C66B-605C-42E9-BAAA-19CE8B017E0F}"/>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F5E5E16B-C3F5-4010-BB28-AFF84DC538E7}"/>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39519486-29D4-446F-A24F-E7B48512BD8F}"/>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99DF16AF-8233-4773-80E0-3DB2FAE80EFD}"/>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9BE49AA1-2C29-4C31-B07E-0B125FC32A75}"/>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B105EF22-1BB0-4432-A328-F6D21E8F8D8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5B6C25B4-FA26-4F9F-996C-75C780DB571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6444EC3C-8587-442E-B26C-11137562866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7E16F12D-4D35-4269-810A-6A6A9445A074}"/>
            </a:ext>
          </a:extLst>
        </xdr:cNvPr>
        <xdr:cNvCxnSpPr/>
      </xdr:nvCxnSpPr>
      <xdr:spPr>
        <a:xfrm flipV="1">
          <a:off x="19954239" y="9298686"/>
          <a:ext cx="0" cy="11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1110F5BF-DE73-4264-96C0-18327EDD8BDA}"/>
            </a:ext>
          </a:extLst>
        </xdr:cNvPr>
        <xdr:cNvSpPr txBox="1"/>
      </xdr:nvSpPr>
      <xdr:spPr>
        <a:xfrm>
          <a:off x="19992975" y="104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7BCE1DA3-466E-4230-8944-3B1FCC6DD55A}"/>
            </a:ext>
          </a:extLst>
        </xdr:cNvPr>
        <xdr:cNvCxnSpPr/>
      </xdr:nvCxnSpPr>
      <xdr:spPr>
        <a:xfrm>
          <a:off x="19878675" y="104769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45CEA561-E689-4722-8F51-4D8DFFD98352}"/>
            </a:ext>
          </a:extLst>
        </xdr:cNvPr>
        <xdr:cNvSpPr txBox="1"/>
      </xdr:nvSpPr>
      <xdr:spPr>
        <a:xfrm>
          <a:off x="19992975" y="908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1BD477AC-B5D9-48DF-8666-EADB6474F604}"/>
            </a:ext>
          </a:extLst>
        </xdr:cNvPr>
        <xdr:cNvCxnSpPr/>
      </xdr:nvCxnSpPr>
      <xdr:spPr>
        <a:xfrm>
          <a:off x="19878675" y="929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683" name="【学校施設】&#10;一人当たり面積平均値テキスト">
          <a:extLst>
            <a:ext uri="{FF2B5EF4-FFF2-40B4-BE49-F238E27FC236}">
              <a16:creationId xmlns:a16="http://schemas.microsoft.com/office/drawing/2014/main" id="{19132B80-5531-49A3-BD92-212DBFC5DE94}"/>
            </a:ext>
          </a:extLst>
        </xdr:cNvPr>
        <xdr:cNvSpPr txBox="1"/>
      </xdr:nvSpPr>
      <xdr:spPr>
        <a:xfrm>
          <a:off x="19992975" y="99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675378D8-A358-4751-B5CB-C82E63CDD9A7}"/>
            </a:ext>
          </a:extLst>
        </xdr:cNvPr>
        <xdr:cNvSpPr/>
      </xdr:nvSpPr>
      <xdr:spPr>
        <a:xfrm>
          <a:off x="19897725" y="997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CE38540D-EB86-4147-BFAC-37A8D9C75692}"/>
            </a:ext>
          </a:extLst>
        </xdr:cNvPr>
        <xdr:cNvSpPr/>
      </xdr:nvSpPr>
      <xdr:spPr>
        <a:xfrm>
          <a:off x="19154775" y="99696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E3EEC262-C0BA-4AC7-B245-2F3F9C865E5A}"/>
            </a:ext>
          </a:extLst>
        </xdr:cNvPr>
        <xdr:cNvSpPr/>
      </xdr:nvSpPr>
      <xdr:spPr>
        <a:xfrm>
          <a:off x="18345150" y="99435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10AAC54D-71E7-4DCB-8BED-01CD5EB93219}"/>
            </a:ext>
          </a:extLst>
        </xdr:cNvPr>
        <xdr:cNvSpPr/>
      </xdr:nvSpPr>
      <xdr:spPr>
        <a:xfrm>
          <a:off x="17554575" y="98877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831E4AFA-1515-43B7-9205-5364670007E1}"/>
            </a:ext>
          </a:extLst>
        </xdr:cNvPr>
        <xdr:cNvSpPr/>
      </xdr:nvSpPr>
      <xdr:spPr>
        <a:xfrm>
          <a:off x="16754475" y="98864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965438EB-F098-492A-81F0-B0D9BD00591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5DCE854-363A-4FCD-9B95-0295375B6E6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591EB55-2841-45E8-9531-2EBF16862B7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D2603C94-A595-469B-9EBB-7FE31D2DF65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5B6168C4-F103-4480-8674-322A6D88898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136652</xdr:rowOff>
    </xdr:from>
    <xdr:to>
      <xdr:col>116</xdr:col>
      <xdr:colOff>114300</xdr:colOff>
      <xdr:row>61</xdr:row>
      <xdr:rowOff>66802</xdr:rowOff>
    </xdr:to>
    <xdr:sp macro="" textlink="">
      <xdr:nvSpPr>
        <xdr:cNvPr id="694" name="楕円 693">
          <a:extLst>
            <a:ext uri="{FF2B5EF4-FFF2-40B4-BE49-F238E27FC236}">
              <a16:creationId xmlns:a16="http://schemas.microsoft.com/office/drawing/2014/main" id="{443E1FDD-79C9-485A-827D-A5E48615C17B}"/>
            </a:ext>
          </a:extLst>
        </xdr:cNvPr>
        <xdr:cNvSpPr/>
      </xdr:nvSpPr>
      <xdr:spPr>
        <a:xfrm>
          <a:off x="19897725" y="986485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159529</xdr:rowOff>
    </xdr:from>
    <xdr:ext cx="469744" cy="259045"/>
    <xdr:sp macro="" textlink="">
      <xdr:nvSpPr>
        <xdr:cNvPr id="695" name="【学校施設】&#10;一人当たり面積該当値テキスト">
          <a:extLst>
            <a:ext uri="{FF2B5EF4-FFF2-40B4-BE49-F238E27FC236}">
              <a16:creationId xmlns:a16="http://schemas.microsoft.com/office/drawing/2014/main" id="{FD8A08E6-51BD-479A-9DB1-53657B1F73C0}"/>
            </a:ext>
          </a:extLst>
        </xdr:cNvPr>
        <xdr:cNvSpPr txBox="1"/>
      </xdr:nvSpPr>
      <xdr:spPr>
        <a:xfrm>
          <a:off x="19992975" y="972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118364</xdr:rowOff>
    </xdr:from>
    <xdr:to>
      <xdr:col>112</xdr:col>
      <xdr:colOff>38100</xdr:colOff>
      <xdr:row>61</xdr:row>
      <xdr:rowOff>48514</xdr:rowOff>
    </xdr:to>
    <xdr:sp macro="" textlink="">
      <xdr:nvSpPr>
        <xdr:cNvPr id="696" name="楕円 695">
          <a:extLst>
            <a:ext uri="{FF2B5EF4-FFF2-40B4-BE49-F238E27FC236}">
              <a16:creationId xmlns:a16="http://schemas.microsoft.com/office/drawing/2014/main" id="{97D9B23C-6784-4D43-8D3E-36771A23505A}"/>
            </a:ext>
          </a:extLst>
        </xdr:cNvPr>
        <xdr:cNvSpPr/>
      </xdr:nvSpPr>
      <xdr:spPr>
        <a:xfrm>
          <a:off x="19154775" y="98465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169164</xdr:rowOff>
    </xdr:from>
    <xdr:to>
      <xdr:col>116</xdr:col>
      <xdr:colOff>63500</xdr:colOff>
      <xdr:row>61</xdr:row>
      <xdr:rowOff>16002</xdr:rowOff>
    </xdr:to>
    <xdr:cxnSp macro="">
      <xdr:nvCxnSpPr>
        <xdr:cNvPr id="697" name="直線コネクタ 696">
          <a:extLst>
            <a:ext uri="{FF2B5EF4-FFF2-40B4-BE49-F238E27FC236}">
              <a16:creationId xmlns:a16="http://schemas.microsoft.com/office/drawing/2014/main" id="{BFAE86C4-35BD-422D-BE07-756120A0932D}"/>
            </a:ext>
          </a:extLst>
        </xdr:cNvPr>
        <xdr:cNvCxnSpPr/>
      </xdr:nvCxnSpPr>
      <xdr:spPr>
        <a:xfrm>
          <a:off x="19202400" y="9884664"/>
          <a:ext cx="7524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120650</xdr:rowOff>
    </xdr:from>
    <xdr:to>
      <xdr:col>107</xdr:col>
      <xdr:colOff>101600</xdr:colOff>
      <xdr:row>61</xdr:row>
      <xdr:rowOff>50800</xdr:rowOff>
    </xdr:to>
    <xdr:sp macro="" textlink="">
      <xdr:nvSpPr>
        <xdr:cNvPr id="698" name="楕円 697">
          <a:extLst>
            <a:ext uri="{FF2B5EF4-FFF2-40B4-BE49-F238E27FC236}">
              <a16:creationId xmlns:a16="http://schemas.microsoft.com/office/drawing/2014/main" id="{E1B1EE59-7D9B-4662-9122-51CB80F02B74}"/>
            </a:ext>
          </a:extLst>
        </xdr:cNvPr>
        <xdr:cNvSpPr/>
      </xdr:nvSpPr>
      <xdr:spPr>
        <a:xfrm>
          <a:off x="18345150" y="9848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169164</xdr:rowOff>
    </xdr:from>
    <xdr:to>
      <xdr:col>111</xdr:col>
      <xdr:colOff>177800</xdr:colOff>
      <xdr:row>61</xdr:row>
      <xdr:rowOff>0</xdr:rowOff>
    </xdr:to>
    <xdr:cxnSp macro="">
      <xdr:nvCxnSpPr>
        <xdr:cNvPr id="699" name="直線コネクタ 698">
          <a:extLst>
            <a:ext uri="{FF2B5EF4-FFF2-40B4-BE49-F238E27FC236}">
              <a16:creationId xmlns:a16="http://schemas.microsoft.com/office/drawing/2014/main" id="{81BEEA3E-F33C-480E-B501-E10876949C6A}"/>
            </a:ext>
          </a:extLst>
        </xdr:cNvPr>
        <xdr:cNvCxnSpPr/>
      </xdr:nvCxnSpPr>
      <xdr:spPr>
        <a:xfrm flipV="1">
          <a:off x="18392775" y="9884664"/>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129794</xdr:rowOff>
    </xdr:from>
    <xdr:to>
      <xdr:col>102</xdr:col>
      <xdr:colOff>165100</xdr:colOff>
      <xdr:row>61</xdr:row>
      <xdr:rowOff>59944</xdr:rowOff>
    </xdr:to>
    <xdr:sp macro="" textlink="">
      <xdr:nvSpPr>
        <xdr:cNvPr id="700" name="楕円 699">
          <a:extLst>
            <a:ext uri="{FF2B5EF4-FFF2-40B4-BE49-F238E27FC236}">
              <a16:creationId xmlns:a16="http://schemas.microsoft.com/office/drawing/2014/main" id="{96000150-256B-4C53-8665-2896B8908E64}"/>
            </a:ext>
          </a:extLst>
        </xdr:cNvPr>
        <xdr:cNvSpPr/>
      </xdr:nvSpPr>
      <xdr:spPr>
        <a:xfrm>
          <a:off x="17554575" y="9851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0</xdr:rowOff>
    </xdr:from>
    <xdr:to>
      <xdr:col>107</xdr:col>
      <xdr:colOff>50800</xdr:colOff>
      <xdr:row>61</xdr:row>
      <xdr:rowOff>9144</xdr:rowOff>
    </xdr:to>
    <xdr:cxnSp macro="">
      <xdr:nvCxnSpPr>
        <xdr:cNvPr id="701" name="直線コネクタ 700">
          <a:extLst>
            <a:ext uri="{FF2B5EF4-FFF2-40B4-BE49-F238E27FC236}">
              <a16:creationId xmlns:a16="http://schemas.microsoft.com/office/drawing/2014/main" id="{3257A0D3-71AB-42E6-B6F2-E6644E25F8C8}"/>
            </a:ext>
          </a:extLst>
        </xdr:cNvPr>
        <xdr:cNvCxnSpPr/>
      </xdr:nvCxnSpPr>
      <xdr:spPr>
        <a:xfrm flipV="1">
          <a:off x="17602200" y="9886950"/>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136652</xdr:rowOff>
    </xdr:from>
    <xdr:to>
      <xdr:col>98</xdr:col>
      <xdr:colOff>38100</xdr:colOff>
      <xdr:row>61</xdr:row>
      <xdr:rowOff>66802</xdr:rowOff>
    </xdr:to>
    <xdr:sp macro="" textlink="">
      <xdr:nvSpPr>
        <xdr:cNvPr id="702" name="楕円 701">
          <a:extLst>
            <a:ext uri="{FF2B5EF4-FFF2-40B4-BE49-F238E27FC236}">
              <a16:creationId xmlns:a16="http://schemas.microsoft.com/office/drawing/2014/main" id="{E7969DFB-0C08-406E-A278-A23900C0172D}"/>
            </a:ext>
          </a:extLst>
        </xdr:cNvPr>
        <xdr:cNvSpPr/>
      </xdr:nvSpPr>
      <xdr:spPr>
        <a:xfrm>
          <a:off x="16754475" y="98648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9144</xdr:rowOff>
    </xdr:from>
    <xdr:to>
      <xdr:col>102</xdr:col>
      <xdr:colOff>114300</xdr:colOff>
      <xdr:row>61</xdr:row>
      <xdr:rowOff>16002</xdr:rowOff>
    </xdr:to>
    <xdr:cxnSp macro="">
      <xdr:nvCxnSpPr>
        <xdr:cNvPr id="703" name="直線コネクタ 702">
          <a:extLst>
            <a:ext uri="{FF2B5EF4-FFF2-40B4-BE49-F238E27FC236}">
              <a16:creationId xmlns:a16="http://schemas.microsoft.com/office/drawing/2014/main" id="{82DED418-4F51-45AF-A3F6-B691331F514C}"/>
            </a:ext>
          </a:extLst>
        </xdr:cNvPr>
        <xdr:cNvCxnSpPr/>
      </xdr:nvCxnSpPr>
      <xdr:spPr>
        <a:xfrm flipV="1">
          <a:off x="16802100" y="9899269"/>
          <a:ext cx="8001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779</xdr:rowOff>
    </xdr:from>
    <xdr:ext cx="469744" cy="259045"/>
    <xdr:sp macro="" textlink="">
      <xdr:nvSpPr>
        <xdr:cNvPr id="704" name="n_1aveValue【学校施設】&#10;一人当たり面積">
          <a:extLst>
            <a:ext uri="{FF2B5EF4-FFF2-40B4-BE49-F238E27FC236}">
              <a16:creationId xmlns:a16="http://schemas.microsoft.com/office/drawing/2014/main" id="{7D81FDC1-4DB0-42D9-A305-B71AA79D0097}"/>
            </a:ext>
          </a:extLst>
        </xdr:cNvPr>
        <xdr:cNvSpPr txBox="1"/>
      </xdr:nvSpPr>
      <xdr:spPr>
        <a:xfrm>
          <a:off x="18983402" y="1004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705" name="n_2aveValue【学校施設】&#10;一人当たり面積">
          <a:extLst>
            <a:ext uri="{FF2B5EF4-FFF2-40B4-BE49-F238E27FC236}">
              <a16:creationId xmlns:a16="http://schemas.microsoft.com/office/drawing/2014/main" id="{1F81C8C1-FADC-499F-A56F-967A837F38F7}"/>
            </a:ext>
          </a:extLst>
        </xdr:cNvPr>
        <xdr:cNvSpPr txBox="1"/>
      </xdr:nvSpPr>
      <xdr:spPr>
        <a:xfrm>
          <a:off x="18183302" y="1003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80789</xdr:rowOff>
    </xdr:from>
    <xdr:ext cx="469744" cy="259045"/>
    <xdr:sp macro="" textlink="">
      <xdr:nvSpPr>
        <xdr:cNvPr id="706" name="n_3aveValue【学校施設】&#10;一人当たり面積">
          <a:extLst>
            <a:ext uri="{FF2B5EF4-FFF2-40B4-BE49-F238E27FC236}">
              <a16:creationId xmlns:a16="http://schemas.microsoft.com/office/drawing/2014/main" id="{185096CA-56ED-4C6C-BC37-E5294502AB66}"/>
            </a:ext>
          </a:extLst>
        </xdr:cNvPr>
        <xdr:cNvSpPr txBox="1"/>
      </xdr:nvSpPr>
      <xdr:spPr>
        <a:xfrm>
          <a:off x="17383202" y="99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92219</xdr:rowOff>
    </xdr:from>
    <xdr:ext cx="469744" cy="259045"/>
    <xdr:sp macro="" textlink="">
      <xdr:nvSpPr>
        <xdr:cNvPr id="707" name="n_4aveValue【学校施設】&#10;一人当たり面積">
          <a:extLst>
            <a:ext uri="{FF2B5EF4-FFF2-40B4-BE49-F238E27FC236}">
              <a16:creationId xmlns:a16="http://schemas.microsoft.com/office/drawing/2014/main" id="{D0AAB8EF-8261-4CFE-A6AC-2E2E3A0C3233}"/>
            </a:ext>
          </a:extLst>
        </xdr:cNvPr>
        <xdr:cNvSpPr txBox="1"/>
      </xdr:nvSpPr>
      <xdr:spPr>
        <a:xfrm>
          <a:off x="16592627" y="997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65041</xdr:rowOff>
    </xdr:from>
    <xdr:ext cx="469744" cy="259045"/>
    <xdr:sp macro="" textlink="">
      <xdr:nvSpPr>
        <xdr:cNvPr id="708" name="n_1mainValue【学校施設】&#10;一人当たり面積">
          <a:extLst>
            <a:ext uri="{FF2B5EF4-FFF2-40B4-BE49-F238E27FC236}">
              <a16:creationId xmlns:a16="http://schemas.microsoft.com/office/drawing/2014/main" id="{C03F2890-7681-46C4-8A2E-DFDC324C4F4E}"/>
            </a:ext>
          </a:extLst>
        </xdr:cNvPr>
        <xdr:cNvSpPr txBox="1"/>
      </xdr:nvSpPr>
      <xdr:spPr>
        <a:xfrm>
          <a:off x="18983402" y="963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67327</xdr:rowOff>
    </xdr:from>
    <xdr:ext cx="469744" cy="259045"/>
    <xdr:sp macro="" textlink="">
      <xdr:nvSpPr>
        <xdr:cNvPr id="709" name="n_2mainValue【学校施設】&#10;一人当たり面積">
          <a:extLst>
            <a:ext uri="{FF2B5EF4-FFF2-40B4-BE49-F238E27FC236}">
              <a16:creationId xmlns:a16="http://schemas.microsoft.com/office/drawing/2014/main" id="{28160148-F570-4A9C-850B-A75B5516E242}"/>
            </a:ext>
          </a:extLst>
        </xdr:cNvPr>
        <xdr:cNvSpPr txBox="1"/>
      </xdr:nvSpPr>
      <xdr:spPr>
        <a:xfrm>
          <a:off x="18183302" y="962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76471</xdr:rowOff>
    </xdr:from>
    <xdr:ext cx="469744" cy="259045"/>
    <xdr:sp macro="" textlink="">
      <xdr:nvSpPr>
        <xdr:cNvPr id="710" name="n_3mainValue【学校施設】&#10;一人当たり面積">
          <a:extLst>
            <a:ext uri="{FF2B5EF4-FFF2-40B4-BE49-F238E27FC236}">
              <a16:creationId xmlns:a16="http://schemas.microsoft.com/office/drawing/2014/main" id="{37D6CBE3-A224-46E2-AFE7-3332405A2938}"/>
            </a:ext>
          </a:extLst>
        </xdr:cNvPr>
        <xdr:cNvSpPr txBox="1"/>
      </xdr:nvSpPr>
      <xdr:spPr>
        <a:xfrm>
          <a:off x="17383202" y="963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83329</xdr:rowOff>
    </xdr:from>
    <xdr:ext cx="469744" cy="259045"/>
    <xdr:sp macro="" textlink="">
      <xdr:nvSpPr>
        <xdr:cNvPr id="711" name="n_4mainValue【学校施設】&#10;一人当たり面積">
          <a:extLst>
            <a:ext uri="{FF2B5EF4-FFF2-40B4-BE49-F238E27FC236}">
              <a16:creationId xmlns:a16="http://schemas.microsoft.com/office/drawing/2014/main" id="{24824B7F-893E-437C-9B21-89808659DF04}"/>
            </a:ext>
          </a:extLst>
        </xdr:cNvPr>
        <xdr:cNvSpPr txBox="1"/>
      </xdr:nvSpPr>
      <xdr:spPr>
        <a:xfrm>
          <a:off x="16592627" y="964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764DE12A-1E63-4808-8E34-FDF627A8D23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AFC50117-CBCA-4A65-AB73-D4870146C73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5B9826D9-36D6-4893-9B82-5CCA523BDF3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D76882BF-05A1-4818-B3A5-89CC6BB80EC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65003CDE-1AD1-4E4F-B540-0514B7F33DF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DE3B1A38-C8CC-40A4-A06F-FB1A3498220F}"/>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CB73F939-3F39-4237-BD0A-ACE933AFEF3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EC27B1EF-E901-493E-81C8-33CA46DB6424}"/>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46990907-97D2-495E-AC89-78E48F736209}"/>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54AA35CC-4494-4BB1-8E64-A35B6002E78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C6EAFDB1-1275-4314-94EF-6FAE00A3B46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0C349E09-EE2A-487E-8D17-E5F15D9F2CDE}"/>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A6A1611A-C430-4E1E-AE02-B2E61FFAF21F}"/>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631F3864-4F6D-45EC-8E6C-B91DE9727C5D}"/>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8D01645B-DC1A-4FBA-A461-F1EBD5284C29}"/>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EECB8825-0765-46ED-85B4-BDE0A189A28D}"/>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C75AF0C9-FC7F-4C71-BD61-E3E8F88EC008}"/>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D0A103CE-0BB3-4A60-BEC6-D44D6789FABA}"/>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41A89690-8058-4252-9F4A-B6C9262A3218}"/>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043DA7E1-63EE-495C-A4D1-56242024B2B8}"/>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D3F19D94-EAFA-4854-9FA7-DCCCF354CBF1}"/>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9EBD848C-9375-4F3A-8D5F-3C624675D396}"/>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4D6FAF96-915C-4302-8FC8-7F98D0F0580E}"/>
            </a:ext>
          </a:extLst>
        </xdr:cNvPr>
        <xdr:cNvCxnSpPr/>
      </xdr:nvCxnSpPr>
      <xdr:spPr>
        <a:xfrm flipV="1">
          <a:off x="14696439" y="12687808"/>
          <a:ext cx="0" cy="11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29CBAF65-62E4-4C17-994A-7BC62AFFC8F9}"/>
            </a:ext>
          </a:extLst>
        </xdr:cNvPr>
        <xdr:cNvSpPr txBox="1"/>
      </xdr:nvSpPr>
      <xdr:spPr>
        <a:xfrm>
          <a:off x="14735175" y="13818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148621DC-9763-4BDF-A698-B72B303D61AE}"/>
            </a:ext>
          </a:extLst>
        </xdr:cNvPr>
        <xdr:cNvCxnSpPr/>
      </xdr:nvCxnSpPr>
      <xdr:spPr>
        <a:xfrm>
          <a:off x="14611350" y="13811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BAEA77D2-F31A-4D86-B296-73F98F7B4D55}"/>
            </a:ext>
          </a:extLst>
        </xdr:cNvPr>
        <xdr:cNvSpPr txBox="1"/>
      </xdr:nvSpPr>
      <xdr:spPr>
        <a:xfrm>
          <a:off x="14735175" y="1247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433585E3-8D83-4C45-A229-69B95EB52FA3}"/>
            </a:ext>
          </a:extLst>
        </xdr:cNvPr>
        <xdr:cNvCxnSpPr/>
      </xdr:nvCxnSpPr>
      <xdr:spPr>
        <a:xfrm>
          <a:off x="14611350" y="12687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597128A9-AC99-4851-B1C0-7EACE9CD80F5}"/>
            </a:ext>
          </a:extLst>
        </xdr:cNvPr>
        <xdr:cNvSpPr txBox="1"/>
      </xdr:nvSpPr>
      <xdr:spPr>
        <a:xfrm>
          <a:off x="14735175" y="12964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0FEE8038-86E7-4D44-9AA1-C460C9321909}"/>
            </a:ext>
          </a:extLst>
        </xdr:cNvPr>
        <xdr:cNvSpPr/>
      </xdr:nvSpPr>
      <xdr:spPr>
        <a:xfrm>
          <a:off x="14649450" y="131131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80F657CC-F480-4694-AB0E-BDB602E93C33}"/>
            </a:ext>
          </a:extLst>
        </xdr:cNvPr>
        <xdr:cNvSpPr/>
      </xdr:nvSpPr>
      <xdr:spPr>
        <a:xfrm>
          <a:off x="13887450" y="131342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39E65180-3E41-41A8-8D91-46E0F2BC7079}"/>
            </a:ext>
          </a:extLst>
        </xdr:cNvPr>
        <xdr:cNvSpPr/>
      </xdr:nvSpPr>
      <xdr:spPr>
        <a:xfrm>
          <a:off x="13096875" y="131053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FFED9DF1-4F8E-48FB-8F07-E89FB92251BF}"/>
            </a:ext>
          </a:extLst>
        </xdr:cNvPr>
        <xdr:cNvSpPr/>
      </xdr:nvSpPr>
      <xdr:spPr>
        <a:xfrm>
          <a:off x="12296775" y="130994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DF44CAE0-C7FC-49F4-9D5C-74BC3160ECB3}"/>
            </a:ext>
          </a:extLst>
        </xdr:cNvPr>
        <xdr:cNvSpPr/>
      </xdr:nvSpPr>
      <xdr:spPr>
        <a:xfrm>
          <a:off x="11487150" y="130870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FA0BB67E-0747-437A-A261-9B4E303F7D9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61EB77B5-52DE-4546-B080-FADFD4D1CC7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5DD2D087-D232-45D0-8181-D599082ECDD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530D816-2215-460E-A0AA-E56F72C3634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DC263C18-D18B-48F4-8753-E1A7AC4D5D2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103887</xdr:rowOff>
    </xdr:from>
    <xdr:to>
      <xdr:col>85</xdr:col>
      <xdr:colOff>177800</xdr:colOff>
      <xdr:row>82</xdr:row>
      <xdr:rowOff>34037</xdr:rowOff>
    </xdr:to>
    <xdr:sp macro="" textlink="">
      <xdr:nvSpPr>
        <xdr:cNvPr id="750" name="楕円 749">
          <a:extLst>
            <a:ext uri="{FF2B5EF4-FFF2-40B4-BE49-F238E27FC236}">
              <a16:creationId xmlns:a16="http://schemas.microsoft.com/office/drawing/2014/main" id="{9BCC6DC0-8892-4972-A4C1-262D50BBF522}"/>
            </a:ext>
          </a:extLst>
        </xdr:cNvPr>
        <xdr:cNvSpPr/>
      </xdr:nvSpPr>
      <xdr:spPr>
        <a:xfrm>
          <a:off x="14649450" y="1323251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82314</xdr:rowOff>
    </xdr:from>
    <xdr:ext cx="405111" cy="259045"/>
    <xdr:sp macro="" textlink="">
      <xdr:nvSpPr>
        <xdr:cNvPr id="751" name="【児童館】&#10;有形固定資産減価償却率該当値テキスト">
          <a:extLst>
            <a:ext uri="{FF2B5EF4-FFF2-40B4-BE49-F238E27FC236}">
              <a16:creationId xmlns:a16="http://schemas.microsoft.com/office/drawing/2014/main" id="{074D5EA1-722D-4F3F-9D00-B1F92AF65CB8}"/>
            </a:ext>
          </a:extLst>
        </xdr:cNvPr>
        <xdr:cNvSpPr txBox="1"/>
      </xdr:nvSpPr>
      <xdr:spPr>
        <a:xfrm>
          <a:off x="14735175" y="13210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51308</xdr:rowOff>
    </xdr:from>
    <xdr:to>
      <xdr:col>81</xdr:col>
      <xdr:colOff>101600</xdr:colOff>
      <xdr:row>81</xdr:row>
      <xdr:rowOff>152908</xdr:rowOff>
    </xdr:to>
    <xdr:sp macro="" textlink="">
      <xdr:nvSpPr>
        <xdr:cNvPr id="752" name="楕円 751">
          <a:extLst>
            <a:ext uri="{FF2B5EF4-FFF2-40B4-BE49-F238E27FC236}">
              <a16:creationId xmlns:a16="http://schemas.microsoft.com/office/drawing/2014/main" id="{C3374BAF-CC08-47DE-BC85-9BD57E54133D}"/>
            </a:ext>
          </a:extLst>
        </xdr:cNvPr>
        <xdr:cNvSpPr/>
      </xdr:nvSpPr>
      <xdr:spPr>
        <a:xfrm>
          <a:off x="13887450" y="131735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102108</xdr:rowOff>
    </xdr:from>
    <xdr:to>
      <xdr:col>85</xdr:col>
      <xdr:colOff>127000</xdr:colOff>
      <xdr:row>81</xdr:row>
      <xdr:rowOff>154687</xdr:rowOff>
    </xdr:to>
    <xdr:cxnSp macro="">
      <xdr:nvCxnSpPr>
        <xdr:cNvPr id="753" name="直線コネクタ 752">
          <a:extLst>
            <a:ext uri="{FF2B5EF4-FFF2-40B4-BE49-F238E27FC236}">
              <a16:creationId xmlns:a16="http://schemas.microsoft.com/office/drawing/2014/main" id="{E33AE736-736D-4826-8CE5-A2407CB06503}"/>
            </a:ext>
          </a:extLst>
        </xdr:cNvPr>
        <xdr:cNvCxnSpPr/>
      </xdr:nvCxnSpPr>
      <xdr:spPr>
        <a:xfrm>
          <a:off x="13935075" y="13230733"/>
          <a:ext cx="762000" cy="4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49022</xdr:rowOff>
    </xdr:from>
    <xdr:to>
      <xdr:col>76</xdr:col>
      <xdr:colOff>165100</xdr:colOff>
      <xdr:row>81</xdr:row>
      <xdr:rowOff>150622</xdr:rowOff>
    </xdr:to>
    <xdr:sp macro="" textlink="">
      <xdr:nvSpPr>
        <xdr:cNvPr id="754" name="楕円 753">
          <a:extLst>
            <a:ext uri="{FF2B5EF4-FFF2-40B4-BE49-F238E27FC236}">
              <a16:creationId xmlns:a16="http://schemas.microsoft.com/office/drawing/2014/main" id="{089CE52E-68C7-4115-ABDE-6EFEAD81C47D}"/>
            </a:ext>
          </a:extLst>
        </xdr:cNvPr>
        <xdr:cNvSpPr/>
      </xdr:nvSpPr>
      <xdr:spPr>
        <a:xfrm>
          <a:off x="13096875" y="131712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99822</xdr:rowOff>
    </xdr:from>
    <xdr:to>
      <xdr:col>81</xdr:col>
      <xdr:colOff>50800</xdr:colOff>
      <xdr:row>81</xdr:row>
      <xdr:rowOff>102108</xdr:rowOff>
    </xdr:to>
    <xdr:cxnSp macro="">
      <xdr:nvCxnSpPr>
        <xdr:cNvPr id="755" name="直線コネクタ 754">
          <a:extLst>
            <a:ext uri="{FF2B5EF4-FFF2-40B4-BE49-F238E27FC236}">
              <a16:creationId xmlns:a16="http://schemas.microsoft.com/office/drawing/2014/main" id="{9556A5E2-BEAB-4C78-ADDF-9720D37DD8E3}"/>
            </a:ext>
          </a:extLst>
        </xdr:cNvPr>
        <xdr:cNvCxnSpPr/>
      </xdr:nvCxnSpPr>
      <xdr:spPr>
        <a:xfrm>
          <a:off x="13144500" y="13228447"/>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165608</xdr:rowOff>
    </xdr:from>
    <xdr:to>
      <xdr:col>72</xdr:col>
      <xdr:colOff>38100</xdr:colOff>
      <xdr:row>81</xdr:row>
      <xdr:rowOff>95758</xdr:rowOff>
    </xdr:to>
    <xdr:sp macro="" textlink="">
      <xdr:nvSpPr>
        <xdr:cNvPr id="756" name="楕円 755">
          <a:extLst>
            <a:ext uri="{FF2B5EF4-FFF2-40B4-BE49-F238E27FC236}">
              <a16:creationId xmlns:a16="http://schemas.microsoft.com/office/drawing/2014/main" id="{0F63495F-85B3-4956-91BB-3440036691FC}"/>
            </a:ext>
          </a:extLst>
        </xdr:cNvPr>
        <xdr:cNvSpPr/>
      </xdr:nvSpPr>
      <xdr:spPr>
        <a:xfrm>
          <a:off x="12296775" y="131259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44958</xdr:rowOff>
    </xdr:from>
    <xdr:to>
      <xdr:col>76</xdr:col>
      <xdr:colOff>114300</xdr:colOff>
      <xdr:row>81</xdr:row>
      <xdr:rowOff>99822</xdr:rowOff>
    </xdr:to>
    <xdr:cxnSp macro="">
      <xdr:nvCxnSpPr>
        <xdr:cNvPr id="757" name="直線コネクタ 756">
          <a:extLst>
            <a:ext uri="{FF2B5EF4-FFF2-40B4-BE49-F238E27FC236}">
              <a16:creationId xmlns:a16="http://schemas.microsoft.com/office/drawing/2014/main" id="{A8462236-43B2-4C04-98B0-1068DC09DBDD}"/>
            </a:ext>
          </a:extLst>
        </xdr:cNvPr>
        <xdr:cNvCxnSpPr/>
      </xdr:nvCxnSpPr>
      <xdr:spPr>
        <a:xfrm>
          <a:off x="12344400" y="13173583"/>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33020</xdr:rowOff>
    </xdr:from>
    <xdr:to>
      <xdr:col>67</xdr:col>
      <xdr:colOff>101600</xdr:colOff>
      <xdr:row>81</xdr:row>
      <xdr:rowOff>134620</xdr:rowOff>
    </xdr:to>
    <xdr:sp macro="" textlink="">
      <xdr:nvSpPr>
        <xdr:cNvPr id="758" name="楕円 757">
          <a:extLst>
            <a:ext uri="{FF2B5EF4-FFF2-40B4-BE49-F238E27FC236}">
              <a16:creationId xmlns:a16="http://schemas.microsoft.com/office/drawing/2014/main" id="{14888E0F-E0D9-43B2-91A5-774F40591137}"/>
            </a:ext>
          </a:extLst>
        </xdr:cNvPr>
        <xdr:cNvSpPr/>
      </xdr:nvSpPr>
      <xdr:spPr>
        <a:xfrm>
          <a:off x="11487150" y="131552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44958</xdr:rowOff>
    </xdr:from>
    <xdr:to>
      <xdr:col>71</xdr:col>
      <xdr:colOff>177800</xdr:colOff>
      <xdr:row>81</xdr:row>
      <xdr:rowOff>83820</xdr:rowOff>
    </xdr:to>
    <xdr:cxnSp macro="">
      <xdr:nvCxnSpPr>
        <xdr:cNvPr id="759" name="直線コネクタ 758">
          <a:extLst>
            <a:ext uri="{FF2B5EF4-FFF2-40B4-BE49-F238E27FC236}">
              <a16:creationId xmlns:a16="http://schemas.microsoft.com/office/drawing/2014/main" id="{3BDA46A4-44F8-48C3-B2F1-9F442E96326C}"/>
            </a:ext>
          </a:extLst>
        </xdr:cNvPr>
        <xdr:cNvCxnSpPr/>
      </xdr:nvCxnSpPr>
      <xdr:spPr>
        <a:xfrm flipV="1">
          <a:off x="11534775" y="13173583"/>
          <a:ext cx="80962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macro="" textlink="">
      <xdr:nvSpPr>
        <xdr:cNvPr id="760" name="n_1aveValue【児童館】&#10;有形固定資産減価償却率">
          <a:extLst>
            <a:ext uri="{FF2B5EF4-FFF2-40B4-BE49-F238E27FC236}">
              <a16:creationId xmlns:a16="http://schemas.microsoft.com/office/drawing/2014/main" id="{840E87F7-D54F-4934-98C8-46040CE85933}"/>
            </a:ext>
          </a:extLst>
        </xdr:cNvPr>
        <xdr:cNvSpPr txBox="1"/>
      </xdr:nvSpPr>
      <xdr:spPr>
        <a:xfrm>
          <a:off x="13745219" y="12928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macro="" textlink="">
      <xdr:nvSpPr>
        <xdr:cNvPr id="761" name="n_2aveValue【児童館】&#10;有形固定資産減価償却率">
          <a:extLst>
            <a:ext uri="{FF2B5EF4-FFF2-40B4-BE49-F238E27FC236}">
              <a16:creationId xmlns:a16="http://schemas.microsoft.com/office/drawing/2014/main" id="{10BC9B72-A770-44DC-AA8C-25FE2E081ABC}"/>
            </a:ext>
          </a:extLst>
        </xdr:cNvPr>
        <xdr:cNvSpPr txBox="1"/>
      </xdr:nvSpPr>
      <xdr:spPr>
        <a:xfrm>
          <a:off x="12964169" y="1289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2" name="n_3aveValue【児童館】&#10;有形固定資産減価償却率">
          <a:extLst>
            <a:ext uri="{FF2B5EF4-FFF2-40B4-BE49-F238E27FC236}">
              <a16:creationId xmlns:a16="http://schemas.microsoft.com/office/drawing/2014/main" id="{F73CF74A-5DF7-49AC-84E0-D4E8C7420884}"/>
            </a:ext>
          </a:extLst>
        </xdr:cNvPr>
        <xdr:cNvSpPr txBox="1"/>
      </xdr:nvSpPr>
      <xdr:spPr>
        <a:xfrm>
          <a:off x="12164069" y="12887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3" name="n_4aveValue【児童館】&#10;有形固定資産減価償却率">
          <a:extLst>
            <a:ext uri="{FF2B5EF4-FFF2-40B4-BE49-F238E27FC236}">
              <a16:creationId xmlns:a16="http://schemas.microsoft.com/office/drawing/2014/main" id="{2F61917B-3900-488D-99E3-7B5E8274B01F}"/>
            </a:ext>
          </a:extLst>
        </xdr:cNvPr>
        <xdr:cNvSpPr txBox="1"/>
      </xdr:nvSpPr>
      <xdr:spPr>
        <a:xfrm>
          <a:off x="11354444" y="1287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144035</xdr:rowOff>
    </xdr:from>
    <xdr:ext cx="405111" cy="259045"/>
    <xdr:sp macro="" textlink="">
      <xdr:nvSpPr>
        <xdr:cNvPr id="764" name="n_1mainValue【児童館】&#10;有形固定資産減価償却率">
          <a:extLst>
            <a:ext uri="{FF2B5EF4-FFF2-40B4-BE49-F238E27FC236}">
              <a16:creationId xmlns:a16="http://schemas.microsoft.com/office/drawing/2014/main" id="{50A1CFB3-B427-49B3-BDC0-AFB5459D75CC}"/>
            </a:ext>
          </a:extLst>
        </xdr:cNvPr>
        <xdr:cNvSpPr txBox="1"/>
      </xdr:nvSpPr>
      <xdr:spPr>
        <a:xfrm>
          <a:off x="13745219" y="1326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141749</xdr:rowOff>
    </xdr:from>
    <xdr:ext cx="405111" cy="259045"/>
    <xdr:sp macro="" textlink="">
      <xdr:nvSpPr>
        <xdr:cNvPr id="765" name="n_2mainValue【児童館】&#10;有形固定資産減価償却率">
          <a:extLst>
            <a:ext uri="{FF2B5EF4-FFF2-40B4-BE49-F238E27FC236}">
              <a16:creationId xmlns:a16="http://schemas.microsoft.com/office/drawing/2014/main" id="{C37D72EC-DDFD-43A7-9A12-192E0D1A1489}"/>
            </a:ext>
          </a:extLst>
        </xdr:cNvPr>
        <xdr:cNvSpPr txBox="1"/>
      </xdr:nvSpPr>
      <xdr:spPr>
        <a:xfrm>
          <a:off x="12964169" y="1327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86885</xdr:rowOff>
    </xdr:from>
    <xdr:ext cx="405111" cy="259045"/>
    <xdr:sp macro="" textlink="">
      <xdr:nvSpPr>
        <xdr:cNvPr id="766" name="n_3mainValue【児童館】&#10;有形固定資産減価償却率">
          <a:extLst>
            <a:ext uri="{FF2B5EF4-FFF2-40B4-BE49-F238E27FC236}">
              <a16:creationId xmlns:a16="http://schemas.microsoft.com/office/drawing/2014/main" id="{7D1E5D5D-C4D7-47CB-B92E-5469D1708BC1}"/>
            </a:ext>
          </a:extLst>
        </xdr:cNvPr>
        <xdr:cNvSpPr txBox="1"/>
      </xdr:nvSpPr>
      <xdr:spPr>
        <a:xfrm>
          <a:off x="12164069" y="1320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125747</xdr:rowOff>
    </xdr:from>
    <xdr:ext cx="405111" cy="259045"/>
    <xdr:sp macro="" textlink="">
      <xdr:nvSpPr>
        <xdr:cNvPr id="767" name="n_4mainValue【児童館】&#10;有形固定資産減価償却率">
          <a:extLst>
            <a:ext uri="{FF2B5EF4-FFF2-40B4-BE49-F238E27FC236}">
              <a16:creationId xmlns:a16="http://schemas.microsoft.com/office/drawing/2014/main" id="{120D6705-2CAD-40B9-9C29-7F9EBDE9515C}"/>
            </a:ext>
          </a:extLst>
        </xdr:cNvPr>
        <xdr:cNvSpPr txBox="1"/>
      </xdr:nvSpPr>
      <xdr:spPr>
        <a:xfrm>
          <a:off x="113544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84B2C960-3478-4F80-A305-217CC758820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DF4E5567-0788-4676-97FB-11170F5F1E0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58F2421A-7D71-4B26-8DF2-16DC87D71B4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72423142-338B-4A2C-BDD3-D3B61322F96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C317BAAC-4DA9-4103-ACB2-1B8BFDE3A67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11FC2BF5-E454-4619-8ACC-6DAA612CB872}"/>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DE19B6D-D0A6-4659-9965-FF3E5B2EB4E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AD8C87EF-6D8B-4C01-8DA5-6640F4C0D7D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ABF93452-0F10-4875-860C-FB667E15DD4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FFBB4D44-3024-43C8-BA1E-4B4EA2E790E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5265D0D3-A68F-45D1-A2DF-DFEB02F7534F}"/>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635DF357-C45B-4661-A5BC-9EA5E1BDCB55}"/>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46E1DDB9-89D9-4A2E-B642-F9A4972BDA08}"/>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F5EE972C-11FF-4EA7-87FA-6703AF0C0A32}"/>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F20A6F05-052D-4590-AB8E-1C12456CD844}"/>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603D893B-D67B-4272-8CB3-E2A2BACAF98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ACA6122A-73F4-4407-AD87-8F9D7FCB3E07}"/>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8ADCA1C2-22C2-4BA4-9A72-DE9C39FB3CF8}"/>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C5EAD944-CB76-4B71-89CD-17D177EFAEDE}"/>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731D4384-F203-4CC3-8B52-FEA5F673C104}"/>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4522BF7B-02C5-4FBF-B50D-794CA01C7752}"/>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2177F294-6F9F-4D91-AA12-D12E3376EC0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084D567C-1CBF-40E3-80B4-C1D11D6FA75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0C243A33-AD9C-4B64-920C-CEEDC10D2CAD}"/>
            </a:ext>
          </a:extLst>
        </xdr:cNvPr>
        <xdr:cNvCxnSpPr/>
      </xdr:nvCxnSpPr>
      <xdr:spPr>
        <a:xfrm flipV="1">
          <a:off x="19954239" y="127158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1C25DAF6-5DB2-49D5-A6EF-11FE58FCB794}"/>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D5A6BFFF-8845-46D3-9C8B-74102D5B49F8}"/>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7DF4F93E-F70C-41F4-ADBA-F757926D0715}"/>
            </a:ext>
          </a:extLst>
        </xdr:cNvPr>
        <xdr:cNvSpPr txBox="1"/>
      </xdr:nvSpPr>
      <xdr:spPr>
        <a:xfrm>
          <a:off x="19992975" y="125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7DE99064-8355-452F-9C58-D3D44157795B}"/>
            </a:ext>
          </a:extLst>
        </xdr:cNvPr>
        <xdr:cNvCxnSpPr/>
      </xdr:nvCxnSpPr>
      <xdr:spPr>
        <a:xfrm>
          <a:off x="19878675" y="12715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6" name="【児童館】&#10;一人当たり面積平均値テキスト">
          <a:extLst>
            <a:ext uri="{FF2B5EF4-FFF2-40B4-BE49-F238E27FC236}">
              <a16:creationId xmlns:a16="http://schemas.microsoft.com/office/drawing/2014/main" id="{31CBC44D-C393-47F5-B5CF-9520817A137F}"/>
            </a:ext>
          </a:extLst>
        </xdr:cNvPr>
        <xdr:cNvSpPr txBox="1"/>
      </xdr:nvSpPr>
      <xdr:spPr>
        <a:xfrm>
          <a:off x="19992975" y="13246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775FBC79-E235-4212-B147-3D63C486173A}"/>
            </a:ext>
          </a:extLst>
        </xdr:cNvPr>
        <xdr:cNvSpPr/>
      </xdr:nvSpPr>
      <xdr:spPr>
        <a:xfrm>
          <a:off x="19897725"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306E641D-179F-49B6-A3AD-14C6B2897FAB}"/>
            </a:ext>
          </a:extLst>
        </xdr:cNvPr>
        <xdr:cNvSpPr/>
      </xdr:nvSpPr>
      <xdr:spPr>
        <a:xfrm>
          <a:off x="191547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4673FC73-D852-4E88-8D22-E2FED7EF14FD}"/>
            </a:ext>
          </a:extLst>
        </xdr:cNvPr>
        <xdr:cNvSpPr/>
      </xdr:nvSpPr>
      <xdr:spPr>
        <a:xfrm>
          <a:off x="183451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42DC43E2-1C77-4CF6-BF7B-A0D46D665555}"/>
            </a:ext>
          </a:extLst>
        </xdr:cNvPr>
        <xdr:cNvSpPr/>
      </xdr:nvSpPr>
      <xdr:spPr>
        <a:xfrm>
          <a:off x="17554575" y="13392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36CB618E-AC5E-4011-8C5D-3509E9A78C1B}"/>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B78CFFED-AD93-40EE-924D-BCD9A3EB476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7DD1B0D-409C-4E34-96BD-3EC40351EC6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C34D39BF-AE0C-427B-89BD-B0FFBD6F623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69A08B93-A799-4EE6-BF00-C24103D03782}"/>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7D281463-08DB-4D3E-9821-3ECB7037513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07" name="楕円 806">
          <a:extLst>
            <a:ext uri="{FF2B5EF4-FFF2-40B4-BE49-F238E27FC236}">
              <a16:creationId xmlns:a16="http://schemas.microsoft.com/office/drawing/2014/main" id="{4CCA40AF-3A1E-48E9-9E55-F0DE85E34C7B}"/>
            </a:ext>
          </a:extLst>
        </xdr:cNvPr>
        <xdr:cNvSpPr/>
      </xdr:nvSpPr>
      <xdr:spPr>
        <a:xfrm>
          <a:off x="19897725" y="1382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08" name="【児童館】&#10;一人当たり面積該当値テキスト">
          <a:extLst>
            <a:ext uri="{FF2B5EF4-FFF2-40B4-BE49-F238E27FC236}">
              <a16:creationId xmlns:a16="http://schemas.microsoft.com/office/drawing/2014/main" id="{51FA1660-063B-4B97-BCD3-81213A24FA39}"/>
            </a:ext>
          </a:extLst>
        </xdr:cNvPr>
        <xdr:cNvSpPr txBox="1"/>
      </xdr:nvSpPr>
      <xdr:spPr>
        <a:xfrm>
          <a:off x="19992975"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09" name="楕円 808">
          <a:extLst>
            <a:ext uri="{FF2B5EF4-FFF2-40B4-BE49-F238E27FC236}">
              <a16:creationId xmlns:a16="http://schemas.microsoft.com/office/drawing/2014/main" id="{12735D01-6183-46AE-875C-A58D43667E3B}"/>
            </a:ext>
          </a:extLst>
        </xdr:cNvPr>
        <xdr:cNvSpPr/>
      </xdr:nvSpPr>
      <xdr:spPr>
        <a:xfrm>
          <a:off x="191547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10" name="直線コネクタ 809">
          <a:extLst>
            <a:ext uri="{FF2B5EF4-FFF2-40B4-BE49-F238E27FC236}">
              <a16:creationId xmlns:a16="http://schemas.microsoft.com/office/drawing/2014/main" id="{12DCA8B6-28B6-4C27-9EF6-BAC38D36896B}"/>
            </a:ext>
          </a:extLst>
        </xdr:cNvPr>
        <xdr:cNvCxnSpPr/>
      </xdr:nvCxnSpPr>
      <xdr:spPr>
        <a:xfrm>
          <a:off x="19202400" y="138684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11" name="楕円 810">
          <a:extLst>
            <a:ext uri="{FF2B5EF4-FFF2-40B4-BE49-F238E27FC236}">
              <a16:creationId xmlns:a16="http://schemas.microsoft.com/office/drawing/2014/main" id="{65566FDE-DC49-4901-BD0C-F5625BA2B7D2}"/>
            </a:ext>
          </a:extLst>
        </xdr:cNvPr>
        <xdr:cNvSpPr/>
      </xdr:nvSpPr>
      <xdr:spPr>
        <a:xfrm>
          <a:off x="18345150" y="1382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12" name="直線コネクタ 811">
          <a:extLst>
            <a:ext uri="{FF2B5EF4-FFF2-40B4-BE49-F238E27FC236}">
              <a16:creationId xmlns:a16="http://schemas.microsoft.com/office/drawing/2014/main" id="{9EF88A9E-FD20-4D50-A672-077048A446EB}"/>
            </a:ext>
          </a:extLst>
        </xdr:cNvPr>
        <xdr:cNvCxnSpPr/>
      </xdr:nvCxnSpPr>
      <xdr:spPr>
        <a:xfrm>
          <a:off x="18392775" y="13868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13" name="楕円 812">
          <a:extLst>
            <a:ext uri="{FF2B5EF4-FFF2-40B4-BE49-F238E27FC236}">
              <a16:creationId xmlns:a16="http://schemas.microsoft.com/office/drawing/2014/main" id="{F65A9F0D-F6D0-4587-BA6C-E93DDFFF1D75}"/>
            </a:ext>
          </a:extLst>
        </xdr:cNvPr>
        <xdr:cNvSpPr/>
      </xdr:nvSpPr>
      <xdr:spPr>
        <a:xfrm>
          <a:off x="17554575" y="13820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14" name="直線コネクタ 813">
          <a:extLst>
            <a:ext uri="{FF2B5EF4-FFF2-40B4-BE49-F238E27FC236}">
              <a16:creationId xmlns:a16="http://schemas.microsoft.com/office/drawing/2014/main" id="{86D7DF99-8C4A-4E50-9439-A368573080D3}"/>
            </a:ext>
          </a:extLst>
        </xdr:cNvPr>
        <xdr:cNvCxnSpPr/>
      </xdr:nvCxnSpPr>
      <xdr:spPr>
        <a:xfrm>
          <a:off x="17602200" y="13868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15" name="楕円 814">
          <a:extLst>
            <a:ext uri="{FF2B5EF4-FFF2-40B4-BE49-F238E27FC236}">
              <a16:creationId xmlns:a16="http://schemas.microsoft.com/office/drawing/2014/main" id="{61BF2713-DCF3-463F-ABAB-B3D7983D47C2}"/>
            </a:ext>
          </a:extLst>
        </xdr:cNvPr>
        <xdr:cNvSpPr/>
      </xdr:nvSpPr>
      <xdr:spPr>
        <a:xfrm>
          <a:off x="167544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16" name="直線コネクタ 815">
          <a:extLst>
            <a:ext uri="{FF2B5EF4-FFF2-40B4-BE49-F238E27FC236}">
              <a16:creationId xmlns:a16="http://schemas.microsoft.com/office/drawing/2014/main" id="{4C410956-C4BA-4338-A21C-CA3EE65C7AA9}"/>
            </a:ext>
          </a:extLst>
        </xdr:cNvPr>
        <xdr:cNvCxnSpPr/>
      </xdr:nvCxnSpPr>
      <xdr:spPr>
        <a:xfrm>
          <a:off x="16802100" y="13868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7" name="n_1aveValue【児童館】&#10;一人当たり面積">
          <a:extLst>
            <a:ext uri="{FF2B5EF4-FFF2-40B4-BE49-F238E27FC236}">
              <a16:creationId xmlns:a16="http://schemas.microsoft.com/office/drawing/2014/main" id="{D11BD558-C2BE-421C-BB65-B50F3A223249}"/>
            </a:ext>
          </a:extLst>
        </xdr:cNvPr>
        <xdr:cNvSpPr txBox="1"/>
      </xdr:nvSpPr>
      <xdr:spPr>
        <a:xfrm>
          <a:off x="189834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8" name="n_2aveValue【児童館】&#10;一人当たり面積">
          <a:extLst>
            <a:ext uri="{FF2B5EF4-FFF2-40B4-BE49-F238E27FC236}">
              <a16:creationId xmlns:a16="http://schemas.microsoft.com/office/drawing/2014/main" id="{25C932F8-6BCE-4613-AD7F-ED4CC84F7541}"/>
            </a:ext>
          </a:extLst>
        </xdr:cNvPr>
        <xdr:cNvSpPr txBox="1"/>
      </xdr:nvSpPr>
      <xdr:spPr>
        <a:xfrm>
          <a:off x="181833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19" name="n_3aveValue【児童館】&#10;一人当たり面積">
          <a:extLst>
            <a:ext uri="{FF2B5EF4-FFF2-40B4-BE49-F238E27FC236}">
              <a16:creationId xmlns:a16="http://schemas.microsoft.com/office/drawing/2014/main" id="{4853CDB4-4FE7-4630-BEA8-854B0C05E301}"/>
            </a:ext>
          </a:extLst>
        </xdr:cNvPr>
        <xdr:cNvSpPr txBox="1"/>
      </xdr:nvSpPr>
      <xdr:spPr>
        <a:xfrm>
          <a:off x="173832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0" name="n_4aveValue【児童館】&#10;一人当たり面積">
          <a:extLst>
            <a:ext uri="{FF2B5EF4-FFF2-40B4-BE49-F238E27FC236}">
              <a16:creationId xmlns:a16="http://schemas.microsoft.com/office/drawing/2014/main" id="{30B50A15-F7ED-420F-A2D6-EFDAE8F0CA24}"/>
            </a:ext>
          </a:extLst>
        </xdr:cNvPr>
        <xdr:cNvSpPr txBox="1"/>
      </xdr:nvSpPr>
      <xdr:spPr>
        <a:xfrm>
          <a:off x="16592627"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21" name="n_1mainValue【児童館】&#10;一人当たり面積">
          <a:extLst>
            <a:ext uri="{FF2B5EF4-FFF2-40B4-BE49-F238E27FC236}">
              <a16:creationId xmlns:a16="http://schemas.microsoft.com/office/drawing/2014/main" id="{72B5EDA5-8C91-4EF6-B795-38F8A9B5153B}"/>
            </a:ext>
          </a:extLst>
        </xdr:cNvPr>
        <xdr:cNvSpPr txBox="1"/>
      </xdr:nvSpPr>
      <xdr:spPr>
        <a:xfrm>
          <a:off x="189834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22" name="n_2mainValue【児童館】&#10;一人当たり面積">
          <a:extLst>
            <a:ext uri="{FF2B5EF4-FFF2-40B4-BE49-F238E27FC236}">
              <a16:creationId xmlns:a16="http://schemas.microsoft.com/office/drawing/2014/main" id="{A0EC6D3B-23E1-4A35-AB51-7674A0E29189}"/>
            </a:ext>
          </a:extLst>
        </xdr:cNvPr>
        <xdr:cNvSpPr txBox="1"/>
      </xdr:nvSpPr>
      <xdr:spPr>
        <a:xfrm>
          <a:off x="181833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23" name="n_3mainValue【児童館】&#10;一人当たり面積">
          <a:extLst>
            <a:ext uri="{FF2B5EF4-FFF2-40B4-BE49-F238E27FC236}">
              <a16:creationId xmlns:a16="http://schemas.microsoft.com/office/drawing/2014/main" id="{21369DC5-5E7E-46D9-894B-1C9D13D3B3F1}"/>
            </a:ext>
          </a:extLst>
        </xdr:cNvPr>
        <xdr:cNvSpPr txBox="1"/>
      </xdr:nvSpPr>
      <xdr:spPr>
        <a:xfrm>
          <a:off x="173832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24" name="n_4mainValue【児童館】&#10;一人当たり面積">
          <a:extLst>
            <a:ext uri="{FF2B5EF4-FFF2-40B4-BE49-F238E27FC236}">
              <a16:creationId xmlns:a16="http://schemas.microsoft.com/office/drawing/2014/main" id="{C67B40DA-8287-44CA-8FCE-1F3394B4DE54}"/>
            </a:ext>
          </a:extLst>
        </xdr:cNvPr>
        <xdr:cNvSpPr txBox="1"/>
      </xdr:nvSpPr>
      <xdr:spPr>
        <a:xfrm>
          <a:off x="165926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30FC6ED5-B780-43B3-9089-DA56AC4159C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44822C38-1522-4FDE-B6D7-B5F3FB9A22D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98AC7DD5-9AD7-4636-A1ED-C3FFCB731DF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4E2940FB-8635-46BF-831A-A5FBD3E3ADA0}"/>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D8660FB8-A8E6-42C1-9485-65DB78AC8F3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5EAA7956-AD87-444E-A817-17B450FC9E95}"/>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AC25119F-23F9-4762-B1B3-933395A828B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3ED6EFFD-86C3-442E-AB59-AE5E5E14533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FECAD0DD-425C-4D04-BB6C-643C341CF83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3FDBC17F-38E9-466B-A569-1023D28C5219}"/>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5E64B114-63F7-4DFD-904C-78EA90AB2987}"/>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EA1A8CEA-C9F9-46B0-A03C-03CE27941CC7}"/>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A537E616-067E-4DE2-88D2-363849E30CC0}"/>
            </a:ext>
          </a:extLst>
        </xdr:cNvPr>
        <xdr:cNvSpPr txBox="1"/>
      </xdr:nvSpPr>
      <xdr:spPr>
        <a:xfrm>
          <a:off x="10845966"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12C99255-7303-43FC-B996-C7052218A38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2B0D5293-AEE8-49F6-9634-30B1BC04CF1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B3C0D7E2-B5D4-4909-AD91-B095A7D2232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450878EA-482A-42BE-9686-8D73D87C3CB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F0FB85F5-5A07-453F-AA71-9035369C7B13}"/>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63EE85E1-C4B3-4982-9D0C-42E1B3BF3538}"/>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3474DA22-865B-4E67-98B5-7C4ABD158897}"/>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F57F5D1B-6435-48D4-854C-03500548C275}"/>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25D25F90-67CB-455E-9224-3797FE3FE9B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42548F58-D817-4F1B-BC0A-C27B8356133E}"/>
            </a:ext>
          </a:extLst>
        </xdr:cNvPr>
        <xdr:cNvSpPr txBox="1"/>
      </xdr:nvSpPr>
      <xdr:spPr>
        <a:xfrm>
          <a:off x="10845966"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C4E9649F-6760-4E02-9AED-7FAD538BD094}"/>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5B9CF868-C55E-4EC5-9217-7DDAE598BAAF}"/>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70C99BA3-DD64-4D52-BCAA-9088E681BF4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E47C3BCB-4CB3-4A67-AA7C-0AEAB5D34780}"/>
            </a:ext>
          </a:extLst>
        </xdr:cNvPr>
        <xdr:cNvCxnSpPr/>
      </xdr:nvCxnSpPr>
      <xdr:spPr>
        <a:xfrm flipV="1">
          <a:off x="14696439" y="16419468"/>
          <a:ext cx="0" cy="142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72B4545C-1FB2-4CFA-8B4A-CA8583A15A67}"/>
            </a:ext>
          </a:extLst>
        </xdr:cNvPr>
        <xdr:cNvSpPr txBox="1"/>
      </xdr:nvSpPr>
      <xdr:spPr>
        <a:xfrm>
          <a:off x="14735175"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F79AF40F-B2C3-47F5-A94F-E6136445D730}"/>
            </a:ext>
          </a:extLst>
        </xdr:cNvPr>
        <xdr:cNvCxnSpPr/>
      </xdr:nvCxnSpPr>
      <xdr:spPr>
        <a:xfrm>
          <a:off x="14611350" y="17843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CC2E5B2B-195A-452C-97B9-FFE7B00AD89A}"/>
            </a:ext>
          </a:extLst>
        </xdr:cNvPr>
        <xdr:cNvSpPr txBox="1"/>
      </xdr:nvSpPr>
      <xdr:spPr>
        <a:xfrm>
          <a:off x="14735175" y="16194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C112EB4D-4BAB-422C-A566-DD649D757934}"/>
            </a:ext>
          </a:extLst>
        </xdr:cNvPr>
        <xdr:cNvCxnSpPr/>
      </xdr:nvCxnSpPr>
      <xdr:spPr>
        <a:xfrm>
          <a:off x="14611350" y="16419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85F0D06F-BEE4-441E-BCB2-9184072FDF2F}"/>
            </a:ext>
          </a:extLst>
        </xdr:cNvPr>
        <xdr:cNvSpPr txBox="1"/>
      </xdr:nvSpPr>
      <xdr:spPr>
        <a:xfrm>
          <a:off x="14735175" y="168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38341F3F-90E0-4D47-9A7C-C68AF56AC738}"/>
            </a:ext>
          </a:extLst>
        </xdr:cNvPr>
        <xdr:cNvSpPr/>
      </xdr:nvSpPr>
      <xdr:spPr>
        <a:xfrm>
          <a:off x="14649450" y="17021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D31DA835-6D38-41B1-A1B5-37CEB49FFFC2}"/>
            </a:ext>
          </a:extLst>
        </xdr:cNvPr>
        <xdr:cNvSpPr/>
      </xdr:nvSpPr>
      <xdr:spPr>
        <a:xfrm>
          <a:off x="13887450" y="169662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B7FC3B3D-54A7-4290-B7DD-8A2461FC2CF4}"/>
            </a:ext>
          </a:extLst>
        </xdr:cNvPr>
        <xdr:cNvSpPr/>
      </xdr:nvSpPr>
      <xdr:spPr>
        <a:xfrm>
          <a:off x="13096875" y="16933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02628C04-FDDF-4549-BEA7-064FCFA25877}"/>
            </a:ext>
          </a:extLst>
        </xdr:cNvPr>
        <xdr:cNvSpPr/>
      </xdr:nvSpPr>
      <xdr:spPr>
        <a:xfrm>
          <a:off x="12296775" y="169076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A58215BA-4EC5-47D8-9253-4225BAF17F23}"/>
            </a:ext>
          </a:extLst>
        </xdr:cNvPr>
        <xdr:cNvSpPr/>
      </xdr:nvSpPr>
      <xdr:spPr>
        <a:xfrm>
          <a:off x="11487150" y="168781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1DF2CD76-6AB1-454A-9824-74FED0BB2F6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B2CFBD15-6DCD-48F3-8938-0F33DB5AD7E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E0E5E15-515B-4278-ACDA-52AF097F1AD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BE85AA4-F495-4212-9CC8-F2A0DB9CBA1D}"/>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3524BD4E-5E21-48A2-A9DD-117F51A5338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867" name="楕円 866">
          <a:extLst>
            <a:ext uri="{FF2B5EF4-FFF2-40B4-BE49-F238E27FC236}">
              <a16:creationId xmlns:a16="http://schemas.microsoft.com/office/drawing/2014/main" id="{6CBFB092-DDF5-47B0-80A8-4E665E87629A}"/>
            </a:ext>
          </a:extLst>
        </xdr:cNvPr>
        <xdr:cNvSpPr/>
      </xdr:nvSpPr>
      <xdr:spPr>
        <a:xfrm>
          <a:off x="14649450" y="171000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101798</xdr:rowOff>
    </xdr:from>
    <xdr:ext cx="405111" cy="259045"/>
    <xdr:sp macro="" textlink="">
      <xdr:nvSpPr>
        <xdr:cNvPr id="868" name="【公民館】&#10;有形固定資産減価償却率該当値テキスト">
          <a:extLst>
            <a:ext uri="{FF2B5EF4-FFF2-40B4-BE49-F238E27FC236}">
              <a16:creationId xmlns:a16="http://schemas.microsoft.com/office/drawing/2014/main" id="{23709ABE-9357-4010-8AEA-922AF9586F2E}"/>
            </a:ext>
          </a:extLst>
        </xdr:cNvPr>
        <xdr:cNvSpPr txBox="1"/>
      </xdr:nvSpPr>
      <xdr:spPr>
        <a:xfrm>
          <a:off x="14735175" y="1707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80918</xdr:rowOff>
    </xdr:from>
    <xdr:to>
      <xdr:col>81</xdr:col>
      <xdr:colOff>101600</xdr:colOff>
      <xdr:row>105</xdr:row>
      <xdr:rowOff>11068</xdr:rowOff>
    </xdr:to>
    <xdr:sp macro="" textlink="">
      <xdr:nvSpPr>
        <xdr:cNvPr id="869" name="楕円 868">
          <a:extLst>
            <a:ext uri="{FF2B5EF4-FFF2-40B4-BE49-F238E27FC236}">
              <a16:creationId xmlns:a16="http://schemas.microsoft.com/office/drawing/2014/main" id="{C0D2F464-BF42-4BFA-AC3B-DFF3126C2474}"/>
            </a:ext>
          </a:extLst>
        </xdr:cNvPr>
        <xdr:cNvSpPr/>
      </xdr:nvSpPr>
      <xdr:spPr>
        <a:xfrm>
          <a:off x="13887450" y="170576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131718</xdr:rowOff>
    </xdr:from>
    <xdr:to>
      <xdr:col>85</xdr:col>
      <xdr:colOff>127000</xdr:colOff>
      <xdr:row>105</xdr:row>
      <xdr:rowOff>2721</xdr:rowOff>
    </xdr:to>
    <xdr:cxnSp macro="">
      <xdr:nvCxnSpPr>
        <xdr:cNvPr id="870" name="直線コネクタ 869">
          <a:extLst>
            <a:ext uri="{FF2B5EF4-FFF2-40B4-BE49-F238E27FC236}">
              <a16:creationId xmlns:a16="http://schemas.microsoft.com/office/drawing/2014/main" id="{019FEF88-EC5D-486B-8327-F2732EB9CE0F}"/>
            </a:ext>
          </a:extLst>
        </xdr:cNvPr>
        <xdr:cNvCxnSpPr/>
      </xdr:nvCxnSpPr>
      <xdr:spPr>
        <a:xfrm>
          <a:off x="13935075" y="17105268"/>
          <a:ext cx="762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74386</xdr:rowOff>
    </xdr:from>
    <xdr:to>
      <xdr:col>76</xdr:col>
      <xdr:colOff>165100</xdr:colOff>
      <xdr:row>105</xdr:row>
      <xdr:rowOff>4536</xdr:rowOff>
    </xdr:to>
    <xdr:sp macro="" textlink="">
      <xdr:nvSpPr>
        <xdr:cNvPr id="871" name="楕円 870">
          <a:extLst>
            <a:ext uri="{FF2B5EF4-FFF2-40B4-BE49-F238E27FC236}">
              <a16:creationId xmlns:a16="http://schemas.microsoft.com/office/drawing/2014/main" id="{6B7040FF-8CC3-4616-9511-689E617FCAD0}"/>
            </a:ext>
          </a:extLst>
        </xdr:cNvPr>
        <xdr:cNvSpPr/>
      </xdr:nvSpPr>
      <xdr:spPr>
        <a:xfrm>
          <a:off x="13096875" y="170479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125186</xdr:rowOff>
    </xdr:from>
    <xdr:to>
      <xdr:col>81</xdr:col>
      <xdr:colOff>50800</xdr:colOff>
      <xdr:row>104</xdr:row>
      <xdr:rowOff>131718</xdr:rowOff>
    </xdr:to>
    <xdr:cxnSp macro="">
      <xdr:nvCxnSpPr>
        <xdr:cNvPr id="872" name="直線コネクタ 871">
          <a:extLst>
            <a:ext uri="{FF2B5EF4-FFF2-40B4-BE49-F238E27FC236}">
              <a16:creationId xmlns:a16="http://schemas.microsoft.com/office/drawing/2014/main" id="{09BE6262-8C4E-4E52-957B-CC0802491189}"/>
            </a:ext>
          </a:extLst>
        </xdr:cNvPr>
        <xdr:cNvCxnSpPr/>
      </xdr:nvCxnSpPr>
      <xdr:spPr>
        <a:xfrm>
          <a:off x="13144500" y="17095561"/>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73" name="楕円 872">
          <a:extLst>
            <a:ext uri="{FF2B5EF4-FFF2-40B4-BE49-F238E27FC236}">
              <a16:creationId xmlns:a16="http://schemas.microsoft.com/office/drawing/2014/main" id="{AC7C6076-A46C-4C66-BFE2-5674B6B2AD33}"/>
            </a:ext>
          </a:extLst>
        </xdr:cNvPr>
        <xdr:cNvSpPr/>
      </xdr:nvSpPr>
      <xdr:spPr>
        <a:xfrm>
          <a:off x="12296775" y="170184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92529</xdr:rowOff>
    </xdr:from>
    <xdr:to>
      <xdr:col>76</xdr:col>
      <xdr:colOff>114300</xdr:colOff>
      <xdr:row>104</xdr:row>
      <xdr:rowOff>125186</xdr:rowOff>
    </xdr:to>
    <xdr:cxnSp macro="">
      <xdr:nvCxnSpPr>
        <xdr:cNvPr id="874" name="直線コネクタ 873">
          <a:extLst>
            <a:ext uri="{FF2B5EF4-FFF2-40B4-BE49-F238E27FC236}">
              <a16:creationId xmlns:a16="http://schemas.microsoft.com/office/drawing/2014/main" id="{E4E9AABA-5621-4FC7-89BD-25FC2E9E8B90}"/>
            </a:ext>
          </a:extLst>
        </xdr:cNvPr>
        <xdr:cNvCxnSpPr/>
      </xdr:nvCxnSpPr>
      <xdr:spPr>
        <a:xfrm>
          <a:off x="12344400" y="17066079"/>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875" name="楕円 874">
          <a:extLst>
            <a:ext uri="{FF2B5EF4-FFF2-40B4-BE49-F238E27FC236}">
              <a16:creationId xmlns:a16="http://schemas.microsoft.com/office/drawing/2014/main" id="{B91F1F23-3028-449D-AA40-234A3790EE7B}"/>
            </a:ext>
          </a:extLst>
        </xdr:cNvPr>
        <xdr:cNvSpPr/>
      </xdr:nvSpPr>
      <xdr:spPr>
        <a:xfrm>
          <a:off x="11487150"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92529</xdr:rowOff>
    </xdr:to>
    <xdr:cxnSp macro="">
      <xdr:nvCxnSpPr>
        <xdr:cNvPr id="876" name="直線コネクタ 875">
          <a:extLst>
            <a:ext uri="{FF2B5EF4-FFF2-40B4-BE49-F238E27FC236}">
              <a16:creationId xmlns:a16="http://schemas.microsoft.com/office/drawing/2014/main" id="{B1186D56-FCA9-4648-8415-0E931414C08A}"/>
            </a:ext>
          </a:extLst>
        </xdr:cNvPr>
        <xdr:cNvCxnSpPr/>
      </xdr:nvCxnSpPr>
      <xdr:spPr>
        <a:xfrm>
          <a:off x="11534775" y="17049750"/>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D2116177-8F68-4C26-8F65-8B0CAB6558DA}"/>
            </a:ext>
          </a:extLst>
        </xdr:cNvPr>
        <xdr:cNvSpPr txBox="1"/>
      </xdr:nvSpPr>
      <xdr:spPr>
        <a:xfrm>
          <a:off x="13745219" y="1673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1410F518-A155-4F04-941A-C83AE242299E}"/>
            </a:ext>
          </a:extLst>
        </xdr:cNvPr>
        <xdr:cNvSpPr txBox="1"/>
      </xdr:nvSpPr>
      <xdr:spPr>
        <a:xfrm>
          <a:off x="12964169" y="1670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82DAA661-3A0C-4DA2-B5EB-7A436A4FBD2B}"/>
            </a:ext>
          </a:extLst>
        </xdr:cNvPr>
        <xdr:cNvSpPr txBox="1"/>
      </xdr:nvSpPr>
      <xdr:spPr>
        <a:xfrm>
          <a:off x="12164069" y="1668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BDD35ED4-CD98-45A1-97E7-1B60C5C9AC5B}"/>
            </a:ext>
          </a:extLst>
        </xdr:cNvPr>
        <xdr:cNvSpPr txBox="1"/>
      </xdr:nvSpPr>
      <xdr:spPr>
        <a:xfrm>
          <a:off x="11354444" y="1665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2195</xdr:rowOff>
    </xdr:from>
    <xdr:ext cx="405111" cy="259045"/>
    <xdr:sp macro="" textlink="">
      <xdr:nvSpPr>
        <xdr:cNvPr id="881" name="n_1mainValue【公民館】&#10;有形固定資産減価償却率">
          <a:extLst>
            <a:ext uri="{FF2B5EF4-FFF2-40B4-BE49-F238E27FC236}">
              <a16:creationId xmlns:a16="http://schemas.microsoft.com/office/drawing/2014/main" id="{C07F20DB-BA11-4386-8B99-EBE9DDF9EBE0}"/>
            </a:ext>
          </a:extLst>
        </xdr:cNvPr>
        <xdr:cNvSpPr txBox="1"/>
      </xdr:nvSpPr>
      <xdr:spPr>
        <a:xfrm>
          <a:off x="13745219" y="1714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167113</xdr:rowOff>
    </xdr:from>
    <xdr:ext cx="405111" cy="259045"/>
    <xdr:sp macro="" textlink="">
      <xdr:nvSpPr>
        <xdr:cNvPr id="882" name="n_2mainValue【公民館】&#10;有形固定資産減価償却率">
          <a:extLst>
            <a:ext uri="{FF2B5EF4-FFF2-40B4-BE49-F238E27FC236}">
              <a16:creationId xmlns:a16="http://schemas.microsoft.com/office/drawing/2014/main" id="{CF85BDCF-9C0B-416D-AF4A-7D3DDE26CB7C}"/>
            </a:ext>
          </a:extLst>
        </xdr:cNvPr>
        <xdr:cNvSpPr txBox="1"/>
      </xdr:nvSpPr>
      <xdr:spPr>
        <a:xfrm>
          <a:off x="12964169" y="1713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134456</xdr:rowOff>
    </xdr:from>
    <xdr:ext cx="405111" cy="259045"/>
    <xdr:sp macro="" textlink="">
      <xdr:nvSpPr>
        <xdr:cNvPr id="883" name="n_3mainValue【公民館】&#10;有形固定資産減価償却率">
          <a:extLst>
            <a:ext uri="{FF2B5EF4-FFF2-40B4-BE49-F238E27FC236}">
              <a16:creationId xmlns:a16="http://schemas.microsoft.com/office/drawing/2014/main" id="{E3A5F13C-6048-484B-AC34-A715FA7C6A41}"/>
            </a:ext>
          </a:extLst>
        </xdr:cNvPr>
        <xdr:cNvSpPr txBox="1"/>
      </xdr:nvSpPr>
      <xdr:spPr>
        <a:xfrm>
          <a:off x="12164069" y="17108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884" name="n_4mainValue【公民館】&#10;有形固定資産減価償却率">
          <a:extLst>
            <a:ext uri="{FF2B5EF4-FFF2-40B4-BE49-F238E27FC236}">
              <a16:creationId xmlns:a16="http://schemas.microsoft.com/office/drawing/2014/main" id="{2692455F-5768-4CE7-BBD8-4F91B3B6FFAC}"/>
            </a:ext>
          </a:extLst>
        </xdr:cNvPr>
        <xdr:cNvSpPr txBox="1"/>
      </xdr:nvSpPr>
      <xdr:spPr>
        <a:xfrm>
          <a:off x="11354444" y="1709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4028F8E2-4B8F-4391-BBA7-0693C8B6394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F3FA5519-0C37-4531-A44D-6A3EA3ED3F2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D04780D-AA3E-425C-8B9E-A35F5C9B2EA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2AEFCFC7-232B-4775-80FA-350B261AEAD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C31DB4B0-FF47-4F7A-A732-39B4FC721D0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7C7F982F-0B45-4A22-BA40-C053AF68D37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CCA7E9A7-ECD8-4F95-8AC8-B719C4FBB4BC}"/>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F9668B13-4257-42DB-B7BC-DC570334BCD2}"/>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D226AD1B-A1A9-4D22-9E8D-CE618FFC3A7C}"/>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DD4CD862-ED86-43E8-8CB7-860ADAD58AB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54A3DCA3-646A-4AA9-8021-45910383B7B2}"/>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5BE93B29-C2C7-4FAA-ABD6-C2E1BDEAA472}"/>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566453E2-47DD-44EB-B7EA-D11F42928E2F}"/>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2AF73DF8-594A-4AD8-9023-C45EC4BA1564}"/>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14B7C590-EA83-4E18-B9B3-592F2AD60385}"/>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95A0B2F6-643E-4EA4-97FE-2AB9A348AF11}"/>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D6B11728-9858-4750-81A1-2F592B00B1BD}"/>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117F8F8E-6A7B-430F-AE1D-17E60E3A9CDD}"/>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BBA1700D-BCF4-4E39-801A-5FA33F533A50}"/>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8AF94BAB-72E1-4442-9F46-7B3C30DAE8D5}"/>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4BFBF6F3-2AEC-4F19-8DE6-291A95F0FCE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5696996E-F224-4E66-A9C3-D665FD93C28D}"/>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CA3C8BAE-64E2-4BB3-8F32-9FEC7AC41A7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8E82DBAE-12E4-45AA-A8F4-7711FFC937E8}"/>
            </a:ext>
          </a:extLst>
        </xdr:cNvPr>
        <xdr:cNvCxnSpPr/>
      </xdr:nvCxnSpPr>
      <xdr:spPr>
        <a:xfrm flipV="1">
          <a:off x="19954239" y="165163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80985D0E-9398-40E4-A754-6E70609B6B90}"/>
            </a:ext>
          </a:extLst>
        </xdr:cNvPr>
        <xdr:cNvSpPr txBox="1"/>
      </xdr:nvSpPr>
      <xdr:spPr>
        <a:xfrm>
          <a:off x="19992975" y="1779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9449014F-DDD7-4209-A1D7-E05C0AC9D380}"/>
            </a:ext>
          </a:extLst>
        </xdr:cNvPr>
        <xdr:cNvCxnSpPr/>
      </xdr:nvCxnSpPr>
      <xdr:spPr>
        <a:xfrm>
          <a:off x="19878675" y="1780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F3BC66EE-263A-48B3-9B2E-A271D55D10E3}"/>
            </a:ext>
          </a:extLst>
        </xdr:cNvPr>
        <xdr:cNvSpPr txBox="1"/>
      </xdr:nvSpPr>
      <xdr:spPr>
        <a:xfrm>
          <a:off x="19992975" y="162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28FA0362-E2C8-433B-A29A-3046D7E1BAF2}"/>
            </a:ext>
          </a:extLst>
        </xdr:cNvPr>
        <xdr:cNvCxnSpPr/>
      </xdr:nvCxnSpPr>
      <xdr:spPr>
        <a:xfrm>
          <a:off x="19878675" y="1651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913" name="【公民館】&#10;一人当たり面積平均値テキスト">
          <a:extLst>
            <a:ext uri="{FF2B5EF4-FFF2-40B4-BE49-F238E27FC236}">
              <a16:creationId xmlns:a16="http://schemas.microsoft.com/office/drawing/2014/main" id="{763D37E9-34B4-4502-BF2A-B157CDC4829A}"/>
            </a:ext>
          </a:extLst>
        </xdr:cNvPr>
        <xdr:cNvSpPr txBox="1"/>
      </xdr:nvSpPr>
      <xdr:spPr>
        <a:xfrm>
          <a:off x="19992975" y="17094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03624266-A742-4E25-A8E0-CC95874CFB0B}"/>
            </a:ext>
          </a:extLst>
        </xdr:cNvPr>
        <xdr:cNvSpPr/>
      </xdr:nvSpPr>
      <xdr:spPr>
        <a:xfrm>
          <a:off x="19897725" y="172402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00EDA25B-5CD7-47D7-8410-A8122E6B463B}"/>
            </a:ext>
          </a:extLst>
        </xdr:cNvPr>
        <xdr:cNvSpPr/>
      </xdr:nvSpPr>
      <xdr:spPr>
        <a:xfrm>
          <a:off x="19154775" y="1726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88E7C23C-2F97-4E39-BB37-FC683DBDB230}"/>
            </a:ext>
          </a:extLst>
        </xdr:cNvPr>
        <xdr:cNvSpPr/>
      </xdr:nvSpPr>
      <xdr:spPr>
        <a:xfrm>
          <a:off x="18345150" y="1726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5AC26F99-6059-4B59-95AD-232968E40F15}"/>
            </a:ext>
          </a:extLst>
        </xdr:cNvPr>
        <xdr:cNvSpPr/>
      </xdr:nvSpPr>
      <xdr:spPr>
        <a:xfrm>
          <a:off x="17554575" y="1726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1CF73C93-B5C3-4F38-8FF7-0BA1C89AE77D}"/>
            </a:ext>
          </a:extLst>
        </xdr:cNvPr>
        <xdr:cNvSpPr/>
      </xdr:nvSpPr>
      <xdr:spPr>
        <a:xfrm>
          <a:off x="16754475" y="17249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A180B90-329B-45CF-9ED4-BE9E6819EFD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51CDBA32-9A3E-4546-869D-C7036DB6AD09}"/>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CDE84C6-C811-4423-9482-67DEFAAB81A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66324999-5E98-406A-901D-352C0A3031F8}"/>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8CBECF5-7C85-4AAB-8F5F-F9FBD3CFAE7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133350</xdr:rowOff>
    </xdr:from>
    <xdr:to>
      <xdr:col>116</xdr:col>
      <xdr:colOff>114300</xdr:colOff>
      <xdr:row>106</xdr:row>
      <xdr:rowOff>63500</xdr:rowOff>
    </xdr:to>
    <xdr:sp macro="" textlink="">
      <xdr:nvSpPr>
        <xdr:cNvPr id="924" name="楕円 923">
          <a:extLst>
            <a:ext uri="{FF2B5EF4-FFF2-40B4-BE49-F238E27FC236}">
              <a16:creationId xmlns:a16="http://schemas.microsoft.com/office/drawing/2014/main" id="{4A39FA6F-D0FB-4764-B79D-5C0E389FFF61}"/>
            </a:ext>
          </a:extLst>
        </xdr:cNvPr>
        <xdr:cNvSpPr/>
      </xdr:nvSpPr>
      <xdr:spPr>
        <a:xfrm>
          <a:off x="19897725" y="17278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111777</xdr:rowOff>
    </xdr:from>
    <xdr:ext cx="469744" cy="259045"/>
    <xdr:sp macro="" textlink="">
      <xdr:nvSpPr>
        <xdr:cNvPr id="925" name="【公民館】&#10;一人当たり面積該当値テキスト">
          <a:extLst>
            <a:ext uri="{FF2B5EF4-FFF2-40B4-BE49-F238E27FC236}">
              <a16:creationId xmlns:a16="http://schemas.microsoft.com/office/drawing/2014/main" id="{B2E9D612-B433-44A2-9175-974266F7A7FC}"/>
            </a:ext>
          </a:extLst>
        </xdr:cNvPr>
        <xdr:cNvSpPr txBox="1"/>
      </xdr:nvSpPr>
      <xdr:spPr>
        <a:xfrm>
          <a:off x="19992975" y="1725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0</xdr:rowOff>
    </xdr:from>
    <xdr:to>
      <xdr:col>112</xdr:col>
      <xdr:colOff>38100</xdr:colOff>
      <xdr:row>108</xdr:row>
      <xdr:rowOff>101600</xdr:rowOff>
    </xdr:to>
    <xdr:sp macro="" textlink="">
      <xdr:nvSpPr>
        <xdr:cNvPr id="926" name="楕円 925">
          <a:extLst>
            <a:ext uri="{FF2B5EF4-FFF2-40B4-BE49-F238E27FC236}">
              <a16:creationId xmlns:a16="http://schemas.microsoft.com/office/drawing/2014/main" id="{FDA82066-9636-4198-B8EC-B7A8B261FD7B}"/>
            </a:ext>
          </a:extLst>
        </xdr:cNvPr>
        <xdr:cNvSpPr/>
      </xdr:nvSpPr>
      <xdr:spPr>
        <a:xfrm>
          <a:off x="19154775" y="176593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12700</xdr:rowOff>
    </xdr:from>
    <xdr:to>
      <xdr:col>116</xdr:col>
      <xdr:colOff>63500</xdr:colOff>
      <xdr:row>108</xdr:row>
      <xdr:rowOff>50800</xdr:rowOff>
    </xdr:to>
    <xdr:cxnSp macro="">
      <xdr:nvCxnSpPr>
        <xdr:cNvPr id="927" name="直線コネクタ 926">
          <a:extLst>
            <a:ext uri="{FF2B5EF4-FFF2-40B4-BE49-F238E27FC236}">
              <a16:creationId xmlns:a16="http://schemas.microsoft.com/office/drawing/2014/main" id="{55BB1102-66CC-470F-B7B7-9B2FBB48CC78}"/>
            </a:ext>
          </a:extLst>
        </xdr:cNvPr>
        <xdr:cNvCxnSpPr/>
      </xdr:nvCxnSpPr>
      <xdr:spPr>
        <a:xfrm flipV="1">
          <a:off x="19202400" y="17325975"/>
          <a:ext cx="752475"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0</xdr:rowOff>
    </xdr:from>
    <xdr:to>
      <xdr:col>107</xdr:col>
      <xdr:colOff>101600</xdr:colOff>
      <xdr:row>108</xdr:row>
      <xdr:rowOff>101600</xdr:rowOff>
    </xdr:to>
    <xdr:sp macro="" textlink="">
      <xdr:nvSpPr>
        <xdr:cNvPr id="928" name="楕円 927">
          <a:extLst>
            <a:ext uri="{FF2B5EF4-FFF2-40B4-BE49-F238E27FC236}">
              <a16:creationId xmlns:a16="http://schemas.microsoft.com/office/drawing/2014/main" id="{D0B085A4-E02B-4786-8764-4CB5DACB7FB3}"/>
            </a:ext>
          </a:extLst>
        </xdr:cNvPr>
        <xdr:cNvSpPr/>
      </xdr:nvSpPr>
      <xdr:spPr>
        <a:xfrm>
          <a:off x="18345150" y="17659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50800</xdr:rowOff>
    </xdr:from>
    <xdr:to>
      <xdr:col>111</xdr:col>
      <xdr:colOff>177800</xdr:colOff>
      <xdr:row>108</xdr:row>
      <xdr:rowOff>50800</xdr:rowOff>
    </xdr:to>
    <xdr:cxnSp macro="">
      <xdr:nvCxnSpPr>
        <xdr:cNvPr id="929" name="直線コネクタ 928">
          <a:extLst>
            <a:ext uri="{FF2B5EF4-FFF2-40B4-BE49-F238E27FC236}">
              <a16:creationId xmlns:a16="http://schemas.microsoft.com/office/drawing/2014/main" id="{AAEDEEB8-E6DA-485F-A3C0-3ACD8D7ABCE4}"/>
            </a:ext>
          </a:extLst>
        </xdr:cNvPr>
        <xdr:cNvCxnSpPr/>
      </xdr:nvCxnSpPr>
      <xdr:spPr>
        <a:xfrm>
          <a:off x="18392775" y="17706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0</xdr:rowOff>
    </xdr:from>
    <xdr:to>
      <xdr:col>102</xdr:col>
      <xdr:colOff>165100</xdr:colOff>
      <xdr:row>108</xdr:row>
      <xdr:rowOff>101600</xdr:rowOff>
    </xdr:to>
    <xdr:sp macro="" textlink="">
      <xdr:nvSpPr>
        <xdr:cNvPr id="930" name="楕円 929">
          <a:extLst>
            <a:ext uri="{FF2B5EF4-FFF2-40B4-BE49-F238E27FC236}">
              <a16:creationId xmlns:a16="http://schemas.microsoft.com/office/drawing/2014/main" id="{F15820E4-0330-405A-B39F-941CD16ABAD8}"/>
            </a:ext>
          </a:extLst>
        </xdr:cNvPr>
        <xdr:cNvSpPr/>
      </xdr:nvSpPr>
      <xdr:spPr>
        <a:xfrm>
          <a:off x="17554575" y="17659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50800</xdr:rowOff>
    </xdr:from>
    <xdr:to>
      <xdr:col>107</xdr:col>
      <xdr:colOff>50800</xdr:colOff>
      <xdr:row>108</xdr:row>
      <xdr:rowOff>50800</xdr:rowOff>
    </xdr:to>
    <xdr:cxnSp macro="">
      <xdr:nvCxnSpPr>
        <xdr:cNvPr id="931" name="直線コネクタ 930">
          <a:extLst>
            <a:ext uri="{FF2B5EF4-FFF2-40B4-BE49-F238E27FC236}">
              <a16:creationId xmlns:a16="http://schemas.microsoft.com/office/drawing/2014/main" id="{B27991C6-3886-4360-9A80-A9F633B3D060}"/>
            </a:ext>
          </a:extLst>
        </xdr:cNvPr>
        <xdr:cNvCxnSpPr/>
      </xdr:nvCxnSpPr>
      <xdr:spPr>
        <a:xfrm>
          <a:off x="17602200" y="177069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932" name="楕円 931">
          <a:extLst>
            <a:ext uri="{FF2B5EF4-FFF2-40B4-BE49-F238E27FC236}">
              <a16:creationId xmlns:a16="http://schemas.microsoft.com/office/drawing/2014/main" id="{106DD954-3FAF-4CA7-B742-A351B8CA54EA}"/>
            </a:ext>
          </a:extLst>
        </xdr:cNvPr>
        <xdr:cNvSpPr/>
      </xdr:nvSpPr>
      <xdr:spPr>
        <a:xfrm>
          <a:off x="16754475" y="17687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50800</xdr:rowOff>
    </xdr:from>
    <xdr:to>
      <xdr:col>102</xdr:col>
      <xdr:colOff>114300</xdr:colOff>
      <xdr:row>108</xdr:row>
      <xdr:rowOff>76200</xdr:rowOff>
    </xdr:to>
    <xdr:cxnSp macro="">
      <xdr:nvCxnSpPr>
        <xdr:cNvPr id="933" name="直線コネクタ 932">
          <a:extLst>
            <a:ext uri="{FF2B5EF4-FFF2-40B4-BE49-F238E27FC236}">
              <a16:creationId xmlns:a16="http://schemas.microsoft.com/office/drawing/2014/main" id="{C54BECBA-5D8B-4576-94E9-911ED9EB4050}"/>
            </a:ext>
          </a:extLst>
        </xdr:cNvPr>
        <xdr:cNvCxnSpPr/>
      </xdr:nvCxnSpPr>
      <xdr:spPr>
        <a:xfrm flipV="1">
          <a:off x="16802100" y="1770697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67327</xdr:rowOff>
    </xdr:from>
    <xdr:ext cx="469744" cy="259045"/>
    <xdr:sp macro="" textlink="">
      <xdr:nvSpPr>
        <xdr:cNvPr id="934" name="n_1aveValue【公民館】&#10;一人当たり面積">
          <a:extLst>
            <a:ext uri="{FF2B5EF4-FFF2-40B4-BE49-F238E27FC236}">
              <a16:creationId xmlns:a16="http://schemas.microsoft.com/office/drawing/2014/main" id="{114E1920-AE43-478D-A285-8822AE3BA128}"/>
            </a:ext>
          </a:extLst>
        </xdr:cNvPr>
        <xdr:cNvSpPr txBox="1"/>
      </xdr:nvSpPr>
      <xdr:spPr>
        <a:xfrm>
          <a:off x="18983402" y="170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935" name="n_2aveValue【公民館】&#10;一人当たり面積">
          <a:extLst>
            <a:ext uri="{FF2B5EF4-FFF2-40B4-BE49-F238E27FC236}">
              <a16:creationId xmlns:a16="http://schemas.microsoft.com/office/drawing/2014/main" id="{6F55B6EE-947E-4777-BC54-D17504F1DD93}"/>
            </a:ext>
          </a:extLst>
        </xdr:cNvPr>
        <xdr:cNvSpPr txBox="1"/>
      </xdr:nvSpPr>
      <xdr:spPr>
        <a:xfrm>
          <a:off x="18183302" y="170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936" name="n_3aveValue【公民館】&#10;一人当たり面積">
          <a:extLst>
            <a:ext uri="{FF2B5EF4-FFF2-40B4-BE49-F238E27FC236}">
              <a16:creationId xmlns:a16="http://schemas.microsoft.com/office/drawing/2014/main" id="{ACD3E4E8-FFB5-4521-A414-E071F80F188D}"/>
            </a:ext>
          </a:extLst>
        </xdr:cNvPr>
        <xdr:cNvSpPr txBox="1"/>
      </xdr:nvSpPr>
      <xdr:spPr>
        <a:xfrm>
          <a:off x="17383202" y="170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54627</xdr:rowOff>
    </xdr:from>
    <xdr:ext cx="469744" cy="259045"/>
    <xdr:sp macro="" textlink="">
      <xdr:nvSpPr>
        <xdr:cNvPr id="937" name="n_4aveValue【公民館】&#10;一人当たり面積">
          <a:extLst>
            <a:ext uri="{FF2B5EF4-FFF2-40B4-BE49-F238E27FC236}">
              <a16:creationId xmlns:a16="http://schemas.microsoft.com/office/drawing/2014/main" id="{365F3DAC-E27C-44D3-8A26-AE654CDCEBFD}"/>
            </a:ext>
          </a:extLst>
        </xdr:cNvPr>
        <xdr:cNvSpPr txBox="1"/>
      </xdr:nvSpPr>
      <xdr:spPr>
        <a:xfrm>
          <a:off x="16592627" y="1702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92727</xdr:rowOff>
    </xdr:from>
    <xdr:ext cx="469744" cy="259045"/>
    <xdr:sp macro="" textlink="">
      <xdr:nvSpPr>
        <xdr:cNvPr id="938" name="n_1mainValue【公民館】&#10;一人当たり面積">
          <a:extLst>
            <a:ext uri="{FF2B5EF4-FFF2-40B4-BE49-F238E27FC236}">
              <a16:creationId xmlns:a16="http://schemas.microsoft.com/office/drawing/2014/main" id="{5CAFD6DF-D12E-44C5-84B3-6DB5B8651785}"/>
            </a:ext>
          </a:extLst>
        </xdr:cNvPr>
        <xdr:cNvSpPr txBox="1"/>
      </xdr:nvSpPr>
      <xdr:spPr>
        <a:xfrm>
          <a:off x="18983402" y="177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92727</xdr:rowOff>
    </xdr:from>
    <xdr:ext cx="469744" cy="259045"/>
    <xdr:sp macro="" textlink="">
      <xdr:nvSpPr>
        <xdr:cNvPr id="939" name="n_2mainValue【公民館】&#10;一人当たり面積">
          <a:extLst>
            <a:ext uri="{FF2B5EF4-FFF2-40B4-BE49-F238E27FC236}">
              <a16:creationId xmlns:a16="http://schemas.microsoft.com/office/drawing/2014/main" id="{B740BB92-9CB1-4A7B-92DF-D1A8539216D8}"/>
            </a:ext>
          </a:extLst>
        </xdr:cNvPr>
        <xdr:cNvSpPr txBox="1"/>
      </xdr:nvSpPr>
      <xdr:spPr>
        <a:xfrm>
          <a:off x="18183302" y="177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92727</xdr:rowOff>
    </xdr:from>
    <xdr:ext cx="469744" cy="259045"/>
    <xdr:sp macro="" textlink="">
      <xdr:nvSpPr>
        <xdr:cNvPr id="940" name="n_3mainValue【公民館】&#10;一人当たり面積">
          <a:extLst>
            <a:ext uri="{FF2B5EF4-FFF2-40B4-BE49-F238E27FC236}">
              <a16:creationId xmlns:a16="http://schemas.microsoft.com/office/drawing/2014/main" id="{DD9B2E46-01EA-47B1-A7F5-15EF65303FD4}"/>
            </a:ext>
          </a:extLst>
        </xdr:cNvPr>
        <xdr:cNvSpPr txBox="1"/>
      </xdr:nvSpPr>
      <xdr:spPr>
        <a:xfrm>
          <a:off x="17383202" y="177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941" name="n_4mainValue【公民館】&#10;一人当たり面積">
          <a:extLst>
            <a:ext uri="{FF2B5EF4-FFF2-40B4-BE49-F238E27FC236}">
              <a16:creationId xmlns:a16="http://schemas.microsoft.com/office/drawing/2014/main" id="{D471D640-BF53-46F5-ACBF-37BEE5582EA7}"/>
            </a:ext>
          </a:extLst>
        </xdr:cNvPr>
        <xdr:cNvSpPr txBox="1"/>
      </xdr:nvSpPr>
      <xdr:spPr>
        <a:xfrm>
          <a:off x="16592627" y="1778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E084137B-B05A-4462-B97D-60D81BF70FB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D78A9972-CD71-40C0-8777-9245D512ED8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7B350CA2-7829-4420-9329-7439EFE6277C}"/>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本市では、高度経済成長期及び人口増加が著しかった昭和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を中心に、庁舎、学校、公営住宅等を集中的に整備してきた。これらの公共施設のうち、公営住宅及び学校施設については、本市で保有する有形固定資産の大きな割合を占める状況にあり、また、有形固定資産減価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％を超えていることからも施設の老朽化が進んでいることが分かる。このため、学校、市営住宅においては、平成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2018</a:t>
          </a:r>
          <a:r>
            <a:rPr kumimoji="1" lang="ja-JP" altLang="en-US" sz="1300">
              <a:latin typeface="ＭＳ Ｐゴシック" panose="020B0600070205080204" pitchFamily="50" charset="-128"/>
              <a:ea typeface="ＭＳ Ｐゴシック" panose="020B0600070205080204" pitchFamily="50" charset="-128"/>
            </a:rPr>
            <a:t>年度）に個別長寿命化計画を策定し、その他の施設についても、「熊本市公共建築物長寿命化指針」に基づき、令和元年度（</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年度）までに対象施設の個別長寿命化計画を策定した。これらの計画等に基づき計画的な維持修繕に取り組むことで、財政負担の軽減や施設の長寿命化を図る。なお、公営住宅については、災害公営住宅の供用開始により令和元年度（</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年度）の有形固定資産減価償却率が下がっている。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B85AF1-D8C9-4280-8EAE-9ED2EB125C30}"/>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FE00796-07B0-4CFF-B414-CEB276D55A5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3F5009-547C-48A6-B6CD-0C25E97DB81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9D5DA3-6628-47CC-BC83-9EFEB23C26B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A518E6-A08A-4CE0-B243-BBB6A35AFB53}"/>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A4AAC3-0B25-425D-9478-E0C1A1A742A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808535-6BA1-4D51-849A-53993FFE851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6483E0-8BC0-402B-809B-0FC78C3E44F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AF98C0-16F9-4BAA-ADD3-2AEF669C7C23}"/>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CF0D78-F80C-4190-BC50-FBEB269986A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140176-730C-4EE9-892E-8E5CD81A810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0E206B-C878-4B8E-875A-F87CA136DD6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4BFDDA-7E2B-4AF4-A81B-B598697FC68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30CB5D-1E2D-4F7F-A4B1-37ED33527AA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D81EE0-25E5-457D-AAA0-65687751130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9D9FDF-1BE2-45A9-9C3E-5E52DB5574D9}"/>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285AAC-7B67-4C15-8C6E-A4664432EBB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01C252-9F06-4992-BE07-69595BE2EB1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0A0A5D-BC7A-47BD-9DF5-35BDC2AE30E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AF06EB-B727-4CE4-9189-52BC297235C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75053B-74BB-4141-9CE3-ADDEE003AF5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07BCB9-9A5B-475C-BD84-C3961E40D049}"/>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92658E-866B-4A58-9E92-84E16B02A12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A2547A-B9CC-455A-AF59-D2808B89A46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481707-B6BD-4318-A0F1-6F396E23646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F4ABC0-8637-420F-9FEE-36B405D175B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EF817E-D9BA-4C9D-9FB2-CBE40E95509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4DFF55-0062-48F6-9DB1-FB46C817DB0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CB4C18-33A4-4E32-B0E7-59990DBC876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A17AF8-D1DF-404C-BE19-5088DADA52A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866E84-7D85-4815-BD89-5D42D8183B3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2AC155-CCDE-4AEF-848B-B4C1F23DCA8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245610-8E79-425A-B0E6-13F1EB1E15D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6EEDFE-9A54-47C4-B599-16B72175809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A80AE2-E7BC-4250-91F1-F5C4097BDBC1}"/>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D8ECBE-44AA-4718-9C7C-F9A2C5C3390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18E6855-701A-4F07-9A6B-DC36604B34F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10A3AF-CACE-4C80-989E-219FA5EAE96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D2AACD-4540-4EE9-9E00-2CF46725E75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C64769-9EC4-4011-A0F9-358C1D8EBA8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F781661-4328-4B23-9375-27B87834A6B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18CF2D-3871-4CD5-840F-6F668FD66A7F}"/>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E94721-EB7D-47AC-9448-002B8173DC3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363AD91D-2944-4270-B50D-041BCFED29A9}"/>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339C49-FEE1-457D-B7AA-28548EA331B1}"/>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5D82E7D-A8FE-42D5-B924-A8CF800D0C31}"/>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976C5B-A7CB-450A-84EB-DD0F53F291BD}"/>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13B81B-AE29-46AC-9E2C-83DD0AC2FABC}"/>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2790F5-9A01-4EF5-BB49-3A4C7D349DB0}"/>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2B2FBCB-D88A-463E-9CAA-101D6454C769}"/>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5469A5F-5758-447D-8110-3EB06EAB3342}"/>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EA37E7-DC40-47D6-A576-A00E4107BC00}"/>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BF1E1F5-B590-4B9F-938B-A41F0D33E45A}"/>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E17CC9C9-8E92-4EB4-AF1E-C7BBF222134F}"/>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B16F701-32F0-4A75-AF4E-E93EB485BA2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A1E85BCC-050B-49F0-8E58-FC941469964A}"/>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139028DB-0120-4F71-AEC4-7EEAD94BF98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45176</xdr:rowOff>
    </xdr:from>
    <xdr:to>
      <xdr:col>24</xdr:col>
      <xdr:colOff>62865</xdr:colOff>
      <xdr:row>41</xdr:row>
      <xdr:rowOff>120287</xdr:rowOff>
    </xdr:to>
    <xdr:cxnSp macro="">
      <xdr:nvCxnSpPr>
        <xdr:cNvPr id="59" name="直線コネクタ 58">
          <a:extLst>
            <a:ext uri="{FF2B5EF4-FFF2-40B4-BE49-F238E27FC236}">
              <a16:creationId xmlns:a16="http://schemas.microsoft.com/office/drawing/2014/main" id="{773D3200-9F93-431E-874B-EAA0A7B96563}"/>
            </a:ext>
          </a:extLst>
        </xdr:cNvPr>
        <xdr:cNvCxnSpPr/>
      </xdr:nvCxnSpPr>
      <xdr:spPr>
        <a:xfrm flipV="1">
          <a:off x="4180840" y="5725251"/>
          <a:ext cx="0" cy="104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124114</xdr:rowOff>
    </xdr:from>
    <xdr:ext cx="405111" cy="259045"/>
    <xdr:sp macro="" textlink="">
      <xdr:nvSpPr>
        <xdr:cNvPr id="60" name="【図書館】&#10;有形固定資産減価償却率最小値テキスト">
          <a:extLst>
            <a:ext uri="{FF2B5EF4-FFF2-40B4-BE49-F238E27FC236}">
              <a16:creationId xmlns:a16="http://schemas.microsoft.com/office/drawing/2014/main" id="{CF499FDB-1338-4EA7-97EE-FB8BFE339650}"/>
            </a:ext>
          </a:extLst>
        </xdr:cNvPr>
        <xdr:cNvSpPr txBox="1"/>
      </xdr:nvSpPr>
      <xdr:spPr>
        <a:xfrm>
          <a:off x="4219575" y="676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120287</xdr:rowOff>
    </xdr:from>
    <xdr:to>
      <xdr:col>24</xdr:col>
      <xdr:colOff>152400</xdr:colOff>
      <xdr:row>41</xdr:row>
      <xdr:rowOff>120287</xdr:rowOff>
    </xdr:to>
    <xdr:cxnSp macro="">
      <xdr:nvCxnSpPr>
        <xdr:cNvPr id="61" name="直線コネクタ 60">
          <a:extLst>
            <a:ext uri="{FF2B5EF4-FFF2-40B4-BE49-F238E27FC236}">
              <a16:creationId xmlns:a16="http://schemas.microsoft.com/office/drawing/2014/main" id="{A88270DD-2AEC-4E2A-9AF8-56602C8C9353}"/>
            </a:ext>
          </a:extLst>
        </xdr:cNvPr>
        <xdr:cNvCxnSpPr/>
      </xdr:nvCxnSpPr>
      <xdr:spPr>
        <a:xfrm>
          <a:off x="4105275" y="67719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163303</xdr:rowOff>
    </xdr:from>
    <xdr:ext cx="405111" cy="259045"/>
    <xdr:sp macro="" textlink="">
      <xdr:nvSpPr>
        <xdr:cNvPr id="62" name="【図書館】&#10;有形固定資産減価償却率最大値テキスト">
          <a:extLst>
            <a:ext uri="{FF2B5EF4-FFF2-40B4-BE49-F238E27FC236}">
              <a16:creationId xmlns:a16="http://schemas.microsoft.com/office/drawing/2014/main" id="{0B04FB7C-277C-4213-97F7-60A96290FD8F}"/>
            </a:ext>
          </a:extLst>
        </xdr:cNvPr>
        <xdr:cNvSpPr txBox="1"/>
      </xdr:nvSpPr>
      <xdr:spPr>
        <a:xfrm>
          <a:off x="4219575" y="551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45176</xdr:rowOff>
    </xdr:from>
    <xdr:to>
      <xdr:col>24</xdr:col>
      <xdr:colOff>152400</xdr:colOff>
      <xdr:row>35</xdr:row>
      <xdr:rowOff>45176</xdr:rowOff>
    </xdr:to>
    <xdr:cxnSp macro="">
      <xdr:nvCxnSpPr>
        <xdr:cNvPr id="63" name="直線コネクタ 62">
          <a:extLst>
            <a:ext uri="{FF2B5EF4-FFF2-40B4-BE49-F238E27FC236}">
              <a16:creationId xmlns:a16="http://schemas.microsoft.com/office/drawing/2014/main" id="{2F64E747-09AD-4C35-B807-B0866B1094CA}"/>
            </a:ext>
          </a:extLst>
        </xdr:cNvPr>
        <xdr:cNvCxnSpPr/>
      </xdr:nvCxnSpPr>
      <xdr:spPr>
        <a:xfrm>
          <a:off x="4105275" y="57252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67508</xdr:rowOff>
    </xdr:from>
    <xdr:ext cx="405111" cy="259045"/>
    <xdr:sp macro="" textlink="">
      <xdr:nvSpPr>
        <xdr:cNvPr id="64" name="【図書館】&#10;有形固定資産減価償却率平均値テキスト">
          <a:extLst>
            <a:ext uri="{FF2B5EF4-FFF2-40B4-BE49-F238E27FC236}">
              <a16:creationId xmlns:a16="http://schemas.microsoft.com/office/drawing/2014/main" id="{9C5D68D7-C9C8-49E7-86E3-91338CFFE29F}"/>
            </a:ext>
          </a:extLst>
        </xdr:cNvPr>
        <xdr:cNvSpPr txBox="1"/>
      </xdr:nvSpPr>
      <xdr:spPr>
        <a:xfrm>
          <a:off x="4219575" y="6065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89081</xdr:rowOff>
    </xdr:from>
    <xdr:to>
      <xdr:col>24</xdr:col>
      <xdr:colOff>114300</xdr:colOff>
      <xdr:row>38</xdr:row>
      <xdr:rowOff>19231</xdr:rowOff>
    </xdr:to>
    <xdr:sp macro="" textlink="">
      <xdr:nvSpPr>
        <xdr:cNvPr id="65" name="フローチャート: 判断 64">
          <a:extLst>
            <a:ext uri="{FF2B5EF4-FFF2-40B4-BE49-F238E27FC236}">
              <a16:creationId xmlns:a16="http://schemas.microsoft.com/office/drawing/2014/main" id="{362A235A-7787-4D72-A055-5ABD40908A37}"/>
            </a:ext>
          </a:extLst>
        </xdr:cNvPr>
        <xdr:cNvSpPr/>
      </xdr:nvSpPr>
      <xdr:spPr>
        <a:xfrm>
          <a:off x="4124325" y="60866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20501</xdr:rowOff>
    </xdr:from>
    <xdr:to>
      <xdr:col>20</xdr:col>
      <xdr:colOff>38100</xdr:colOff>
      <xdr:row>37</xdr:row>
      <xdr:rowOff>122101</xdr:rowOff>
    </xdr:to>
    <xdr:sp macro="" textlink="">
      <xdr:nvSpPr>
        <xdr:cNvPr id="66" name="フローチャート: 判断 65">
          <a:extLst>
            <a:ext uri="{FF2B5EF4-FFF2-40B4-BE49-F238E27FC236}">
              <a16:creationId xmlns:a16="http://schemas.microsoft.com/office/drawing/2014/main" id="{A17BED90-6C09-4DDC-A741-760137153487}"/>
            </a:ext>
          </a:extLst>
        </xdr:cNvPr>
        <xdr:cNvSpPr/>
      </xdr:nvSpPr>
      <xdr:spPr>
        <a:xfrm>
          <a:off x="3381375" y="60212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136434</xdr:rowOff>
    </xdr:from>
    <xdr:to>
      <xdr:col>15</xdr:col>
      <xdr:colOff>101600</xdr:colOff>
      <xdr:row>37</xdr:row>
      <xdr:rowOff>66584</xdr:rowOff>
    </xdr:to>
    <xdr:sp macro="" textlink="">
      <xdr:nvSpPr>
        <xdr:cNvPr id="67" name="フローチャート: 判断 66">
          <a:extLst>
            <a:ext uri="{FF2B5EF4-FFF2-40B4-BE49-F238E27FC236}">
              <a16:creationId xmlns:a16="http://schemas.microsoft.com/office/drawing/2014/main" id="{5C6112C2-B4A7-433D-A2C6-9A510100A035}"/>
            </a:ext>
          </a:extLst>
        </xdr:cNvPr>
        <xdr:cNvSpPr/>
      </xdr:nvSpPr>
      <xdr:spPr>
        <a:xfrm>
          <a:off x="2571750" y="5975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8" name="フローチャート: 判断 67">
          <a:extLst>
            <a:ext uri="{FF2B5EF4-FFF2-40B4-BE49-F238E27FC236}">
              <a16:creationId xmlns:a16="http://schemas.microsoft.com/office/drawing/2014/main" id="{250C634E-300B-44AE-A088-CAA7B5DFF9D8}"/>
            </a:ext>
          </a:extLst>
        </xdr:cNvPr>
        <xdr:cNvSpPr/>
      </xdr:nvSpPr>
      <xdr:spPr>
        <a:xfrm>
          <a:off x="1781175" y="5932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9" name="フローチャート: 判断 68">
          <a:extLst>
            <a:ext uri="{FF2B5EF4-FFF2-40B4-BE49-F238E27FC236}">
              <a16:creationId xmlns:a16="http://schemas.microsoft.com/office/drawing/2014/main" id="{299254EA-CBEC-4C60-92C8-4AC79B8A75B0}"/>
            </a:ext>
          </a:extLst>
        </xdr:cNvPr>
        <xdr:cNvSpPr/>
      </xdr:nvSpPr>
      <xdr:spPr>
        <a:xfrm>
          <a:off x="981075" y="58479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C7C721-8BA1-4816-A24E-38B82C06B4C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A9BF0D-2DFE-4B7F-A5C6-9DF7FC8C0FE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146EC4-F702-4C25-B71B-9B79726A9691}"/>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7EA1FB2-FB55-45C1-92EA-3CC4E0BF14F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94A7155-1004-4DB5-B5DB-88FF00A8E601}"/>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141333</xdr:rowOff>
    </xdr:from>
    <xdr:to>
      <xdr:col>24</xdr:col>
      <xdr:colOff>114300</xdr:colOff>
      <xdr:row>36</xdr:row>
      <xdr:rowOff>71483</xdr:rowOff>
    </xdr:to>
    <xdr:sp macro="" textlink="">
      <xdr:nvSpPr>
        <xdr:cNvPr id="75" name="楕円 74">
          <a:extLst>
            <a:ext uri="{FF2B5EF4-FFF2-40B4-BE49-F238E27FC236}">
              <a16:creationId xmlns:a16="http://schemas.microsoft.com/office/drawing/2014/main" id="{875C7DCE-A537-4B3D-9225-4636794E28C9}"/>
            </a:ext>
          </a:extLst>
        </xdr:cNvPr>
        <xdr:cNvSpPr/>
      </xdr:nvSpPr>
      <xdr:spPr>
        <a:xfrm>
          <a:off x="4124325" y="58214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164210</xdr:rowOff>
    </xdr:from>
    <xdr:ext cx="405111" cy="259045"/>
    <xdr:sp macro="" textlink="">
      <xdr:nvSpPr>
        <xdr:cNvPr id="76" name="【図書館】&#10;有形固定資産減価償却率該当値テキスト">
          <a:extLst>
            <a:ext uri="{FF2B5EF4-FFF2-40B4-BE49-F238E27FC236}">
              <a16:creationId xmlns:a16="http://schemas.microsoft.com/office/drawing/2014/main" id="{DAE0D8CE-FDCD-4702-8BE5-19D1F08D45A5}"/>
            </a:ext>
          </a:extLst>
        </xdr:cNvPr>
        <xdr:cNvSpPr txBox="1"/>
      </xdr:nvSpPr>
      <xdr:spPr>
        <a:xfrm>
          <a:off x="4219575" y="567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53158</xdr:rowOff>
    </xdr:from>
    <xdr:to>
      <xdr:col>20</xdr:col>
      <xdr:colOff>38100</xdr:colOff>
      <xdr:row>35</xdr:row>
      <xdr:rowOff>154758</xdr:rowOff>
    </xdr:to>
    <xdr:sp macro="" textlink="">
      <xdr:nvSpPr>
        <xdr:cNvPr id="77" name="楕円 76">
          <a:extLst>
            <a:ext uri="{FF2B5EF4-FFF2-40B4-BE49-F238E27FC236}">
              <a16:creationId xmlns:a16="http://schemas.microsoft.com/office/drawing/2014/main" id="{1DAEFAEB-15E4-4467-AE1D-C1553164DEE1}"/>
            </a:ext>
          </a:extLst>
        </xdr:cNvPr>
        <xdr:cNvSpPr/>
      </xdr:nvSpPr>
      <xdr:spPr>
        <a:xfrm>
          <a:off x="3381375" y="57268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103958</xdr:rowOff>
    </xdr:from>
    <xdr:to>
      <xdr:col>24</xdr:col>
      <xdr:colOff>63500</xdr:colOff>
      <xdr:row>36</xdr:row>
      <xdr:rowOff>20683</xdr:rowOff>
    </xdr:to>
    <xdr:cxnSp macro="">
      <xdr:nvCxnSpPr>
        <xdr:cNvPr id="78" name="直線コネクタ 77">
          <a:extLst>
            <a:ext uri="{FF2B5EF4-FFF2-40B4-BE49-F238E27FC236}">
              <a16:creationId xmlns:a16="http://schemas.microsoft.com/office/drawing/2014/main" id="{DC9BB9C4-873D-4943-8F5A-F2F45E2F4CCA}"/>
            </a:ext>
          </a:extLst>
        </xdr:cNvPr>
        <xdr:cNvCxnSpPr/>
      </xdr:nvCxnSpPr>
      <xdr:spPr>
        <a:xfrm>
          <a:off x="3429000" y="5784033"/>
          <a:ext cx="752475" cy="7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129903</xdr:rowOff>
    </xdr:from>
    <xdr:to>
      <xdr:col>15</xdr:col>
      <xdr:colOff>101600</xdr:colOff>
      <xdr:row>35</xdr:row>
      <xdr:rowOff>60053</xdr:rowOff>
    </xdr:to>
    <xdr:sp macro="" textlink="">
      <xdr:nvSpPr>
        <xdr:cNvPr id="79" name="楕円 78">
          <a:extLst>
            <a:ext uri="{FF2B5EF4-FFF2-40B4-BE49-F238E27FC236}">
              <a16:creationId xmlns:a16="http://schemas.microsoft.com/office/drawing/2014/main" id="{7248D6CA-0AD5-49B3-BDE2-B6F544782085}"/>
            </a:ext>
          </a:extLst>
        </xdr:cNvPr>
        <xdr:cNvSpPr/>
      </xdr:nvSpPr>
      <xdr:spPr>
        <a:xfrm>
          <a:off x="2571750" y="56417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9253</xdr:rowOff>
    </xdr:from>
    <xdr:to>
      <xdr:col>19</xdr:col>
      <xdr:colOff>177800</xdr:colOff>
      <xdr:row>35</xdr:row>
      <xdr:rowOff>103958</xdr:rowOff>
    </xdr:to>
    <xdr:cxnSp macro="">
      <xdr:nvCxnSpPr>
        <xdr:cNvPr id="80" name="直線コネクタ 79">
          <a:extLst>
            <a:ext uri="{FF2B5EF4-FFF2-40B4-BE49-F238E27FC236}">
              <a16:creationId xmlns:a16="http://schemas.microsoft.com/office/drawing/2014/main" id="{A8FF5488-AA6A-464D-9695-F1A67EB3E075}"/>
            </a:ext>
          </a:extLst>
        </xdr:cNvPr>
        <xdr:cNvCxnSpPr/>
      </xdr:nvCxnSpPr>
      <xdr:spPr>
        <a:xfrm>
          <a:off x="2619375" y="5689328"/>
          <a:ext cx="809625"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84183</xdr:rowOff>
    </xdr:from>
    <xdr:to>
      <xdr:col>10</xdr:col>
      <xdr:colOff>165100</xdr:colOff>
      <xdr:row>35</xdr:row>
      <xdr:rowOff>14333</xdr:rowOff>
    </xdr:to>
    <xdr:sp macro="" textlink="">
      <xdr:nvSpPr>
        <xdr:cNvPr id="81" name="楕円 80">
          <a:extLst>
            <a:ext uri="{FF2B5EF4-FFF2-40B4-BE49-F238E27FC236}">
              <a16:creationId xmlns:a16="http://schemas.microsoft.com/office/drawing/2014/main" id="{0B7D09D5-6330-4F56-8B65-C942A6523767}"/>
            </a:ext>
          </a:extLst>
        </xdr:cNvPr>
        <xdr:cNvSpPr/>
      </xdr:nvSpPr>
      <xdr:spPr>
        <a:xfrm>
          <a:off x="1781175" y="560233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134983</xdr:rowOff>
    </xdr:from>
    <xdr:to>
      <xdr:col>15</xdr:col>
      <xdr:colOff>50800</xdr:colOff>
      <xdr:row>35</xdr:row>
      <xdr:rowOff>9253</xdr:rowOff>
    </xdr:to>
    <xdr:cxnSp macro="">
      <xdr:nvCxnSpPr>
        <xdr:cNvPr id="82" name="直線コネクタ 81">
          <a:extLst>
            <a:ext uri="{FF2B5EF4-FFF2-40B4-BE49-F238E27FC236}">
              <a16:creationId xmlns:a16="http://schemas.microsoft.com/office/drawing/2014/main" id="{2588718D-1CCA-43D9-B0F5-581ABFA91455}"/>
            </a:ext>
          </a:extLst>
        </xdr:cNvPr>
        <xdr:cNvCxnSpPr/>
      </xdr:nvCxnSpPr>
      <xdr:spPr>
        <a:xfrm>
          <a:off x="1828800" y="5649958"/>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160927</xdr:rowOff>
    </xdr:from>
    <xdr:to>
      <xdr:col>6</xdr:col>
      <xdr:colOff>38100</xdr:colOff>
      <xdr:row>34</xdr:row>
      <xdr:rowOff>91077</xdr:rowOff>
    </xdr:to>
    <xdr:sp macro="" textlink="">
      <xdr:nvSpPr>
        <xdr:cNvPr id="83" name="楕円 82">
          <a:extLst>
            <a:ext uri="{FF2B5EF4-FFF2-40B4-BE49-F238E27FC236}">
              <a16:creationId xmlns:a16="http://schemas.microsoft.com/office/drawing/2014/main" id="{47819175-6ED9-497F-B907-DAAA8768E769}"/>
            </a:ext>
          </a:extLst>
        </xdr:cNvPr>
        <xdr:cNvSpPr/>
      </xdr:nvSpPr>
      <xdr:spPr>
        <a:xfrm>
          <a:off x="981075" y="55171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40277</xdr:rowOff>
    </xdr:from>
    <xdr:to>
      <xdr:col>10</xdr:col>
      <xdr:colOff>114300</xdr:colOff>
      <xdr:row>34</xdr:row>
      <xdr:rowOff>134983</xdr:rowOff>
    </xdr:to>
    <xdr:cxnSp macro="">
      <xdr:nvCxnSpPr>
        <xdr:cNvPr id="84" name="直線コネクタ 83">
          <a:extLst>
            <a:ext uri="{FF2B5EF4-FFF2-40B4-BE49-F238E27FC236}">
              <a16:creationId xmlns:a16="http://schemas.microsoft.com/office/drawing/2014/main" id="{5CF086C9-9A0E-463C-B38D-17A1E4BAC77E}"/>
            </a:ext>
          </a:extLst>
        </xdr:cNvPr>
        <xdr:cNvCxnSpPr/>
      </xdr:nvCxnSpPr>
      <xdr:spPr>
        <a:xfrm>
          <a:off x="1028700" y="5555252"/>
          <a:ext cx="8001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113228</xdr:rowOff>
    </xdr:from>
    <xdr:ext cx="405111" cy="259045"/>
    <xdr:sp macro="" textlink="">
      <xdr:nvSpPr>
        <xdr:cNvPr id="85" name="n_1aveValue【図書館】&#10;有形固定資産減価償却率">
          <a:extLst>
            <a:ext uri="{FF2B5EF4-FFF2-40B4-BE49-F238E27FC236}">
              <a16:creationId xmlns:a16="http://schemas.microsoft.com/office/drawing/2014/main" id="{3B6A3F50-319F-404A-B21B-3B3A271B3152}"/>
            </a:ext>
          </a:extLst>
        </xdr:cNvPr>
        <xdr:cNvSpPr txBox="1"/>
      </xdr:nvSpPr>
      <xdr:spPr>
        <a:xfrm>
          <a:off x="3239144" y="611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57711</xdr:rowOff>
    </xdr:from>
    <xdr:ext cx="405111" cy="259045"/>
    <xdr:sp macro="" textlink="">
      <xdr:nvSpPr>
        <xdr:cNvPr id="86" name="n_2aveValue【図書館】&#10;有形固定資産減価償却率">
          <a:extLst>
            <a:ext uri="{FF2B5EF4-FFF2-40B4-BE49-F238E27FC236}">
              <a16:creationId xmlns:a16="http://schemas.microsoft.com/office/drawing/2014/main" id="{314721C5-D56C-446D-B35C-2B8A85BC348E}"/>
            </a:ext>
          </a:extLst>
        </xdr:cNvPr>
        <xdr:cNvSpPr txBox="1"/>
      </xdr:nvSpPr>
      <xdr:spPr>
        <a:xfrm>
          <a:off x="2439044" y="605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7" name="n_3aveValue【図書館】&#10;有形固定資産減価償却率">
          <a:extLst>
            <a:ext uri="{FF2B5EF4-FFF2-40B4-BE49-F238E27FC236}">
              <a16:creationId xmlns:a16="http://schemas.microsoft.com/office/drawing/2014/main" id="{0487415B-7E46-42A5-ADC0-C18851EF7F21}"/>
            </a:ext>
          </a:extLst>
        </xdr:cNvPr>
        <xdr:cNvSpPr txBox="1"/>
      </xdr:nvSpPr>
      <xdr:spPr>
        <a:xfrm>
          <a:off x="1648469"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88" name="n_4aveValue【図書館】&#10;有形固定資産減価償却率">
          <a:extLst>
            <a:ext uri="{FF2B5EF4-FFF2-40B4-BE49-F238E27FC236}">
              <a16:creationId xmlns:a16="http://schemas.microsoft.com/office/drawing/2014/main" id="{50954E15-338C-461E-8E22-42175AC70EFE}"/>
            </a:ext>
          </a:extLst>
        </xdr:cNvPr>
        <xdr:cNvSpPr txBox="1"/>
      </xdr:nvSpPr>
      <xdr:spPr>
        <a:xfrm>
          <a:off x="848369" y="594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171285</xdr:rowOff>
    </xdr:from>
    <xdr:ext cx="405111" cy="259045"/>
    <xdr:sp macro="" textlink="">
      <xdr:nvSpPr>
        <xdr:cNvPr id="89" name="n_1mainValue【図書館】&#10;有形固定資産減価償却率">
          <a:extLst>
            <a:ext uri="{FF2B5EF4-FFF2-40B4-BE49-F238E27FC236}">
              <a16:creationId xmlns:a16="http://schemas.microsoft.com/office/drawing/2014/main" id="{C29B644F-71A5-4DA5-ADB1-DF79FE7F0F40}"/>
            </a:ext>
          </a:extLst>
        </xdr:cNvPr>
        <xdr:cNvSpPr txBox="1"/>
      </xdr:nvSpPr>
      <xdr:spPr>
        <a:xfrm>
          <a:off x="3239144" y="551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76580</xdr:rowOff>
    </xdr:from>
    <xdr:ext cx="405111" cy="259045"/>
    <xdr:sp macro="" textlink="">
      <xdr:nvSpPr>
        <xdr:cNvPr id="90" name="n_2mainValue【図書館】&#10;有形固定資産減価償却率">
          <a:extLst>
            <a:ext uri="{FF2B5EF4-FFF2-40B4-BE49-F238E27FC236}">
              <a16:creationId xmlns:a16="http://schemas.microsoft.com/office/drawing/2014/main" id="{6720C08E-008E-4D8F-BC2D-E304AE7C3C93}"/>
            </a:ext>
          </a:extLst>
        </xdr:cNvPr>
        <xdr:cNvSpPr txBox="1"/>
      </xdr:nvSpPr>
      <xdr:spPr>
        <a:xfrm>
          <a:off x="2439044" y="5429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30860</xdr:rowOff>
    </xdr:from>
    <xdr:ext cx="405111" cy="259045"/>
    <xdr:sp macro="" textlink="">
      <xdr:nvSpPr>
        <xdr:cNvPr id="91" name="n_3mainValue【図書館】&#10;有形固定資産減価償却率">
          <a:extLst>
            <a:ext uri="{FF2B5EF4-FFF2-40B4-BE49-F238E27FC236}">
              <a16:creationId xmlns:a16="http://schemas.microsoft.com/office/drawing/2014/main" id="{45651F23-3888-4BC2-AC20-8BFAAE81261E}"/>
            </a:ext>
          </a:extLst>
        </xdr:cNvPr>
        <xdr:cNvSpPr txBox="1"/>
      </xdr:nvSpPr>
      <xdr:spPr>
        <a:xfrm>
          <a:off x="1648469" y="538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107604</xdr:rowOff>
    </xdr:from>
    <xdr:ext cx="405111" cy="259045"/>
    <xdr:sp macro="" textlink="">
      <xdr:nvSpPr>
        <xdr:cNvPr id="92" name="n_4mainValue【図書館】&#10;有形固定資産減価償却率">
          <a:extLst>
            <a:ext uri="{FF2B5EF4-FFF2-40B4-BE49-F238E27FC236}">
              <a16:creationId xmlns:a16="http://schemas.microsoft.com/office/drawing/2014/main" id="{22D518B2-C33C-48B7-B0B4-4A3C297C5F04}"/>
            </a:ext>
          </a:extLst>
        </xdr:cNvPr>
        <xdr:cNvSpPr txBox="1"/>
      </xdr:nvSpPr>
      <xdr:spPr>
        <a:xfrm>
          <a:off x="848369" y="52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5AD83FD3-0F83-4F6F-8DE7-622AF31D20F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4A5A307D-90E7-4C53-983C-2F800ABC844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3CA115F5-5C0C-45AC-B76D-EF3C9C53404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30537932-EDEB-448E-AEEE-49E97D557260}"/>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DBAA125C-0651-4DF6-846A-1855515F11A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9280EC3A-368F-4CB4-A5DC-7383239E338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90341B7D-CBD8-44D7-8ACF-DBD7D006E7E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42536FED-ECD7-4F47-A805-05AEB410F04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51C677FD-9396-45E8-A37F-5B0C7F64F0D5}"/>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481D9A28-102F-44FE-9944-997B620352A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F3B2A287-D0E3-42D3-917D-855C7694BB75}"/>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90034D5C-CFBC-45B2-AA91-69A0D5F9335F}"/>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391CEBEA-6002-40F2-BC2A-812CC48B03FB}"/>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39F110B9-81E7-4B3F-8339-3A55B8B7666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C5C37BB9-F883-4E2D-8A71-A4D04B172A41}"/>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AA7D0931-2E0E-4AB5-89F2-9FD0588BD36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B286DAD4-3B4A-4AED-8B71-8C1E2F95E3E9}"/>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8DB71F01-DA2C-43CC-9E48-5BDCE77E0CE0}"/>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C31946DB-6546-4B04-BFD6-7F4F9F9AB130}"/>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D5C4F18D-AA11-4168-995F-B4E9B9F4DFA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0D74F04C-A27A-4653-945D-7FB233955A3F}"/>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AAEF6756-C3FE-4F4E-8776-BE7CD5CD8E2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5EE90A0-6DEA-467F-AD20-A6895034C6D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44ABB788-F36D-4405-99BB-E2FDD165D22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7" name="直線コネクタ 116">
          <a:extLst>
            <a:ext uri="{FF2B5EF4-FFF2-40B4-BE49-F238E27FC236}">
              <a16:creationId xmlns:a16="http://schemas.microsoft.com/office/drawing/2014/main" id="{DCA5757C-5AB6-432B-A697-E948CE55A086}"/>
            </a:ext>
          </a:extLst>
        </xdr:cNvPr>
        <xdr:cNvCxnSpPr/>
      </xdr:nvCxnSpPr>
      <xdr:spPr>
        <a:xfrm flipV="1">
          <a:off x="9429115" y="54864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a:extLst>
            <a:ext uri="{FF2B5EF4-FFF2-40B4-BE49-F238E27FC236}">
              <a16:creationId xmlns:a16="http://schemas.microsoft.com/office/drawing/2014/main" id="{CA1ACA5A-AF42-435C-9DC7-01E6C30083AA}"/>
            </a:ext>
          </a:extLst>
        </xdr:cNvPr>
        <xdr:cNvSpPr txBox="1"/>
      </xdr:nvSpPr>
      <xdr:spPr>
        <a:xfrm>
          <a:off x="9467850"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a:extLst>
            <a:ext uri="{FF2B5EF4-FFF2-40B4-BE49-F238E27FC236}">
              <a16:creationId xmlns:a16="http://schemas.microsoft.com/office/drawing/2014/main" id="{92A3E9E0-4B8B-45BA-925F-75B498FFFA03}"/>
            </a:ext>
          </a:extLst>
        </xdr:cNvPr>
        <xdr:cNvCxnSpPr/>
      </xdr:nvCxnSpPr>
      <xdr:spPr>
        <a:xfrm>
          <a:off x="9363075" y="6886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0" name="【図書館】&#10;一人当たり面積最大値テキスト">
          <a:extLst>
            <a:ext uri="{FF2B5EF4-FFF2-40B4-BE49-F238E27FC236}">
              <a16:creationId xmlns:a16="http://schemas.microsoft.com/office/drawing/2014/main" id="{E5FCB7AC-62DF-49EC-BBB9-5F6391966EFE}"/>
            </a:ext>
          </a:extLst>
        </xdr:cNvPr>
        <xdr:cNvSpPr txBox="1"/>
      </xdr:nvSpPr>
      <xdr:spPr>
        <a:xfrm>
          <a:off x="946785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1" name="直線コネクタ 120">
          <a:extLst>
            <a:ext uri="{FF2B5EF4-FFF2-40B4-BE49-F238E27FC236}">
              <a16:creationId xmlns:a16="http://schemas.microsoft.com/office/drawing/2014/main" id="{DB1185E3-353B-40FB-83F7-DA1F5673717E}"/>
            </a:ext>
          </a:extLst>
        </xdr:cNvPr>
        <xdr:cNvCxnSpPr/>
      </xdr:nvCxnSpPr>
      <xdr:spPr>
        <a:xfrm>
          <a:off x="9363075" y="54864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2" name="【図書館】&#10;一人当たり面積平均値テキスト">
          <a:extLst>
            <a:ext uri="{FF2B5EF4-FFF2-40B4-BE49-F238E27FC236}">
              <a16:creationId xmlns:a16="http://schemas.microsoft.com/office/drawing/2014/main" id="{8477EBA8-58C6-441C-AD50-C43E05AB5307}"/>
            </a:ext>
          </a:extLst>
        </xdr:cNvPr>
        <xdr:cNvSpPr txBox="1"/>
      </xdr:nvSpPr>
      <xdr:spPr>
        <a:xfrm>
          <a:off x="9467850" y="6331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a:extLst>
            <a:ext uri="{FF2B5EF4-FFF2-40B4-BE49-F238E27FC236}">
              <a16:creationId xmlns:a16="http://schemas.microsoft.com/office/drawing/2014/main" id="{F9D3DD95-C002-4F3B-B6E6-29D81556E849}"/>
            </a:ext>
          </a:extLst>
        </xdr:cNvPr>
        <xdr:cNvSpPr/>
      </xdr:nvSpPr>
      <xdr:spPr>
        <a:xfrm>
          <a:off x="9401175" y="64865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a:extLst>
            <a:ext uri="{FF2B5EF4-FFF2-40B4-BE49-F238E27FC236}">
              <a16:creationId xmlns:a16="http://schemas.microsoft.com/office/drawing/2014/main" id="{7F46102F-775C-42FF-9729-25507480D70C}"/>
            </a:ext>
          </a:extLst>
        </xdr:cNvPr>
        <xdr:cNvSpPr/>
      </xdr:nvSpPr>
      <xdr:spPr>
        <a:xfrm>
          <a:off x="8639175" y="6486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5" name="フローチャート: 判断 124">
          <a:extLst>
            <a:ext uri="{FF2B5EF4-FFF2-40B4-BE49-F238E27FC236}">
              <a16:creationId xmlns:a16="http://schemas.microsoft.com/office/drawing/2014/main" id="{69DA463A-5B0A-42FD-9E9F-200AB273210A}"/>
            </a:ext>
          </a:extLst>
        </xdr:cNvPr>
        <xdr:cNvSpPr/>
      </xdr:nvSpPr>
      <xdr:spPr>
        <a:xfrm>
          <a:off x="7839075" y="64865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6" name="フローチャート: 判断 125">
          <a:extLst>
            <a:ext uri="{FF2B5EF4-FFF2-40B4-BE49-F238E27FC236}">
              <a16:creationId xmlns:a16="http://schemas.microsoft.com/office/drawing/2014/main" id="{7AC3F49A-0256-4B63-8819-A13F6E7B3F7D}"/>
            </a:ext>
          </a:extLst>
        </xdr:cNvPr>
        <xdr:cNvSpPr/>
      </xdr:nvSpPr>
      <xdr:spPr>
        <a:xfrm>
          <a:off x="7029450" y="64865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7" name="フローチャート: 判断 126">
          <a:extLst>
            <a:ext uri="{FF2B5EF4-FFF2-40B4-BE49-F238E27FC236}">
              <a16:creationId xmlns:a16="http://schemas.microsoft.com/office/drawing/2014/main" id="{04A263F2-58FC-4196-BEBE-DDBF14AC0718}"/>
            </a:ext>
          </a:extLst>
        </xdr:cNvPr>
        <xdr:cNvSpPr/>
      </xdr:nvSpPr>
      <xdr:spPr>
        <a:xfrm>
          <a:off x="6238875" y="6486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230FC9-B9D8-4982-B134-CC632C4956D7}"/>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9F734A-6C2A-46CC-B061-B1DFD11F2349}"/>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3EB3936-5AE2-4958-8057-0A1F5959C9D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2537201-D906-4392-8793-8AFADEDE0A5E}"/>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EE54470-EF36-4B40-84D4-82B10AC4801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3" name="楕円 132">
          <a:extLst>
            <a:ext uri="{FF2B5EF4-FFF2-40B4-BE49-F238E27FC236}">
              <a16:creationId xmlns:a16="http://schemas.microsoft.com/office/drawing/2014/main" id="{4F6A6D49-A5EE-4931-A4E3-C0931C8B9DDF}"/>
            </a:ext>
          </a:extLst>
        </xdr:cNvPr>
        <xdr:cNvSpPr/>
      </xdr:nvSpPr>
      <xdr:spPr>
        <a:xfrm>
          <a:off x="9401175" y="65151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4" name="【図書館】&#10;一人当たり面積該当値テキスト">
          <a:extLst>
            <a:ext uri="{FF2B5EF4-FFF2-40B4-BE49-F238E27FC236}">
              <a16:creationId xmlns:a16="http://schemas.microsoft.com/office/drawing/2014/main" id="{DF958E3A-8067-4E51-B28B-3D89932E8587}"/>
            </a:ext>
          </a:extLst>
        </xdr:cNvPr>
        <xdr:cNvSpPr txBox="1"/>
      </xdr:nvSpPr>
      <xdr:spPr>
        <a:xfrm>
          <a:off x="9467850"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5" name="楕円 134">
          <a:extLst>
            <a:ext uri="{FF2B5EF4-FFF2-40B4-BE49-F238E27FC236}">
              <a16:creationId xmlns:a16="http://schemas.microsoft.com/office/drawing/2014/main" id="{F61A9EC1-5C52-4552-8F49-E58921487DEF}"/>
            </a:ext>
          </a:extLst>
        </xdr:cNvPr>
        <xdr:cNvSpPr/>
      </xdr:nvSpPr>
      <xdr:spPr>
        <a:xfrm>
          <a:off x="8639175" y="6591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65D869AF-82FE-43E6-8684-6FECFAD366DB}"/>
            </a:ext>
          </a:extLst>
        </xdr:cNvPr>
        <xdr:cNvCxnSpPr/>
      </xdr:nvCxnSpPr>
      <xdr:spPr>
        <a:xfrm flipV="1">
          <a:off x="8686800" y="6562725"/>
          <a:ext cx="7429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7" name="楕円 136">
          <a:extLst>
            <a:ext uri="{FF2B5EF4-FFF2-40B4-BE49-F238E27FC236}">
              <a16:creationId xmlns:a16="http://schemas.microsoft.com/office/drawing/2014/main" id="{5810F162-8B21-44D6-A9B1-2C1CC674DFCA}"/>
            </a:ext>
          </a:extLst>
        </xdr:cNvPr>
        <xdr:cNvSpPr/>
      </xdr:nvSpPr>
      <xdr:spPr>
        <a:xfrm>
          <a:off x="7839075" y="6591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8" name="直線コネクタ 137">
          <a:extLst>
            <a:ext uri="{FF2B5EF4-FFF2-40B4-BE49-F238E27FC236}">
              <a16:creationId xmlns:a16="http://schemas.microsoft.com/office/drawing/2014/main" id="{4E8FBE52-2038-4B4C-AFEB-FB91570F2BAD}"/>
            </a:ext>
          </a:extLst>
        </xdr:cNvPr>
        <xdr:cNvCxnSpPr/>
      </xdr:nvCxnSpPr>
      <xdr:spPr>
        <a:xfrm>
          <a:off x="7886700" y="6638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9" name="楕円 138">
          <a:extLst>
            <a:ext uri="{FF2B5EF4-FFF2-40B4-BE49-F238E27FC236}">
              <a16:creationId xmlns:a16="http://schemas.microsoft.com/office/drawing/2014/main" id="{782F9BFE-AAA5-44FC-A406-F2CD2D009AC3}"/>
            </a:ext>
          </a:extLst>
        </xdr:cNvPr>
        <xdr:cNvSpPr/>
      </xdr:nvSpPr>
      <xdr:spPr>
        <a:xfrm>
          <a:off x="7029450" y="6591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40" name="直線コネクタ 139">
          <a:extLst>
            <a:ext uri="{FF2B5EF4-FFF2-40B4-BE49-F238E27FC236}">
              <a16:creationId xmlns:a16="http://schemas.microsoft.com/office/drawing/2014/main" id="{E1763B6A-D2FD-4014-9088-5A9E2FAE91E6}"/>
            </a:ext>
          </a:extLst>
        </xdr:cNvPr>
        <xdr:cNvCxnSpPr/>
      </xdr:nvCxnSpPr>
      <xdr:spPr>
        <a:xfrm>
          <a:off x="7077075" y="6638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41" name="楕円 140">
          <a:extLst>
            <a:ext uri="{FF2B5EF4-FFF2-40B4-BE49-F238E27FC236}">
              <a16:creationId xmlns:a16="http://schemas.microsoft.com/office/drawing/2014/main" id="{9B956864-DC4D-434A-B865-9D76FBEAFB31}"/>
            </a:ext>
          </a:extLst>
        </xdr:cNvPr>
        <xdr:cNvSpPr/>
      </xdr:nvSpPr>
      <xdr:spPr>
        <a:xfrm>
          <a:off x="6238875" y="6591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2" name="直線コネクタ 141">
          <a:extLst>
            <a:ext uri="{FF2B5EF4-FFF2-40B4-BE49-F238E27FC236}">
              <a16:creationId xmlns:a16="http://schemas.microsoft.com/office/drawing/2014/main" id="{8368E99F-67C4-4730-8694-36C95BDCB80F}"/>
            </a:ext>
          </a:extLst>
        </xdr:cNvPr>
        <xdr:cNvCxnSpPr/>
      </xdr:nvCxnSpPr>
      <xdr:spPr>
        <a:xfrm>
          <a:off x="6286500" y="6638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3" name="n_1aveValue【図書館】&#10;一人当たり面積">
          <a:extLst>
            <a:ext uri="{FF2B5EF4-FFF2-40B4-BE49-F238E27FC236}">
              <a16:creationId xmlns:a16="http://schemas.microsoft.com/office/drawing/2014/main" id="{2C04B8CD-5369-4AE3-841B-8D3B99C766BB}"/>
            </a:ext>
          </a:extLst>
        </xdr:cNvPr>
        <xdr:cNvSpPr txBox="1"/>
      </xdr:nvSpPr>
      <xdr:spPr>
        <a:xfrm>
          <a:off x="845827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4" name="n_2aveValue【図書館】&#10;一人当たり面積">
          <a:extLst>
            <a:ext uri="{FF2B5EF4-FFF2-40B4-BE49-F238E27FC236}">
              <a16:creationId xmlns:a16="http://schemas.microsoft.com/office/drawing/2014/main" id="{FC26002B-9128-4450-B67B-3EAB55EF5393}"/>
            </a:ext>
          </a:extLst>
        </xdr:cNvPr>
        <xdr:cNvSpPr txBox="1"/>
      </xdr:nvSpPr>
      <xdr:spPr>
        <a:xfrm>
          <a:off x="76772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5" name="n_3aveValue【図書館】&#10;一人当たり面積">
          <a:extLst>
            <a:ext uri="{FF2B5EF4-FFF2-40B4-BE49-F238E27FC236}">
              <a16:creationId xmlns:a16="http://schemas.microsoft.com/office/drawing/2014/main" id="{C6827A09-DEB4-474B-B340-7920DC68D1F1}"/>
            </a:ext>
          </a:extLst>
        </xdr:cNvPr>
        <xdr:cNvSpPr txBox="1"/>
      </xdr:nvSpPr>
      <xdr:spPr>
        <a:xfrm>
          <a:off x="6867602"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6" name="n_4aveValue【図書館】&#10;一人当たり面積">
          <a:extLst>
            <a:ext uri="{FF2B5EF4-FFF2-40B4-BE49-F238E27FC236}">
              <a16:creationId xmlns:a16="http://schemas.microsoft.com/office/drawing/2014/main" id="{0C498FE7-C80E-4889-8662-51419391F83C}"/>
            </a:ext>
          </a:extLst>
        </xdr:cNvPr>
        <xdr:cNvSpPr txBox="1"/>
      </xdr:nvSpPr>
      <xdr:spPr>
        <a:xfrm>
          <a:off x="6067502"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7" name="n_1mainValue【図書館】&#10;一人当たり面積">
          <a:extLst>
            <a:ext uri="{FF2B5EF4-FFF2-40B4-BE49-F238E27FC236}">
              <a16:creationId xmlns:a16="http://schemas.microsoft.com/office/drawing/2014/main" id="{528787FD-B1E1-4346-A119-50322A8C9CC8}"/>
            </a:ext>
          </a:extLst>
        </xdr:cNvPr>
        <xdr:cNvSpPr txBox="1"/>
      </xdr:nvSpPr>
      <xdr:spPr>
        <a:xfrm>
          <a:off x="845827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8" name="n_2mainValue【図書館】&#10;一人当たり面積">
          <a:extLst>
            <a:ext uri="{FF2B5EF4-FFF2-40B4-BE49-F238E27FC236}">
              <a16:creationId xmlns:a16="http://schemas.microsoft.com/office/drawing/2014/main" id="{1EDBBDBC-89DA-4C96-B962-DA437BE5E449}"/>
            </a:ext>
          </a:extLst>
        </xdr:cNvPr>
        <xdr:cNvSpPr txBox="1"/>
      </xdr:nvSpPr>
      <xdr:spPr>
        <a:xfrm>
          <a:off x="7677227"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9" name="n_3mainValue【図書館】&#10;一人当たり面積">
          <a:extLst>
            <a:ext uri="{FF2B5EF4-FFF2-40B4-BE49-F238E27FC236}">
              <a16:creationId xmlns:a16="http://schemas.microsoft.com/office/drawing/2014/main" id="{1EAA0EA0-49E2-44E5-B0E4-D22F716F2D30}"/>
            </a:ext>
          </a:extLst>
        </xdr:cNvPr>
        <xdr:cNvSpPr txBox="1"/>
      </xdr:nvSpPr>
      <xdr:spPr>
        <a:xfrm>
          <a:off x="68676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50" name="n_4mainValue【図書館】&#10;一人当たり面積">
          <a:extLst>
            <a:ext uri="{FF2B5EF4-FFF2-40B4-BE49-F238E27FC236}">
              <a16:creationId xmlns:a16="http://schemas.microsoft.com/office/drawing/2014/main" id="{975279E9-4897-428C-8359-D7845F5E6895}"/>
            </a:ext>
          </a:extLst>
        </xdr:cNvPr>
        <xdr:cNvSpPr txBox="1"/>
      </xdr:nvSpPr>
      <xdr:spPr>
        <a:xfrm>
          <a:off x="6067502" y="66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61EB72F-24E4-41C7-A3F8-B9ACB1AD7CE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B41A0D4-8A6E-4127-B218-8DCBA50294D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DDF270A-A64F-4B2D-8039-44AFA6825BD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7B40101-5914-4D53-8977-A5674702581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0A6DBBD-69F4-48A0-BCB4-2E2ECA99B3A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B21EB04-D7F4-4C52-A815-F9A583AC001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028DBC9-0B65-436E-B9E8-616DA5BBD9C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E047D3B-E4F4-4D96-917B-5898ED6D933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50D5A67-C6C7-438E-9118-D957C9082C0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5DF7728-73DD-48E7-A942-3F4A449A47D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96C2CA8-AF3F-4DF6-BF39-8B42000CE4FB}"/>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2472F14B-DBD2-4AE1-BDA5-39C59EE5F93B}"/>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a:extLst>
            <a:ext uri="{FF2B5EF4-FFF2-40B4-BE49-F238E27FC236}">
              <a16:creationId xmlns:a16="http://schemas.microsoft.com/office/drawing/2014/main" id="{82F0EB59-AB7E-439F-8B40-ED2AA5A4445A}"/>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1162AD60-ADC1-41DC-AA91-9278BEBCC698}"/>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CDEF293-CB4A-4195-9924-F0E9C2FEBA2F}"/>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A08C4266-EA14-4EAE-82CB-58249C4F45B7}"/>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42A76F1-D4F2-45F5-9B4C-7B321743111E}"/>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453592D-C09B-4AED-AA85-1AA6A2074D3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F1813A4-0CD9-4147-AEF2-E502C0EEF484}"/>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EF0089D-ACFF-4C80-9308-4D0B459C0F36}"/>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503049A-082B-4244-B7F9-FA394D6EC2AC}"/>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2D0F77C-00C3-4882-9DC0-E2D54A6E97C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365CE9AF-F789-443D-B1EF-10FFF59D49ED}"/>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8B30101-6E2B-47D7-9D1D-C61C38AB662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5" name="直線コネクタ 174">
          <a:extLst>
            <a:ext uri="{FF2B5EF4-FFF2-40B4-BE49-F238E27FC236}">
              <a16:creationId xmlns:a16="http://schemas.microsoft.com/office/drawing/2014/main" id="{8D01F2FE-E646-4D14-A9EB-652C4D24A5AD}"/>
            </a:ext>
          </a:extLst>
        </xdr:cNvPr>
        <xdr:cNvCxnSpPr/>
      </xdr:nvCxnSpPr>
      <xdr:spPr>
        <a:xfrm flipV="1">
          <a:off x="4180840" y="8946515"/>
          <a:ext cx="0"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47F240F-08C8-4F44-AAF8-BE62CAFF2E85}"/>
            </a:ext>
          </a:extLst>
        </xdr:cNvPr>
        <xdr:cNvSpPr txBox="1"/>
      </xdr:nvSpPr>
      <xdr:spPr>
        <a:xfrm>
          <a:off x="4219575"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7" name="直線コネクタ 176">
          <a:extLst>
            <a:ext uri="{FF2B5EF4-FFF2-40B4-BE49-F238E27FC236}">
              <a16:creationId xmlns:a16="http://schemas.microsoft.com/office/drawing/2014/main" id="{52AA355F-2F23-4DB6-9421-BA16A7B03188}"/>
            </a:ext>
          </a:extLst>
        </xdr:cNvPr>
        <xdr:cNvCxnSpPr/>
      </xdr:nvCxnSpPr>
      <xdr:spPr>
        <a:xfrm>
          <a:off x="4105275" y="10351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8739EDEB-B1F4-4EE1-9FE3-58D1999050B5}"/>
            </a:ext>
          </a:extLst>
        </xdr:cNvPr>
        <xdr:cNvSpPr txBox="1"/>
      </xdr:nvSpPr>
      <xdr:spPr>
        <a:xfrm>
          <a:off x="42195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9" name="直線コネクタ 178">
          <a:extLst>
            <a:ext uri="{FF2B5EF4-FFF2-40B4-BE49-F238E27FC236}">
              <a16:creationId xmlns:a16="http://schemas.microsoft.com/office/drawing/2014/main" id="{C88B7B3A-2649-4824-A527-5E54E0AFB6B5}"/>
            </a:ext>
          </a:extLst>
        </xdr:cNvPr>
        <xdr:cNvCxnSpPr/>
      </xdr:nvCxnSpPr>
      <xdr:spPr>
        <a:xfrm>
          <a:off x="4105275"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587F1B5-1A0B-43DD-A18F-52B3C262F928}"/>
            </a:ext>
          </a:extLst>
        </xdr:cNvPr>
        <xdr:cNvSpPr txBox="1"/>
      </xdr:nvSpPr>
      <xdr:spPr>
        <a:xfrm>
          <a:off x="4219575" y="9267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81" name="フローチャート: 判断 180">
          <a:extLst>
            <a:ext uri="{FF2B5EF4-FFF2-40B4-BE49-F238E27FC236}">
              <a16:creationId xmlns:a16="http://schemas.microsoft.com/office/drawing/2014/main" id="{E641B655-E98E-41E3-886A-B08F87AA6FC3}"/>
            </a:ext>
          </a:extLst>
        </xdr:cNvPr>
        <xdr:cNvSpPr/>
      </xdr:nvSpPr>
      <xdr:spPr>
        <a:xfrm>
          <a:off x="4124325" y="94037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2" name="フローチャート: 判断 181">
          <a:extLst>
            <a:ext uri="{FF2B5EF4-FFF2-40B4-BE49-F238E27FC236}">
              <a16:creationId xmlns:a16="http://schemas.microsoft.com/office/drawing/2014/main" id="{B922B9D6-13FD-4BE1-B14D-C6508F2398E7}"/>
            </a:ext>
          </a:extLst>
        </xdr:cNvPr>
        <xdr:cNvSpPr/>
      </xdr:nvSpPr>
      <xdr:spPr>
        <a:xfrm>
          <a:off x="3381375" y="9371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3" name="フローチャート: 判断 182">
          <a:extLst>
            <a:ext uri="{FF2B5EF4-FFF2-40B4-BE49-F238E27FC236}">
              <a16:creationId xmlns:a16="http://schemas.microsoft.com/office/drawing/2014/main" id="{2188430C-D27F-4A54-B6DA-DD32CE4DCB08}"/>
            </a:ext>
          </a:extLst>
        </xdr:cNvPr>
        <xdr:cNvSpPr/>
      </xdr:nvSpPr>
      <xdr:spPr>
        <a:xfrm>
          <a:off x="2571750" y="93179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4" name="フローチャート: 判断 183">
          <a:extLst>
            <a:ext uri="{FF2B5EF4-FFF2-40B4-BE49-F238E27FC236}">
              <a16:creationId xmlns:a16="http://schemas.microsoft.com/office/drawing/2014/main" id="{C5F54DB3-4047-479D-B8D8-277E8684CF03}"/>
            </a:ext>
          </a:extLst>
        </xdr:cNvPr>
        <xdr:cNvSpPr/>
      </xdr:nvSpPr>
      <xdr:spPr>
        <a:xfrm>
          <a:off x="1781175" y="9257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5" name="フローチャート: 判断 184">
          <a:extLst>
            <a:ext uri="{FF2B5EF4-FFF2-40B4-BE49-F238E27FC236}">
              <a16:creationId xmlns:a16="http://schemas.microsoft.com/office/drawing/2014/main" id="{B5CEF8A2-5913-4F25-AD83-4CBF9CD89A9D}"/>
            </a:ext>
          </a:extLst>
        </xdr:cNvPr>
        <xdr:cNvSpPr/>
      </xdr:nvSpPr>
      <xdr:spPr>
        <a:xfrm>
          <a:off x="981075" y="92132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A85D045-F127-408C-8926-BD785DE9423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209E61B-214B-4D34-B1AF-7C94F2CB4435}"/>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B0EAD9B-E02F-41A5-B384-EB9CD58E911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86D3C5D-3193-4F82-B525-944A4124F33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446B60F-787D-4AB9-9BC8-1AAE6E30B73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91" name="楕円 190">
          <a:extLst>
            <a:ext uri="{FF2B5EF4-FFF2-40B4-BE49-F238E27FC236}">
              <a16:creationId xmlns:a16="http://schemas.microsoft.com/office/drawing/2014/main" id="{3A75949D-2B69-4D5A-BAF0-C33165CD5276}"/>
            </a:ext>
          </a:extLst>
        </xdr:cNvPr>
        <xdr:cNvSpPr/>
      </xdr:nvSpPr>
      <xdr:spPr>
        <a:xfrm>
          <a:off x="4124325" y="9667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80027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6EA8B2D7-29D2-4CFE-AB39-2C25A54D7C6E}"/>
            </a:ext>
          </a:extLst>
        </xdr:cNvPr>
        <xdr:cNvSpPr txBox="1"/>
      </xdr:nvSpPr>
      <xdr:spPr>
        <a:xfrm>
          <a:off x="4219575" y="964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93" name="楕円 192">
          <a:extLst>
            <a:ext uri="{FF2B5EF4-FFF2-40B4-BE49-F238E27FC236}">
              <a16:creationId xmlns:a16="http://schemas.microsoft.com/office/drawing/2014/main" id="{806AB1BD-8168-401D-9963-3D921F40A39C}"/>
            </a:ext>
          </a:extLst>
        </xdr:cNvPr>
        <xdr:cNvSpPr/>
      </xdr:nvSpPr>
      <xdr:spPr>
        <a:xfrm>
          <a:off x="3381375" y="95929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83820</xdr:rowOff>
    </xdr:from>
    <xdr:to>
      <xdr:col>24</xdr:col>
      <xdr:colOff>63500</xdr:colOff>
      <xdr:row>59</xdr:row>
      <xdr:rowOff>152400</xdr:rowOff>
    </xdr:to>
    <xdr:cxnSp macro="">
      <xdr:nvCxnSpPr>
        <xdr:cNvPr id="194" name="直線コネクタ 193">
          <a:extLst>
            <a:ext uri="{FF2B5EF4-FFF2-40B4-BE49-F238E27FC236}">
              <a16:creationId xmlns:a16="http://schemas.microsoft.com/office/drawing/2014/main" id="{800B3132-9416-4203-A933-F2568F15BFF9}"/>
            </a:ext>
          </a:extLst>
        </xdr:cNvPr>
        <xdr:cNvCxnSpPr/>
      </xdr:nvCxnSpPr>
      <xdr:spPr>
        <a:xfrm>
          <a:off x="3429000" y="9650095"/>
          <a:ext cx="7524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95" name="楕円 194">
          <a:extLst>
            <a:ext uri="{FF2B5EF4-FFF2-40B4-BE49-F238E27FC236}">
              <a16:creationId xmlns:a16="http://schemas.microsoft.com/office/drawing/2014/main" id="{4B9039E9-FE92-4CF1-8D17-1ED1180D7BF5}"/>
            </a:ext>
          </a:extLst>
        </xdr:cNvPr>
        <xdr:cNvSpPr/>
      </xdr:nvSpPr>
      <xdr:spPr>
        <a:xfrm>
          <a:off x="2571750" y="9537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83820</xdr:rowOff>
    </xdr:to>
    <xdr:cxnSp macro="">
      <xdr:nvCxnSpPr>
        <xdr:cNvPr id="196" name="直線コネクタ 195">
          <a:extLst>
            <a:ext uri="{FF2B5EF4-FFF2-40B4-BE49-F238E27FC236}">
              <a16:creationId xmlns:a16="http://schemas.microsoft.com/office/drawing/2014/main" id="{E0FAF241-B2A4-4EA5-9972-7392DF250CB8}"/>
            </a:ext>
          </a:extLst>
        </xdr:cNvPr>
        <xdr:cNvCxnSpPr/>
      </xdr:nvCxnSpPr>
      <xdr:spPr>
        <a:xfrm>
          <a:off x="2619375" y="9575165"/>
          <a:ext cx="80962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97" name="楕円 196">
          <a:extLst>
            <a:ext uri="{FF2B5EF4-FFF2-40B4-BE49-F238E27FC236}">
              <a16:creationId xmlns:a16="http://schemas.microsoft.com/office/drawing/2014/main" id="{8BC7E3D9-C29D-4013-8943-67F9746F26E0}"/>
            </a:ext>
          </a:extLst>
        </xdr:cNvPr>
        <xdr:cNvSpPr/>
      </xdr:nvSpPr>
      <xdr:spPr>
        <a:xfrm>
          <a:off x="1781175" y="95180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167640</xdr:rowOff>
    </xdr:from>
    <xdr:to>
      <xdr:col>15</xdr:col>
      <xdr:colOff>50800</xdr:colOff>
      <xdr:row>59</xdr:row>
      <xdr:rowOff>15240</xdr:rowOff>
    </xdr:to>
    <xdr:cxnSp macro="">
      <xdr:nvCxnSpPr>
        <xdr:cNvPr id="198" name="直線コネクタ 197">
          <a:extLst>
            <a:ext uri="{FF2B5EF4-FFF2-40B4-BE49-F238E27FC236}">
              <a16:creationId xmlns:a16="http://schemas.microsoft.com/office/drawing/2014/main" id="{18E3DEC7-6678-451E-8372-69CEFAB1E9BF}"/>
            </a:ext>
          </a:extLst>
        </xdr:cNvPr>
        <xdr:cNvCxnSpPr/>
      </xdr:nvCxnSpPr>
      <xdr:spPr>
        <a:xfrm>
          <a:off x="1828800" y="9565640"/>
          <a:ext cx="7905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48260</xdr:rowOff>
    </xdr:from>
    <xdr:to>
      <xdr:col>6</xdr:col>
      <xdr:colOff>38100</xdr:colOff>
      <xdr:row>58</xdr:row>
      <xdr:rowOff>149860</xdr:rowOff>
    </xdr:to>
    <xdr:sp macro="" textlink="">
      <xdr:nvSpPr>
        <xdr:cNvPr id="199" name="楕円 198">
          <a:extLst>
            <a:ext uri="{FF2B5EF4-FFF2-40B4-BE49-F238E27FC236}">
              <a16:creationId xmlns:a16="http://schemas.microsoft.com/office/drawing/2014/main" id="{6FFC4E12-2904-43D5-8CEF-22F6BE73A968}"/>
            </a:ext>
          </a:extLst>
        </xdr:cNvPr>
        <xdr:cNvSpPr/>
      </xdr:nvSpPr>
      <xdr:spPr>
        <a:xfrm>
          <a:off x="981075" y="94462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99060</xdr:rowOff>
    </xdr:from>
    <xdr:to>
      <xdr:col>10</xdr:col>
      <xdr:colOff>114300</xdr:colOff>
      <xdr:row>58</xdr:row>
      <xdr:rowOff>167640</xdr:rowOff>
    </xdr:to>
    <xdr:cxnSp macro="">
      <xdr:nvCxnSpPr>
        <xdr:cNvPr id="200" name="直線コネクタ 199">
          <a:extLst>
            <a:ext uri="{FF2B5EF4-FFF2-40B4-BE49-F238E27FC236}">
              <a16:creationId xmlns:a16="http://schemas.microsoft.com/office/drawing/2014/main" id="{3CC99471-F40B-4DDD-BBB4-47C3274DF9E3}"/>
            </a:ext>
          </a:extLst>
        </xdr:cNvPr>
        <xdr:cNvCxnSpPr/>
      </xdr:nvCxnSpPr>
      <xdr:spPr>
        <a:xfrm>
          <a:off x="1028700" y="9503410"/>
          <a:ext cx="8001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macro="" textlink="">
      <xdr:nvSpPr>
        <xdr:cNvPr id="201" name="n_1aveValue【体育館・プール】&#10;有形固定資産減価償却率">
          <a:extLst>
            <a:ext uri="{FF2B5EF4-FFF2-40B4-BE49-F238E27FC236}">
              <a16:creationId xmlns:a16="http://schemas.microsoft.com/office/drawing/2014/main" id="{8499508A-7C04-4E61-9BCD-920D825AC34D}"/>
            </a:ext>
          </a:extLst>
        </xdr:cNvPr>
        <xdr:cNvSpPr txBox="1"/>
      </xdr:nvSpPr>
      <xdr:spPr>
        <a:xfrm>
          <a:off x="3239144" y="915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2" name="n_2aveValue【体育館・プール】&#10;有形固定資産減価償却率">
          <a:extLst>
            <a:ext uri="{FF2B5EF4-FFF2-40B4-BE49-F238E27FC236}">
              <a16:creationId xmlns:a16="http://schemas.microsoft.com/office/drawing/2014/main" id="{64CA551E-3CBF-4353-B786-1E29C04CB950}"/>
            </a:ext>
          </a:extLst>
        </xdr:cNvPr>
        <xdr:cNvSpPr txBox="1"/>
      </xdr:nvSpPr>
      <xdr:spPr>
        <a:xfrm>
          <a:off x="2439044"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3" name="n_3aveValue【体育館・プール】&#10;有形固定資産減価償却率">
          <a:extLst>
            <a:ext uri="{FF2B5EF4-FFF2-40B4-BE49-F238E27FC236}">
              <a16:creationId xmlns:a16="http://schemas.microsoft.com/office/drawing/2014/main" id="{7BA14404-8245-4888-8E2B-433097122B3D}"/>
            </a:ext>
          </a:extLst>
        </xdr:cNvPr>
        <xdr:cNvSpPr txBox="1"/>
      </xdr:nvSpPr>
      <xdr:spPr>
        <a:xfrm>
          <a:off x="1648469" y="905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4" name="n_4aveValue【体育館・プール】&#10;有形固定資産減価償却率">
          <a:extLst>
            <a:ext uri="{FF2B5EF4-FFF2-40B4-BE49-F238E27FC236}">
              <a16:creationId xmlns:a16="http://schemas.microsoft.com/office/drawing/2014/main" id="{7D3B5948-09A4-4AA9-9B72-EDB3D9122248}"/>
            </a:ext>
          </a:extLst>
        </xdr:cNvPr>
        <xdr:cNvSpPr txBox="1"/>
      </xdr:nvSpPr>
      <xdr:spPr>
        <a:xfrm>
          <a:off x="848369" y="900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125747</xdr:rowOff>
    </xdr:from>
    <xdr:ext cx="405111" cy="259045"/>
    <xdr:sp macro="" textlink="">
      <xdr:nvSpPr>
        <xdr:cNvPr id="205" name="n_1mainValue【体育館・プール】&#10;有形固定資産減価償却率">
          <a:extLst>
            <a:ext uri="{FF2B5EF4-FFF2-40B4-BE49-F238E27FC236}">
              <a16:creationId xmlns:a16="http://schemas.microsoft.com/office/drawing/2014/main" id="{780D1CB7-604D-4106-A8E7-D8CF9E4475BF}"/>
            </a:ext>
          </a:extLst>
        </xdr:cNvPr>
        <xdr:cNvSpPr txBox="1"/>
      </xdr:nvSpPr>
      <xdr:spPr>
        <a:xfrm>
          <a:off x="32391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206" name="n_2mainValue【体育館・プール】&#10;有形固定資産減価償却率">
          <a:extLst>
            <a:ext uri="{FF2B5EF4-FFF2-40B4-BE49-F238E27FC236}">
              <a16:creationId xmlns:a16="http://schemas.microsoft.com/office/drawing/2014/main" id="{C2FBD8E7-C884-451C-82AA-47405FA89F44}"/>
            </a:ext>
          </a:extLst>
        </xdr:cNvPr>
        <xdr:cNvSpPr txBox="1"/>
      </xdr:nvSpPr>
      <xdr:spPr>
        <a:xfrm>
          <a:off x="2439044"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38117</xdr:rowOff>
    </xdr:from>
    <xdr:ext cx="405111" cy="259045"/>
    <xdr:sp macro="" textlink="">
      <xdr:nvSpPr>
        <xdr:cNvPr id="207" name="n_3mainValue【体育館・プール】&#10;有形固定資産減価償却率">
          <a:extLst>
            <a:ext uri="{FF2B5EF4-FFF2-40B4-BE49-F238E27FC236}">
              <a16:creationId xmlns:a16="http://schemas.microsoft.com/office/drawing/2014/main" id="{49982E52-6909-4819-8695-99A0CFE0319B}"/>
            </a:ext>
          </a:extLst>
        </xdr:cNvPr>
        <xdr:cNvSpPr txBox="1"/>
      </xdr:nvSpPr>
      <xdr:spPr>
        <a:xfrm>
          <a:off x="1648469" y="960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140987</xdr:rowOff>
    </xdr:from>
    <xdr:ext cx="405111" cy="259045"/>
    <xdr:sp macro="" textlink="">
      <xdr:nvSpPr>
        <xdr:cNvPr id="208" name="n_4mainValue【体育館・プール】&#10;有形固定資産減価償却率">
          <a:extLst>
            <a:ext uri="{FF2B5EF4-FFF2-40B4-BE49-F238E27FC236}">
              <a16:creationId xmlns:a16="http://schemas.microsoft.com/office/drawing/2014/main" id="{02320406-4A14-4AD0-89D0-08020498E5BA}"/>
            </a:ext>
          </a:extLst>
        </xdr:cNvPr>
        <xdr:cNvSpPr txBox="1"/>
      </xdr:nvSpPr>
      <xdr:spPr>
        <a:xfrm>
          <a:off x="848369" y="954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50E5E99-5FCD-4F2A-AAC5-67813272407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6CD6ED3-5EFD-4365-BEA8-0B48E20D7F7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64F7579-FAE9-4AFC-8529-9D3DC00D24A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E1E84A2-6ACE-4E64-BD00-20581A34C96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29C033F-1DFF-413E-869B-6771F2A9CDB2}"/>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5490588-03E2-4690-97D9-282435B7390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4393293-7FF9-4B2E-B124-AB994FF5A47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B94A4415-B94F-4F0E-8D54-F034FF68F26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92EA6CE-1741-4B81-AE6B-6C44F764069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DCF135C-2551-4AC1-BA67-F8F9602D57D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8975DF28-34D7-4D7B-96A8-0D9FC9015ADF}"/>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49140E3-6AFB-485B-9311-3143F81E56AB}"/>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7BECD7B6-B7DA-4283-B196-64234948AAAC}"/>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A2F4A4EE-7888-423E-B110-C7739493F7EF}"/>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BE27282-37F9-4050-B0D8-2C08D3398D08}"/>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63122089-E829-437B-A062-06A514F96500}"/>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B8423290-007A-4D08-8504-ECD6CFC140B0}"/>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7D9461BA-3CB7-4796-AC75-2D9B84C4DBEB}"/>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CFA2E66F-2B04-4BC1-A5A2-0ECCCC53720D}"/>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5940EA3-1978-43D1-A2A5-0A4218B0878F}"/>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66881C7A-DB49-4E65-AA84-4B44BA72B8A5}"/>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837FB8CB-307E-4D70-A9C4-ED3ABF12017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3546B65E-213D-41E9-ADAB-ACAA0E7FB70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789AB18F-20DF-4C9C-A36E-3991A092AED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3" name="直線コネクタ 232">
          <a:extLst>
            <a:ext uri="{FF2B5EF4-FFF2-40B4-BE49-F238E27FC236}">
              <a16:creationId xmlns:a16="http://schemas.microsoft.com/office/drawing/2014/main" id="{08DF5D8D-9946-43FA-B328-D55A7ECE21D3}"/>
            </a:ext>
          </a:extLst>
        </xdr:cNvPr>
        <xdr:cNvCxnSpPr/>
      </xdr:nvCxnSpPr>
      <xdr:spPr>
        <a:xfrm flipV="1">
          <a:off x="9429115" y="90201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a:extLst>
            <a:ext uri="{FF2B5EF4-FFF2-40B4-BE49-F238E27FC236}">
              <a16:creationId xmlns:a16="http://schemas.microsoft.com/office/drawing/2014/main" id="{7E1779E2-909B-404D-8CD8-0DEFF09F7DAA}"/>
            </a:ext>
          </a:extLst>
        </xdr:cNvPr>
        <xdr:cNvSpPr txBox="1"/>
      </xdr:nvSpPr>
      <xdr:spPr>
        <a:xfrm>
          <a:off x="9467850" y="103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a:extLst>
            <a:ext uri="{FF2B5EF4-FFF2-40B4-BE49-F238E27FC236}">
              <a16:creationId xmlns:a16="http://schemas.microsoft.com/office/drawing/2014/main" id="{9F010680-5D99-4523-9682-827A56B8F416}"/>
            </a:ext>
          </a:extLst>
        </xdr:cNvPr>
        <xdr:cNvCxnSpPr/>
      </xdr:nvCxnSpPr>
      <xdr:spPr>
        <a:xfrm>
          <a:off x="9363075" y="10334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6" name="【体育館・プール】&#10;一人当たり面積最大値テキスト">
          <a:extLst>
            <a:ext uri="{FF2B5EF4-FFF2-40B4-BE49-F238E27FC236}">
              <a16:creationId xmlns:a16="http://schemas.microsoft.com/office/drawing/2014/main" id="{E14C1712-7D69-4994-A53A-6FD9B24F773A}"/>
            </a:ext>
          </a:extLst>
        </xdr:cNvPr>
        <xdr:cNvSpPr txBox="1"/>
      </xdr:nvSpPr>
      <xdr:spPr>
        <a:xfrm>
          <a:off x="9467850" y="880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7" name="直線コネクタ 236">
          <a:extLst>
            <a:ext uri="{FF2B5EF4-FFF2-40B4-BE49-F238E27FC236}">
              <a16:creationId xmlns:a16="http://schemas.microsoft.com/office/drawing/2014/main" id="{B6127BCC-C215-4EFB-8DDD-898F24DCE78C}"/>
            </a:ext>
          </a:extLst>
        </xdr:cNvPr>
        <xdr:cNvCxnSpPr/>
      </xdr:nvCxnSpPr>
      <xdr:spPr>
        <a:xfrm>
          <a:off x="9363075" y="9020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8" name="【体育館・プール】&#10;一人当たり面積平均値テキスト">
          <a:extLst>
            <a:ext uri="{FF2B5EF4-FFF2-40B4-BE49-F238E27FC236}">
              <a16:creationId xmlns:a16="http://schemas.microsoft.com/office/drawing/2014/main" id="{D0459DDC-BCC1-404C-AAB2-EEC4BC297B0A}"/>
            </a:ext>
          </a:extLst>
        </xdr:cNvPr>
        <xdr:cNvSpPr txBox="1"/>
      </xdr:nvSpPr>
      <xdr:spPr>
        <a:xfrm>
          <a:off x="946785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9" name="フローチャート: 判断 238">
          <a:extLst>
            <a:ext uri="{FF2B5EF4-FFF2-40B4-BE49-F238E27FC236}">
              <a16:creationId xmlns:a16="http://schemas.microsoft.com/office/drawing/2014/main" id="{1C4D71FD-16CF-410E-BCBC-53B425C67400}"/>
            </a:ext>
          </a:extLst>
        </xdr:cNvPr>
        <xdr:cNvSpPr/>
      </xdr:nvSpPr>
      <xdr:spPr>
        <a:xfrm>
          <a:off x="9401175" y="98964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40" name="フローチャート: 判断 239">
          <a:extLst>
            <a:ext uri="{FF2B5EF4-FFF2-40B4-BE49-F238E27FC236}">
              <a16:creationId xmlns:a16="http://schemas.microsoft.com/office/drawing/2014/main" id="{10292D53-76D5-4C17-B414-6EE4C0F0462F}"/>
            </a:ext>
          </a:extLst>
        </xdr:cNvPr>
        <xdr:cNvSpPr/>
      </xdr:nvSpPr>
      <xdr:spPr>
        <a:xfrm>
          <a:off x="8639175" y="99060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41" name="フローチャート: 判断 240">
          <a:extLst>
            <a:ext uri="{FF2B5EF4-FFF2-40B4-BE49-F238E27FC236}">
              <a16:creationId xmlns:a16="http://schemas.microsoft.com/office/drawing/2014/main" id="{77E874AB-8AB3-4892-80CC-77F6AF8F296F}"/>
            </a:ext>
          </a:extLst>
        </xdr:cNvPr>
        <xdr:cNvSpPr/>
      </xdr:nvSpPr>
      <xdr:spPr>
        <a:xfrm>
          <a:off x="7839075" y="98964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2" name="フローチャート: 判断 241">
          <a:extLst>
            <a:ext uri="{FF2B5EF4-FFF2-40B4-BE49-F238E27FC236}">
              <a16:creationId xmlns:a16="http://schemas.microsoft.com/office/drawing/2014/main" id="{5FD767C4-93F4-4274-B075-2C95F4B92294}"/>
            </a:ext>
          </a:extLst>
        </xdr:cNvPr>
        <xdr:cNvSpPr/>
      </xdr:nvSpPr>
      <xdr:spPr>
        <a:xfrm>
          <a:off x="7029450"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3" name="フローチャート: 判断 242">
          <a:extLst>
            <a:ext uri="{FF2B5EF4-FFF2-40B4-BE49-F238E27FC236}">
              <a16:creationId xmlns:a16="http://schemas.microsoft.com/office/drawing/2014/main" id="{B4547AF5-D3A9-4C9D-BDFC-7DACC80876B7}"/>
            </a:ext>
          </a:extLst>
        </xdr:cNvPr>
        <xdr:cNvSpPr/>
      </xdr:nvSpPr>
      <xdr:spPr>
        <a:xfrm>
          <a:off x="62388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DF9397-4359-4F03-8804-E20FAAD544D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4CEAC0-396D-44C6-9207-C9133A898CE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051EF2C-1BDC-4D69-98F5-2BF20F979B9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9AC55A7-D80F-4520-8430-EE982D93419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BA85DF5D-7654-48DF-88EC-0957DDC3E1B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249" name="楕円 248">
          <a:extLst>
            <a:ext uri="{FF2B5EF4-FFF2-40B4-BE49-F238E27FC236}">
              <a16:creationId xmlns:a16="http://schemas.microsoft.com/office/drawing/2014/main" id="{6656F438-1AD1-40C6-A9C8-0A4859991AF0}"/>
            </a:ext>
          </a:extLst>
        </xdr:cNvPr>
        <xdr:cNvSpPr/>
      </xdr:nvSpPr>
      <xdr:spPr>
        <a:xfrm>
          <a:off x="9401175" y="95631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16527</xdr:rowOff>
    </xdr:from>
    <xdr:ext cx="469744" cy="259045"/>
    <xdr:sp macro="" textlink="">
      <xdr:nvSpPr>
        <xdr:cNvPr id="250" name="【体育館・プール】&#10;一人当たり面積該当値テキスト">
          <a:extLst>
            <a:ext uri="{FF2B5EF4-FFF2-40B4-BE49-F238E27FC236}">
              <a16:creationId xmlns:a16="http://schemas.microsoft.com/office/drawing/2014/main" id="{0B800E96-7D8F-4464-BABA-DA174D3A0DF5}"/>
            </a:ext>
          </a:extLst>
        </xdr:cNvPr>
        <xdr:cNvSpPr txBox="1"/>
      </xdr:nvSpPr>
      <xdr:spPr>
        <a:xfrm>
          <a:off x="9467850" y="941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95250</xdr:rowOff>
    </xdr:from>
    <xdr:to>
      <xdr:col>50</xdr:col>
      <xdr:colOff>165100</xdr:colOff>
      <xdr:row>60</xdr:row>
      <xdr:rowOff>25400</xdr:rowOff>
    </xdr:to>
    <xdr:sp macro="" textlink="">
      <xdr:nvSpPr>
        <xdr:cNvPr id="251" name="楕円 250">
          <a:extLst>
            <a:ext uri="{FF2B5EF4-FFF2-40B4-BE49-F238E27FC236}">
              <a16:creationId xmlns:a16="http://schemas.microsoft.com/office/drawing/2014/main" id="{659CC569-2EE5-4E44-BA1B-F2B5CD7AF1BF}"/>
            </a:ext>
          </a:extLst>
        </xdr:cNvPr>
        <xdr:cNvSpPr/>
      </xdr:nvSpPr>
      <xdr:spPr>
        <a:xfrm>
          <a:off x="8639175" y="9658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44450</xdr:rowOff>
    </xdr:from>
    <xdr:to>
      <xdr:col>55</xdr:col>
      <xdr:colOff>0</xdr:colOff>
      <xdr:row>59</xdr:row>
      <xdr:rowOff>146050</xdr:rowOff>
    </xdr:to>
    <xdr:cxnSp macro="">
      <xdr:nvCxnSpPr>
        <xdr:cNvPr id="252" name="直線コネクタ 251">
          <a:extLst>
            <a:ext uri="{FF2B5EF4-FFF2-40B4-BE49-F238E27FC236}">
              <a16:creationId xmlns:a16="http://schemas.microsoft.com/office/drawing/2014/main" id="{6263C4E0-395E-4BE6-824A-554CF6146F82}"/>
            </a:ext>
          </a:extLst>
        </xdr:cNvPr>
        <xdr:cNvCxnSpPr/>
      </xdr:nvCxnSpPr>
      <xdr:spPr>
        <a:xfrm flipV="1">
          <a:off x="8686800" y="9610725"/>
          <a:ext cx="7429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107950</xdr:rowOff>
    </xdr:from>
    <xdr:to>
      <xdr:col>46</xdr:col>
      <xdr:colOff>38100</xdr:colOff>
      <xdr:row>60</xdr:row>
      <xdr:rowOff>38100</xdr:rowOff>
    </xdr:to>
    <xdr:sp macro="" textlink="">
      <xdr:nvSpPr>
        <xdr:cNvPr id="253" name="楕円 252">
          <a:extLst>
            <a:ext uri="{FF2B5EF4-FFF2-40B4-BE49-F238E27FC236}">
              <a16:creationId xmlns:a16="http://schemas.microsoft.com/office/drawing/2014/main" id="{C692C27D-48F1-4D18-88CB-9A637F41D2AE}"/>
            </a:ext>
          </a:extLst>
        </xdr:cNvPr>
        <xdr:cNvSpPr/>
      </xdr:nvSpPr>
      <xdr:spPr>
        <a:xfrm>
          <a:off x="7839075" y="9667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146050</xdr:rowOff>
    </xdr:from>
    <xdr:to>
      <xdr:col>50</xdr:col>
      <xdr:colOff>114300</xdr:colOff>
      <xdr:row>59</xdr:row>
      <xdr:rowOff>158750</xdr:rowOff>
    </xdr:to>
    <xdr:cxnSp macro="">
      <xdr:nvCxnSpPr>
        <xdr:cNvPr id="254" name="直線コネクタ 253">
          <a:extLst>
            <a:ext uri="{FF2B5EF4-FFF2-40B4-BE49-F238E27FC236}">
              <a16:creationId xmlns:a16="http://schemas.microsoft.com/office/drawing/2014/main" id="{FE442E3D-5EBF-4C36-B573-28BEE2EE4C0B}"/>
            </a:ext>
          </a:extLst>
        </xdr:cNvPr>
        <xdr:cNvCxnSpPr/>
      </xdr:nvCxnSpPr>
      <xdr:spPr>
        <a:xfrm flipV="1">
          <a:off x="7886700" y="970597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152400</xdr:rowOff>
    </xdr:from>
    <xdr:to>
      <xdr:col>41</xdr:col>
      <xdr:colOff>101600</xdr:colOff>
      <xdr:row>63</xdr:row>
      <xdr:rowOff>82550</xdr:rowOff>
    </xdr:to>
    <xdr:sp macro="" textlink="">
      <xdr:nvSpPr>
        <xdr:cNvPr id="255" name="楕円 254">
          <a:extLst>
            <a:ext uri="{FF2B5EF4-FFF2-40B4-BE49-F238E27FC236}">
              <a16:creationId xmlns:a16="http://schemas.microsoft.com/office/drawing/2014/main" id="{CCA5F290-889B-4700-B3E6-CBEC36D6B5DC}"/>
            </a:ext>
          </a:extLst>
        </xdr:cNvPr>
        <xdr:cNvSpPr/>
      </xdr:nvSpPr>
      <xdr:spPr>
        <a:xfrm>
          <a:off x="7029450" y="10201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158750</xdr:rowOff>
    </xdr:from>
    <xdr:to>
      <xdr:col>45</xdr:col>
      <xdr:colOff>177800</xdr:colOff>
      <xdr:row>63</xdr:row>
      <xdr:rowOff>31750</xdr:rowOff>
    </xdr:to>
    <xdr:cxnSp macro="">
      <xdr:nvCxnSpPr>
        <xdr:cNvPr id="256" name="直線コネクタ 255">
          <a:extLst>
            <a:ext uri="{FF2B5EF4-FFF2-40B4-BE49-F238E27FC236}">
              <a16:creationId xmlns:a16="http://schemas.microsoft.com/office/drawing/2014/main" id="{355506A2-98C8-473A-99EA-18D0AED0D8C5}"/>
            </a:ext>
          </a:extLst>
        </xdr:cNvPr>
        <xdr:cNvCxnSpPr/>
      </xdr:nvCxnSpPr>
      <xdr:spPr>
        <a:xfrm flipV="1">
          <a:off x="7077075" y="9725025"/>
          <a:ext cx="809625"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152400</xdr:rowOff>
    </xdr:from>
    <xdr:to>
      <xdr:col>36</xdr:col>
      <xdr:colOff>165100</xdr:colOff>
      <xdr:row>63</xdr:row>
      <xdr:rowOff>82550</xdr:rowOff>
    </xdr:to>
    <xdr:sp macro="" textlink="">
      <xdr:nvSpPr>
        <xdr:cNvPr id="257" name="楕円 256">
          <a:extLst>
            <a:ext uri="{FF2B5EF4-FFF2-40B4-BE49-F238E27FC236}">
              <a16:creationId xmlns:a16="http://schemas.microsoft.com/office/drawing/2014/main" id="{71E9462B-F007-4ECF-80A6-41E35071DD7C}"/>
            </a:ext>
          </a:extLst>
        </xdr:cNvPr>
        <xdr:cNvSpPr/>
      </xdr:nvSpPr>
      <xdr:spPr>
        <a:xfrm>
          <a:off x="6238875" y="10201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31750</xdr:rowOff>
    </xdr:from>
    <xdr:to>
      <xdr:col>41</xdr:col>
      <xdr:colOff>50800</xdr:colOff>
      <xdr:row>63</xdr:row>
      <xdr:rowOff>31750</xdr:rowOff>
    </xdr:to>
    <xdr:cxnSp macro="">
      <xdr:nvCxnSpPr>
        <xdr:cNvPr id="258" name="直線コネクタ 257">
          <a:extLst>
            <a:ext uri="{FF2B5EF4-FFF2-40B4-BE49-F238E27FC236}">
              <a16:creationId xmlns:a16="http://schemas.microsoft.com/office/drawing/2014/main" id="{E0EA6676-0245-4F00-A2BC-E5D95D952322}"/>
            </a:ext>
          </a:extLst>
        </xdr:cNvPr>
        <xdr:cNvCxnSpPr/>
      </xdr:nvCxnSpPr>
      <xdr:spPr>
        <a:xfrm>
          <a:off x="6286500" y="102393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9" name="n_1aveValue【体育館・プール】&#10;一人当たり面積">
          <a:extLst>
            <a:ext uri="{FF2B5EF4-FFF2-40B4-BE49-F238E27FC236}">
              <a16:creationId xmlns:a16="http://schemas.microsoft.com/office/drawing/2014/main" id="{0860FF01-A432-453C-85BC-2714F5CC7F00}"/>
            </a:ext>
          </a:extLst>
        </xdr:cNvPr>
        <xdr:cNvSpPr txBox="1"/>
      </xdr:nvSpPr>
      <xdr:spPr>
        <a:xfrm>
          <a:off x="8458277" y="99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60" name="n_2aveValue【体育館・プール】&#10;一人当たり面積">
          <a:extLst>
            <a:ext uri="{FF2B5EF4-FFF2-40B4-BE49-F238E27FC236}">
              <a16:creationId xmlns:a16="http://schemas.microsoft.com/office/drawing/2014/main" id="{E51692E4-7E6A-4085-89D6-1895CCC58753}"/>
            </a:ext>
          </a:extLst>
        </xdr:cNvPr>
        <xdr:cNvSpPr txBox="1"/>
      </xdr:nvSpPr>
      <xdr:spPr>
        <a:xfrm>
          <a:off x="7677227"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5FCFD61F-7EC8-4A0F-89F7-E7F4687BCA5E}"/>
            </a:ext>
          </a:extLst>
        </xdr:cNvPr>
        <xdr:cNvSpPr txBox="1"/>
      </xdr:nvSpPr>
      <xdr:spPr>
        <a:xfrm>
          <a:off x="6867602"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2" name="n_4aveValue【体育館・プール】&#10;一人当たり面積">
          <a:extLst>
            <a:ext uri="{FF2B5EF4-FFF2-40B4-BE49-F238E27FC236}">
              <a16:creationId xmlns:a16="http://schemas.microsoft.com/office/drawing/2014/main" id="{3D8EBD4A-9184-4EF8-8276-CEAB73C7E2F2}"/>
            </a:ext>
          </a:extLst>
        </xdr:cNvPr>
        <xdr:cNvSpPr txBox="1"/>
      </xdr:nvSpPr>
      <xdr:spPr>
        <a:xfrm>
          <a:off x="6067502" y="971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41927</xdr:rowOff>
    </xdr:from>
    <xdr:ext cx="469744" cy="259045"/>
    <xdr:sp macro="" textlink="">
      <xdr:nvSpPr>
        <xdr:cNvPr id="263" name="n_1mainValue【体育館・プール】&#10;一人当たり面積">
          <a:extLst>
            <a:ext uri="{FF2B5EF4-FFF2-40B4-BE49-F238E27FC236}">
              <a16:creationId xmlns:a16="http://schemas.microsoft.com/office/drawing/2014/main" id="{D4C2FD2D-9D27-4E21-9D1C-38471C8736B3}"/>
            </a:ext>
          </a:extLst>
        </xdr:cNvPr>
        <xdr:cNvSpPr txBox="1"/>
      </xdr:nvSpPr>
      <xdr:spPr>
        <a:xfrm>
          <a:off x="8458277" y="944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54627</xdr:rowOff>
    </xdr:from>
    <xdr:ext cx="469744" cy="259045"/>
    <xdr:sp macro="" textlink="">
      <xdr:nvSpPr>
        <xdr:cNvPr id="264" name="n_2mainValue【体育館・プール】&#10;一人当たり面積">
          <a:extLst>
            <a:ext uri="{FF2B5EF4-FFF2-40B4-BE49-F238E27FC236}">
              <a16:creationId xmlns:a16="http://schemas.microsoft.com/office/drawing/2014/main" id="{9C5829AF-D0C7-49E7-A561-C7A989FC3EF7}"/>
            </a:ext>
          </a:extLst>
        </xdr:cNvPr>
        <xdr:cNvSpPr txBox="1"/>
      </xdr:nvSpPr>
      <xdr:spPr>
        <a:xfrm>
          <a:off x="7677227" y="94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73677</xdr:rowOff>
    </xdr:from>
    <xdr:ext cx="469744" cy="259045"/>
    <xdr:sp macro="" textlink="">
      <xdr:nvSpPr>
        <xdr:cNvPr id="265" name="n_3mainValue【体育館・プール】&#10;一人当たり面積">
          <a:extLst>
            <a:ext uri="{FF2B5EF4-FFF2-40B4-BE49-F238E27FC236}">
              <a16:creationId xmlns:a16="http://schemas.microsoft.com/office/drawing/2014/main" id="{6B310D7B-CF7D-4D8E-9528-D050E59F375E}"/>
            </a:ext>
          </a:extLst>
        </xdr:cNvPr>
        <xdr:cNvSpPr txBox="1"/>
      </xdr:nvSpPr>
      <xdr:spPr>
        <a:xfrm>
          <a:off x="6867602"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73677</xdr:rowOff>
    </xdr:from>
    <xdr:ext cx="469744" cy="259045"/>
    <xdr:sp macro="" textlink="">
      <xdr:nvSpPr>
        <xdr:cNvPr id="266" name="n_4mainValue【体育館・プール】&#10;一人当たり面積">
          <a:extLst>
            <a:ext uri="{FF2B5EF4-FFF2-40B4-BE49-F238E27FC236}">
              <a16:creationId xmlns:a16="http://schemas.microsoft.com/office/drawing/2014/main" id="{57D821CD-1661-48D4-9D05-B3D45496A1A3}"/>
            </a:ext>
          </a:extLst>
        </xdr:cNvPr>
        <xdr:cNvSpPr txBox="1"/>
      </xdr:nvSpPr>
      <xdr:spPr>
        <a:xfrm>
          <a:off x="6067502"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F8C3521-EF5C-4593-BB2B-0AA3E6BD745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760FCD09-71ED-43E4-82C3-CF2C7D8B4B2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0CF419A-3768-4D02-9289-A6DF0E86EFFE}"/>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9CB9133-EED1-4986-87C5-C952C9A4B49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340D587-0BC4-4232-BE51-2ED2A51FA98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49024356-FD3B-4C8A-AE38-76F4C75FDE4E}"/>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6C73054F-E12A-40D9-AD3D-B7691FD8817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9AF0E490-FC21-4758-9E24-BAFC59892DA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B86DA6D-0335-4B41-8CED-DBCB904A5E2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F40B13F4-2A1E-4E0E-8DCB-7E7933C67A2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74B24171-1E43-47FD-BD54-A0A40B692D84}"/>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3540A42D-3AD3-4EBD-8325-085D83800848}"/>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9" name="テキスト ボックス 278">
          <a:extLst>
            <a:ext uri="{FF2B5EF4-FFF2-40B4-BE49-F238E27FC236}">
              <a16:creationId xmlns:a16="http://schemas.microsoft.com/office/drawing/2014/main" id="{356279AD-4542-4CC9-AF10-99B869DA3E01}"/>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8468DCF1-C0AF-4A82-B10A-2E831CF01A1D}"/>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48516917-CD92-4F79-A65F-1E420F43110C}"/>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BD7F6748-7152-42D0-8975-5BE7D3F0231D}"/>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A4563B5C-8E8D-4AE7-B4C6-36D262000985}"/>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AC1B100F-D507-4FE0-8BC2-1EC112A687D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D8E31FC8-1BDD-44D1-809E-6933A50A083A}"/>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C42B43E0-FC9A-43C8-AC9C-2886344A3559}"/>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79D4E1DC-5992-43BF-8AB0-443A00717131}"/>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89D02B4E-FADE-4409-9DF4-3F7B6599B406}"/>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a:extLst>
            <a:ext uri="{FF2B5EF4-FFF2-40B4-BE49-F238E27FC236}">
              <a16:creationId xmlns:a16="http://schemas.microsoft.com/office/drawing/2014/main" id="{8157CB26-6657-4A28-94C7-79DB047021BB}"/>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F76C0426-E150-4AE3-869B-5A610B51084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a:extLst>
            <a:ext uri="{FF2B5EF4-FFF2-40B4-BE49-F238E27FC236}">
              <a16:creationId xmlns:a16="http://schemas.microsoft.com/office/drawing/2014/main" id="{9E07895D-AD6B-4274-81CC-C5BF8A918046}"/>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A47F5A05-79EB-47D0-93EB-3B19BF13453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52795</xdr:rowOff>
    </xdr:to>
    <xdr:cxnSp macro="">
      <xdr:nvCxnSpPr>
        <xdr:cNvPr id="293" name="直線コネクタ 292">
          <a:extLst>
            <a:ext uri="{FF2B5EF4-FFF2-40B4-BE49-F238E27FC236}">
              <a16:creationId xmlns:a16="http://schemas.microsoft.com/office/drawing/2014/main" id="{95866115-7208-433B-ACDD-474FDF835E94}"/>
            </a:ext>
          </a:extLst>
        </xdr:cNvPr>
        <xdr:cNvCxnSpPr/>
      </xdr:nvCxnSpPr>
      <xdr:spPr>
        <a:xfrm flipV="1">
          <a:off x="4180840" y="12703811"/>
          <a:ext cx="0" cy="111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56622</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08467F2A-8774-4A81-A89D-8166DFB72BF7}"/>
            </a:ext>
          </a:extLst>
        </xdr:cNvPr>
        <xdr:cNvSpPr txBox="1"/>
      </xdr:nvSpPr>
      <xdr:spPr>
        <a:xfrm>
          <a:off x="4219575" y="1382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52795</xdr:rowOff>
    </xdr:from>
    <xdr:to>
      <xdr:col>24</xdr:col>
      <xdr:colOff>152400</xdr:colOff>
      <xdr:row>85</xdr:row>
      <xdr:rowOff>52795</xdr:rowOff>
    </xdr:to>
    <xdr:cxnSp macro="">
      <xdr:nvCxnSpPr>
        <xdr:cNvPr id="295" name="直線コネクタ 294">
          <a:extLst>
            <a:ext uri="{FF2B5EF4-FFF2-40B4-BE49-F238E27FC236}">
              <a16:creationId xmlns:a16="http://schemas.microsoft.com/office/drawing/2014/main" id="{4D627510-3D66-4FF9-A409-609765B0C669}"/>
            </a:ext>
          </a:extLst>
        </xdr:cNvPr>
        <xdr:cNvCxnSpPr/>
      </xdr:nvCxnSpPr>
      <xdr:spPr>
        <a:xfrm>
          <a:off x="4105275" y="13822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3350A652-FDB9-4C5F-8336-4BEE2B8C9419}"/>
            </a:ext>
          </a:extLst>
        </xdr:cNvPr>
        <xdr:cNvSpPr txBox="1"/>
      </xdr:nvSpPr>
      <xdr:spPr>
        <a:xfrm>
          <a:off x="4219575" y="1248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7" name="直線コネクタ 296">
          <a:extLst>
            <a:ext uri="{FF2B5EF4-FFF2-40B4-BE49-F238E27FC236}">
              <a16:creationId xmlns:a16="http://schemas.microsoft.com/office/drawing/2014/main" id="{652286E5-9F80-48C1-B995-D9ADDD7583D1}"/>
            </a:ext>
          </a:extLst>
        </xdr:cNvPr>
        <xdr:cNvCxnSpPr/>
      </xdr:nvCxnSpPr>
      <xdr:spPr>
        <a:xfrm>
          <a:off x="4105275" y="12703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65695</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E5FB2006-F56F-4A5C-8555-78BA35CAA302}"/>
            </a:ext>
          </a:extLst>
        </xdr:cNvPr>
        <xdr:cNvSpPr txBox="1"/>
      </xdr:nvSpPr>
      <xdr:spPr>
        <a:xfrm>
          <a:off x="4219575" y="13194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42818</xdr:rowOff>
    </xdr:from>
    <xdr:to>
      <xdr:col>24</xdr:col>
      <xdr:colOff>114300</xdr:colOff>
      <xdr:row>82</xdr:row>
      <xdr:rowOff>144418</xdr:rowOff>
    </xdr:to>
    <xdr:sp macro="" textlink="">
      <xdr:nvSpPr>
        <xdr:cNvPr id="299" name="フローチャート: 判断 298">
          <a:extLst>
            <a:ext uri="{FF2B5EF4-FFF2-40B4-BE49-F238E27FC236}">
              <a16:creationId xmlns:a16="http://schemas.microsoft.com/office/drawing/2014/main" id="{F9C64C1C-467A-4137-8FA6-EC785CF3CA13}"/>
            </a:ext>
          </a:extLst>
        </xdr:cNvPr>
        <xdr:cNvSpPr/>
      </xdr:nvSpPr>
      <xdr:spPr>
        <a:xfrm>
          <a:off x="4124325" y="133333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3629</xdr:rowOff>
    </xdr:from>
    <xdr:to>
      <xdr:col>20</xdr:col>
      <xdr:colOff>38100</xdr:colOff>
      <xdr:row>82</xdr:row>
      <xdr:rowOff>105229</xdr:rowOff>
    </xdr:to>
    <xdr:sp macro="" textlink="">
      <xdr:nvSpPr>
        <xdr:cNvPr id="300" name="フローチャート: 判断 299">
          <a:extLst>
            <a:ext uri="{FF2B5EF4-FFF2-40B4-BE49-F238E27FC236}">
              <a16:creationId xmlns:a16="http://schemas.microsoft.com/office/drawing/2014/main" id="{51FFF1F6-D311-4C8E-B569-47458DECBC05}"/>
            </a:ext>
          </a:extLst>
        </xdr:cNvPr>
        <xdr:cNvSpPr/>
      </xdr:nvSpPr>
      <xdr:spPr>
        <a:xfrm>
          <a:off x="3381375" y="132941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145687</xdr:rowOff>
    </xdr:from>
    <xdr:to>
      <xdr:col>15</xdr:col>
      <xdr:colOff>101600</xdr:colOff>
      <xdr:row>82</xdr:row>
      <xdr:rowOff>75837</xdr:rowOff>
    </xdr:to>
    <xdr:sp macro="" textlink="">
      <xdr:nvSpPr>
        <xdr:cNvPr id="301" name="フローチャート: 判断 300">
          <a:extLst>
            <a:ext uri="{FF2B5EF4-FFF2-40B4-BE49-F238E27FC236}">
              <a16:creationId xmlns:a16="http://schemas.microsoft.com/office/drawing/2014/main" id="{39D0A5F3-1DA9-4322-8A3D-94A640EFC0BD}"/>
            </a:ext>
          </a:extLst>
        </xdr:cNvPr>
        <xdr:cNvSpPr/>
      </xdr:nvSpPr>
      <xdr:spPr>
        <a:xfrm>
          <a:off x="2571750" y="132679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02" name="フローチャート: 判断 301">
          <a:extLst>
            <a:ext uri="{FF2B5EF4-FFF2-40B4-BE49-F238E27FC236}">
              <a16:creationId xmlns:a16="http://schemas.microsoft.com/office/drawing/2014/main" id="{BCFB6422-E72B-464F-BA2E-187C7CBC8410}"/>
            </a:ext>
          </a:extLst>
        </xdr:cNvPr>
        <xdr:cNvSpPr/>
      </xdr:nvSpPr>
      <xdr:spPr>
        <a:xfrm>
          <a:off x="1781175" y="132384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303" name="フローチャート: 判断 302">
          <a:extLst>
            <a:ext uri="{FF2B5EF4-FFF2-40B4-BE49-F238E27FC236}">
              <a16:creationId xmlns:a16="http://schemas.microsoft.com/office/drawing/2014/main" id="{588C7273-372A-4AC2-A16E-12D101A9D4D8}"/>
            </a:ext>
          </a:extLst>
        </xdr:cNvPr>
        <xdr:cNvSpPr/>
      </xdr:nvSpPr>
      <xdr:spPr>
        <a:xfrm>
          <a:off x="981075" y="131829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FC00217-C6D9-49D8-B077-6A8129A0150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A0356C5-03C2-4DF1-8101-104D727D63A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332DDEC-2A6D-4772-B168-6658C723DCF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701DBF9D-D2C9-48CB-90AF-F46DD35554F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6BE3AFE0-335E-4DFF-AAFC-50FCAADF80C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157118</xdr:rowOff>
    </xdr:from>
    <xdr:to>
      <xdr:col>24</xdr:col>
      <xdr:colOff>114300</xdr:colOff>
      <xdr:row>85</xdr:row>
      <xdr:rowOff>87268</xdr:rowOff>
    </xdr:to>
    <xdr:sp macro="" textlink="">
      <xdr:nvSpPr>
        <xdr:cNvPr id="309" name="楕円 308">
          <a:extLst>
            <a:ext uri="{FF2B5EF4-FFF2-40B4-BE49-F238E27FC236}">
              <a16:creationId xmlns:a16="http://schemas.microsoft.com/office/drawing/2014/main" id="{BA3FE945-C180-41B6-838C-605BD6195BFB}"/>
            </a:ext>
          </a:extLst>
        </xdr:cNvPr>
        <xdr:cNvSpPr/>
      </xdr:nvSpPr>
      <xdr:spPr>
        <a:xfrm>
          <a:off x="4124325" y="1377151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72045</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959DBDB6-F52F-495A-8294-901F45DC8DAF}"/>
            </a:ext>
          </a:extLst>
        </xdr:cNvPr>
        <xdr:cNvSpPr txBox="1"/>
      </xdr:nvSpPr>
      <xdr:spPr>
        <a:xfrm>
          <a:off x="4219575" y="1368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36286</xdr:rowOff>
    </xdr:from>
    <xdr:to>
      <xdr:col>20</xdr:col>
      <xdr:colOff>38100</xdr:colOff>
      <xdr:row>84</xdr:row>
      <xdr:rowOff>137886</xdr:rowOff>
    </xdr:to>
    <xdr:sp macro="" textlink="">
      <xdr:nvSpPr>
        <xdr:cNvPr id="311" name="楕円 310">
          <a:extLst>
            <a:ext uri="{FF2B5EF4-FFF2-40B4-BE49-F238E27FC236}">
              <a16:creationId xmlns:a16="http://schemas.microsoft.com/office/drawing/2014/main" id="{9E26D2CC-FDB7-4758-9A77-15F240B9BD6D}"/>
            </a:ext>
          </a:extLst>
        </xdr:cNvPr>
        <xdr:cNvSpPr/>
      </xdr:nvSpPr>
      <xdr:spPr>
        <a:xfrm>
          <a:off x="3381375" y="136475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87086</xdr:rowOff>
    </xdr:from>
    <xdr:to>
      <xdr:col>24</xdr:col>
      <xdr:colOff>63500</xdr:colOff>
      <xdr:row>85</xdr:row>
      <xdr:rowOff>36468</xdr:rowOff>
    </xdr:to>
    <xdr:cxnSp macro="">
      <xdr:nvCxnSpPr>
        <xdr:cNvPr id="312" name="直線コネクタ 311">
          <a:extLst>
            <a:ext uri="{FF2B5EF4-FFF2-40B4-BE49-F238E27FC236}">
              <a16:creationId xmlns:a16="http://schemas.microsoft.com/office/drawing/2014/main" id="{2E6F7E55-EDC0-4679-A577-61374BDD4D49}"/>
            </a:ext>
          </a:extLst>
        </xdr:cNvPr>
        <xdr:cNvCxnSpPr/>
      </xdr:nvCxnSpPr>
      <xdr:spPr>
        <a:xfrm>
          <a:off x="3429000" y="13695136"/>
          <a:ext cx="752475" cy="1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26488</xdr:rowOff>
    </xdr:from>
    <xdr:to>
      <xdr:col>15</xdr:col>
      <xdr:colOff>101600</xdr:colOff>
      <xdr:row>84</xdr:row>
      <xdr:rowOff>128088</xdr:rowOff>
    </xdr:to>
    <xdr:sp macro="" textlink="">
      <xdr:nvSpPr>
        <xdr:cNvPr id="313" name="楕円 312">
          <a:extLst>
            <a:ext uri="{FF2B5EF4-FFF2-40B4-BE49-F238E27FC236}">
              <a16:creationId xmlns:a16="http://schemas.microsoft.com/office/drawing/2014/main" id="{20166529-7131-4B8B-9747-206AFFF2B3C1}"/>
            </a:ext>
          </a:extLst>
        </xdr:cNvPr>
        <xdr:cNvSpPr/>
      </xdr:nvSpPr>
      <xdr:spPr>
        <a:xfrm>
          <a:off x="2571750" y="136408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77288</xdr:rowOff>
    </xdr:from>
    <xdr:to>
      <xdr:col>19</xdr:col>
      <xdr:colOff>177800</xdr:colOff>
      <xdr:row>84</xdr:row>
      <xdr:rowOff>87086</xdr:rowOff>
    </xdr:to>
    <xdr:cxnSp macro="">
      <xdr:nvCxnSpPr>
        <xdr:cNvPr id="314" name="直線コネクタ 313">
          <a:extLst>
            <a:ext uri="{FF2B5EF4-FFF2-40B4-BE49-F238E27FC236}">
              <a16:creationId xmlns:a16="http://schemas.microsoft.com/office/drawing/2014/main" id="{BD09E90B-6ABA-4F48-AAC3-BF6CC59BF526}"/>
            </a:ext>
          </a:extLst>
        </xdr:cNvPr>
        <xdr:cNvCxnSpPr/>
      </xdr:nvCxnSpPr>
      <xdr:spPr>
        <a:xfrm>
          <a:off x="2619375" y="13688513"/>
          <a:ext cx="80962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55880</xdr:rowOff>
    </xdr:from>
    <xdr:to>
      <xdr:col>10</xdr:col>
      <xdr:colOff>165100</xdr:colOff>
      <xdr:row>84</xdr:row>
      <xdr:rowOff>157480</xdr:rowOff>
    </xdr:to>
    <xdr:sp macro="" textlink="">
      <xdr:nvSpPr>
        <xdr:cNvPr id="315" name="楕円 314">
          <a:extLst>
            <a:ext uri="{FF2B5EF4-FFF2-40B4-BE49-F238E27FC236}">
              <a16:creationId xmlns:a16="http://schemas.microsoft.com/office/drawing/2014/main" id="{35A079F8-520B-4263-9E89-06815DFBB76A}"/>
            </a:ext>
          </a:extLst>
        </xdr:cNvPr>
        <xdr:cNvSpPr/>
      </xdr:nvSpPr>
      <xdr:spPr>
        <a:xfrm>
          <a:off x="1781175" y="136671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77288</xdr:rowOff>
    </xdr:from>
    <xdr:to>
      <xdr:col>15</xdr:col>
      <xdr:colOff>50800</xdr:colOff>
      <xdr:row>84</xdr:row>
      <xdr:rowOff>106680</xdr:rowOff>
    </xdr:to>
    <xdr:cxnSp macro="">
      <xdr:nvCxnSpPr>
        <xdr:cNvPr id="316" name="直線コネクタ 315">
          <a:extLst>
            <a:ext uri="{FF2B5EF4-FFF2-40B4-BE49-F238E27FC236}">
              <a16:creationId xmlns:a16="http://schemas.microsoft.com/office/drawing/2014/main" id="{6E564394-5B3E-4A39-A631-FF075B8ACF05}"/>
            </a:ext>
          </a:extLst>
        </xdr:cNvPr>
        <xdr:cNvCxnSpPr/>
      </xdr:nvCxnSpPr>
      <xdr:spPr>
        <a:xfrm flipV="1">
          <a:off x="1828800" y="13688513"/>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23223</xdr:rowOff>
    </xdr:from>
    <xdr:to>
      <xdr:col>6</xdr:col>
      <xdr:colOff>38100</xdr:colOff>
      <xdr:row>86</xdr:row>
      <xdr:rowOff>124823</xdr:rowOff>
    </xdr:to>
    <xdr:sp macro="" textlink="">
      <xdr:nvSpPr>
        <xdr:cNvPr id="317" name="楕円 316">
          <a:extLst>
            <a:ext uri="{FF2B5EF4-FFF2-40B4-BE49-F238E27FC236}">
              <a16:creationId xmlns:a16="http://schemas.microsoft.com/office/drawing/2014/main" id="{93D9791B-6472-4508-85CC-F438733BC478}"/>
            </a:ext>
          </a:extLst>
        </xdr:cNvPr>
        <xdr:cNvSpPr/>
      </xdr:nvSpPr>
      <xdr:spPr>
        <a:xfrm>
          <a:off x="981075" y="139614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86</xdr:row>
      <xdr:rowOff>74023</xdr:rowOff>
    </xdr:to>
    <xdr:cxnSp macro="">
      <xdr:nvCxnSpPr>
        <xdr:cNvPr id="318" name="直線コネクタ 317">
          <a:extLst>
            <a:ext uri="{FF2B5EF4-FFF2-40B4-BE49-F238E27FC236}">
              <a16:creationId xmlns:a16="http://schemas.microsoft.com/office/drawing/2014/main" id="{A149780F-39A6-4208-BEB3-14F836AA89E1}"/>
            </a:ext>
          </a:extLst>
        </xdr:cNvPr>
        <xdr:cNvCxnSpPr/>
      </xdr:nvCxnSpPr>
      <xdr:spPr>
        <a:xfrm flipV="1">
          <a:off x="1028700" y="13714730"/>
          <a:ext cx="800100" cy="29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121756</xdr:rowOff>
    </xdr:from>
    <xdr:ext cx="405111" cy="259045"/>
    <xdr:sp macro="" textlink="">
      <xdr:nvSpPr>
        <xdr:cNvPr id="319" name="n_1aveValue【福祉施設】&#10;有形固定資産減価償却率">
          <a:extLst>
            <a:ext uri="{FF2B5EF4-FFF2-40B4-BE49-F238E27FC236}">
              <a16:creationId xmlns:a16="http://schemas.microsoft.com/office/drawing/2014/main" id="{FE7198B6-66CD-47C9-9E43-12F715CBEF0E}"/>
            </a:ext>
          </a:extLst>
        </xdr:cNvPr>
        <xdr:cNvSpPr txBox="1"/>
      </xdr:nvSpPr>
      <xdr:spPr>
        <a:xfrm>
          <a:off x="3239144" y="1308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320" name="n_2aveValue【福祉施設】&#10;有形固定資産減価償却率">
          <a:extLst>
            <a:ext uri="{FF2B5EF4-FFF2-40B4-BE49-F238E27FC236}">
              <a16:creationId xmlns:a16="http://schemas.microsoft.com/office/drawing/2014/main" id="{237D4EA5-9751-43B1-B524-C8897E8A75A9}"/>
            </a:ext>
          </a:extLst>
        </xdr:cNvPr>
        <xdr:cNvSpPr txBox="1"/>
      </xdr:nvSpPr>
      <xdr:spPr>
        <a:xfrm>
          <a:off x="2439044" y="1305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321" name="n_3aveValue【福祉施設】&#10;有形固定資産減価償却率">
          <a:extLst>
            <a:ext uri="{FF2B5EF4-FFF2-40B4-BE49-F238E27FC236}">
              <a16:creationId xmlns:a16="http://schemas.microsoft.com/office/drawing/2014/main" id="{B1949D97-DA58-4C26-8AF6-3B53B7207BB1}"/>
            </a:ext>
          </a:extLst>
        </xdr:cNvPr>
        <xdr:cNvSpPr txBox="1"/>
      </xdr:nvSpPr>
      <xdr:spPr>
        <a:xfrm>
          <a:off x="1648469"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322" name="n_4aveValue【福祉施設】&#10;有形固定資産減価償却率">
          <a:extLst>
            <a:ext uri="{FF2B5EF4-FFF2-40B4-BE49-F238E27FC236}">
              <a16:creationId xmlns:a16="http://schemas.microsoft.com/office/drawing/2014/main" id="{8F24C4A0-0915-447D-9E33-5551414C5A39}"/>
            </a:ext>
          </a:extLst>
        </xdr:cNvPr>
        <xdr:cNvSpPr txBox="1"/>
      </xdr:nvSpPr>
      <xdr:spPr>
        <a:xfrm>
          <a:off x="848369" y="1297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129013</xdr:rowOff>
    </xdr:from>
    <xdr:ext cx="405111" cy="259045"/>
    <xdr:sp macro="" textlink="">
      <xdr:nvSpPr>
        <xdr:cNvPr id="323" name="n_1mainValue【福祉施設】&#10;有形固定資産減価償却率">
          <a:extLst>
            <a:ext uri="{FF2B5EF4-FFF2-40B4-BE49-F238E27FC236}">
              <a16:creationId xmlns:a16="http://schemas.microsoft.com/office/drawing/2014/main" id="{7C753DC7-6EB7-4BB1-8B48-26BF22634155}"/>
            </a:ext>
          </a:extLst>
        </xdr:cNvPr>
        <xdr:cNvSpPr txBox="1"/>
      </xdr:nvSpPr>
      <xdr:spPr>
        <a:xfrm>
          <a:off x="3239144" y="1373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119215</xdr:rowOff>
    </xdr:from>
    <xdr:ext cx="405111" cy="259045"/>
    <xdr:sp macro="" textlink="">
      <xdr:nvSpPr>
        <xdr:cNvPr id="324" name="n_2mainValue【福祉施設】&#10;有形固定資産減価償却率">
          <a:extLst>
            <a:ext uri="{FF2B5EF4-FFF2-40B4-BE49-F238E27FC236}">
              <a16:creationId xmlns:a16="http://schemas.microsoft.com/office/drawing/2014/main" id="{A5C8EAEA-3542-4DB4-B77D-FA62B341628C}"/>
            </a:ext>
          </a:extLst>
        </xdr:cNvPr>
        <xdr:cNvSpPr txBox="1"/>
      </xdr:nvSpPr>
      <xdr:spPr>
        <a:xfrm>
          <a:off x="2439044" y="13733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148607</xdr:rowOff>
    </xdr:from>
    <xdr:ext cx="405111" cy="259045"/>
    <xdr:sp macro="" textlink="">
      <xdr:nvSpPr>
        <xdr:cNvPr id="325" name="n_3mainValue【福祉施設】&#10;有形固定資産減価償却率">
          <a:extLst>
            <a:ext uri="{FF2B5EF4-FFF2-40B4-BE49-F238E27FC236}">
              <a16:creationId xmlns:a16="http://schemas.microsoft.com/office/drawing/2014/main" id="{FD286F6D-86C7-4B46-A109-42008646FBB0}"/>
            </a:ext>
          </a:extLst>
        </xdr:cNvPr>
        <xdr:cNvSpPr txBox="1"/>
      </xdr:nvSpPr>
      <xdr:spPr>
        <a:xfrm>
          <a:off x="1648469"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115950</xdr:rowOff>
    </xdr:from>
    <xdr:ext cx="405111" cy="259045"/>
    <xdr:sp macro="" textlink="">
      <xdr:nvSpPr>
        <xdr:cNvPr id="326" name="n_4mainValue【福祉施設】&#10;有形固定資産減価償却率">
          <a:extLst>
            <a:ext uri="{FF2B5EF4-FFF2-40B4-BE49-F238E27FC236}">
              <a16:creationId xmlns:a16="http://schemas.microsoft.com/office/drawing/2014/main" id="{7B433B48-DCBE-41CA-8940-32DB240DB17F}"/>
            </a:ext>
          </a:extLst>
        </xdr:cNvPr>
        <xdr:cNvSpPr txBox="1"/>
      </xdr:nvSpPr>
      <xdr:spPr>
        <a:xfrm>
          <a:off x="848369" y="1405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F201BC6A-A75F-4DA9-9328-DADABAE58A8F}"/>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DC9B7FC8-888E-4AC9-87D2-4A1AA9D4DDB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F636D932-FC6E-4C49-8FD2-99F379473E5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81E16E52-583B-4EB6-A47D-63EB86EA996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D5DC5334-E2B8-419A-A4D0-A68BB3635B6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2FF75F79-6B21-4D44-B98F-54C6276CDE5C}"/>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C01176CC-9E44-49D6-8340-C3944C5B147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7E1DE62E-AB27-485F-8228-0A94E2AF6502}"/>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C7587932-D901-4AFC-959D-C09091BFCEB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82A8BD0C-7729-4CAD-AD6B-C1E02DD58CE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A1D57D41-73E0-4768-BA86-62A966126D07}"/>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F4C14071-629F-4D63-B19C-FC532651FFAF}"/>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C074DE5C-804E-443F-8445-27047B5BEB83}"/>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0DF90CC9-9C85-47A0-9319-D225624286A6}"/>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60993C6D-20BA-4692-9360-F75DB9629BF9}"/>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FAA169D0-205F-4594-94D1-BD95AA69967D}"/>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B1790B7F-4419-46CB-B897-EB99EE972EDA}"/>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7CC8ACFA-E2BC-4241-AFE9-14935FD50154}"/>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BC546F72-5378-4AA5-8C27-F35F07C0984D}"/>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0DF53CDA-59DF-4CD6-9E25-64158D198A87}"/>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C56D75F8-0319-4CFA-BB4F-BBF91E80122E}"/>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B41A91EE-D5B5-4548-9424-60966586CC10}"/>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FDCB4D02-F188-4F95-AB59-6A265A83FBD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A041B10A-ACCE-4A31-8B7A-6B2A1823AB1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E0599745-508A-4359-AD8F-05C5C8FD2B7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a:extLst>
            <a:ext uri="{FF2B5EF4-FFF2-40B4-BE49-F238E27FC236}">
              <a16:creationId xmlns:a16="http://schemas.microsoft.com/office/drawing/2014/main" id="{7CA38532-8DC5-4E2E-B85D-C7054EFE995C}"/>
            </a:ext>
          </a:extLst>
        </xdr:cNvPr>
        <xdr:cNvCxnSpPr/>
      </xdr:nvCxnSpPr>
      <xdr:spPr>
        <a:xfrm flipV="1">
          <a:off x="9429115" y="12707257"/>
          <a:ext cx="0" cy="120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a:extLst>
            <a:ext uri="{FF2B5EF4-FFF2-40B4-BE49-F238E27FC236}">
              <a16:creationId xmlns:a16="http://schemas.microsoft.com/office/drawing/2014/main" id="{C5768111-3013-4185-85EE-48AA4BE0A695}"/>
            </a:ext>
          </a:extLst>
        </xdr:cNvPr>
        <xdr:cNvSpPr txBox="1"/>
      </xdr:nvSpPr>
      <xdr:spPr>
        <a:xfrm>
          <a:off x="9467850" y="1391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a:extLst>
            <a:ext uri="{FF2B5EF4-FFF2-40B4-BE49-F238E27FC236}">
              <a16:creationId xmlns:a16="http://schemas.microsoft.com/office/drawing/2014/main" id="{8F2700ED-BE84-4CD5-84A9-DC4161E0B100}"/>
            </a:ext>
          </a:extLst>
        </xdr:cNvPr>
        <xdr:cNvCxnSpPr/>
      </xdr:nvCxnSpPr>
      <xdr:spPr>
        <a:xfrm>
          <a:off x="9363075" y="139142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a:extLst>
            <a:ext uri="{FF2B5EF4-FFF2-40B4-BE49-F238E27FC236}">
              <a16:creationId xmlns:a16="http://schemas.microsoft.com/office/drawing/2014/main" id="{9068B39E-C6D9-43E8-B24B-0F29191CFEA7}"/>
            </a:ext>
          </a:extLst>
        </xdr:cNvPr>
        <xdr:cNvSpPr txBox="1"/>
      </xdr:nvSpPr>
      <xdr:spPr>
        <a:xfrm>
          <a:off x="9467850" y="1249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a:extLst>
            <a:ext uri="{FF2B5EF4-FFF2-40B4-BE49-F238E27FC236}">
              <a16:creationId xmlns:a16="http://schemas.microsoft.com/office/drawing/2014/main" id="{475B4661-BB57-423C-85B9-4B42C3B7F513}"/>
            </a:ext>
          </a:extLst>
        </xdr:cNvPr>
        <xdr:cNvCxnSpPr/>
      </xdr:nvCxnSpPr>
      <xdr:spPr>
        <a:xfrm>
          <a:off x="9363075" y="127072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7" name="【福祉施設】&#10;一人当たり面積平均値テキスト">
          <a:extLst>
            <a:ext uri="{FF2B5EF4-FFF2-40B4-BE49-F238E27FC236}">
              <a16:creationId xmlns:a16="http://schemas.microsoft.com/office/drawing/2014/main" id="{2502F665-55FD-4121-96D9-B7F2EAEDCA02}"/>
            </a:ext>
          </a:extLst>
        </xdr:cNvPr>
        <xdr:cNvSpPr txBox="1"/>
      </xdr:nvSpPr>
      <xdr:spPr>
        <a:xfrm>
          <a:off x="9467850" y="132304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8" name="フローチャート: 判断 357">
          <a:extLst>
            <a:ext uri="{FF2B5EF4-FFF2-40B4-BE49-F238E27FC236}">
              <a16:creationId xmlns:a16="http://schemas.microsoft.com/office/drawing/2014/main" id="{3BEBB31F-0C8E-439E-9E3B-EF8088ED079B}"/>
            </a:ext>
          </a:extLst>
        </xdr:cNvPr>
        <xdr:cNvSpPr/>
      </xdr:nvSpPr>
      <xdr:spPr>
        <a:xfrm>
          <a:off x="9401175" y="1337582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a:extLst>
            <a:ext uri="{FF2B5EF4-FFF2-40B4-BE49-F238E27FC236}">
              <a16:creationId xmlns:a16="http://schemas.microsoft.com/office/drawing/2014/main" id="{CC36A7A2-B0FF-4CCA-AF1F-2DA572F8A989}"/>
            </a:ext>
          </a:extLst>
        </xdr:cNvPr>
        <xdr:cNvSpPr/>
      </xdr:nvSpPr>
      <xdr:spPr>
        <a:xfrm>
          <a:off x="86391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60" name="フローチャート: 判断 359">
          <a:extLst>
            <a:ext uri="{FF2B5EF4-FFF2-40B4-BE49-F238E27FC236}">
              <a16:creationId xmlns:a16="http://schemas.microsoft.com/office/drawing/2014/main" id="{378A0B1C-C9BE-4808-B9CD-7BD2338B78DA}"/>
            </a:ext>
          </a:extLst>
        </xdr:cNvPr>
        <xdr:cNvSpPr/>
      </xdr:nvSpPr>
      <xdr:spPr>
        <a:xfrm>
          <a:off x="7839075" y="133531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61" name="フローチャート: 判断 360">
          <a:extLst>
            <a:ext uri="{FF2B5EF4-FFF2-40B4-BE49-F238E27FC236}">
              <a16:creationId xmlns:a16="http://schemas.microsoft.com/office/drawing/2014/main" id="{E6487E63-38E5-418F-B7F8-91FE2AEF431A}"/>
            </a:ext>
          </a:extLst>
        </xdr:cNvPr>
        <xdr:cNvSpPr/>
      </xdr:nvSpPr>
      <xdr:spPr>
        <a:xfrm>
          <a:off x="70294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a:extLst>
            <a:ext uri="{FF2B5EF4-FFF2-40B4-BE49-F238E27FC236}">
              <a16:creationId xmlns:a16="http://schemas.microsoft.com/office/drawing/2014/main" id="{15CA6ECE-0D7E-4CC4-A389-3092859079CE}"/>
            </a:ext>
          </a:extLst>
        </xdr:cNvPr>
        <xdr:cNvSpPr/>
      </xdr:nvSpPr>
      <xdr:spPr>
        <a:xfrm>
          <a:off x="62388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84912BA-5B6A-435E-A49D-4D380CF03C1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E3BA84F-8666-4990-946E-8A6E370FA59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5C576FBC-7726-4B24-98DB-A97D50C5D02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9DAD6616-4E20-45D2-AEF4-8001D0517D1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341D0F61-40A5-454A-A3F3-DCFD0BE85CD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93436</xdr:rowOff>
    </xdr:from>
    <xdr:to>
      <xdr:col>55</xdr:col>
      <xdr:colOff>50800</xdr:colOff>
      <xdr:row>86</xdr:row>
      <xdr:rowOff>23586</xdr:rowOff>
    </xdr:to>
    <xdr:sp macro="" textlink="">
      <xdr:nvSpPr>
        <xdr:cNvPr id="368" name="楕円 367">
          <a:extLst>
            <a:ext uri="{FF2B5EF4-FFF2-40B4-BE49-F238E27FC236}">
              <a16:creationId xmlns:a16="http://schemas.microsoft.com/office/drawing/2014/main" id="{32095BCD-9068-4897-BEFC-4AB5AAB33469}"/>
            </a:ext>
          </a:extLst>
        </xdr:cNvPr>
        <xdr:cNvSpPr/>
      </xdr:nvSpPr>
      <xdr:spPr>
        <a:xfrm>
          <a:off x="9401175" y="1386658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8363</xdr:rowOff>
    </xdr:from>
    <xdr:ext cx="469744" cy="259045"/>
    <xdr:sp macro="" textlink="">
      <xdr:nvSpPr>
        <xdr:cNvPr id="369" name="【福祉施設】&#10;一人当たり面積該当値テキスト">
          <a:extLst>
            <a:ext uri="{FF2B5EF4-FFF2-40B4-BE49-F238E27FC236}">
              <a16:creationId xmlns:a16="http://schemas.microsoft.com/office/drawing/2014/main" id="{97ED20E8-E395-41E7-9BD4-B4DF4FD972B3}"/>
            </a:ext>
          </a:extLst>
        </xdr:cNvPr>
        <xdr:cNvSpPr txBox="1"/>
      </xdr:nvSpPr>
      <xdr:spPr>
        <a:xfrm>
          <a:off x="9467850" y="137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70" name="楕円 369">
          <a:extLst>
            <a:ext uri="{FF2B5EF4-FFF2-40B4-BE49-F238E27FC236}">
              <a16:creationId xmlns:a16="http://schemas.microsoft.com/office/drawing/2014/main" id="{B88DFB94-E67C-4EEE-869C-C87BE7BADA54}"/>
            </a:ext>
          </a:extLst>
        </xdr:cNvPr>
        <xdr:cNvSpPr/>
      </xdr:nvSpPr>
      <xdr:spPr>
        <a:xfrm>
          <a:off x="8639175" y="13866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144236</xdr:rowOff>
    </xdr:from>
    <xdr:to>
      <xdr:col>55</xdr:col>
      <xdr:colOff>0</xdr:colOff>
      <xdr:row>85</xdr:row>
      <xdr:rowOff>144236</xdr:rowOff>
    </xdr:to>
    <xdr:cxnSp macro="">
      <xdr:nvCxnSpPr>
        <xdr:cNvPr id="371" name="直線コネクタ 370">
          <a:extLst>
            <a:ext uri="{FF2B5EF4-FFF2-40B4-BE49-F238E27FC236}">
              <a16:creationId xmlns:a16="http://schemas.microsoft.com/office/drawing/2014/main" id="{91D0B283-5247-4F26-B279-3BAB1C2EA900}"/>
            </a:ext>
          </a:extLst>
        </xdr:cNvPr>
        <xdr:cNvCxnSpPr/>
      </xdr:nvCxnSpPr>
      <xdr:spPr>
        <a:xfrm>
          <a:off x="8686800" y="139142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93436</xdr:rowOff>
    </xdr:from>
    <xdr:to>
      <xdr:col>46</xdr:col>
      <xdr:colOff>38100</xdr:colOff>
      <xdr:row>86</xdr:row>
      <xdr:rowOff>23586</xdr:rowOff>
    </xdr:to>
    <xdr:sp macro="" textlink="">
      <xdr:nvSpPr>
        <xdr:cNvPr id="372" name="楕円 371">
          <a:extLst>
            <a:ext uri="{FF2B5EF4-FFF2-40B4-BE49-F238E27FC236}">
              <a16:creationId xmlns:a16="http://schemas.microsoft.com/office/drawing/2014/main" id="{834CD166-3372-4675-B40B-C5691498E09E}"/>
            </a:ext>
          </a:extLst>
        </xdr:cNvPr>
        <xdr:cNvSpPr/>
      </xdr:nvSpPr>
      <xdr:spPr>
        <a:xfrm>
          <a:off x="7839075" y="138665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144236</xdr:rowOff>
    </xdr:from>
    <xdr:to>
      <xdr:col>50</xdr:col>
      <xdr:colOff>114300</xdr:colOff>
      <xdr:row>85</xdr:row>
      <xdr:rowOff>144236</xdr:rowOff>
    </xdr:to>
    <xdr:cxnSp macro="">
      <xdr:nvCxnSpPr>
        <xdr:cNvPr id="373" name="直線コネクタ 372">
          <a:extLst>
            <a:ext uri="{FF2B5EF4-FFF2-40B4-BE49-F238E27FC236}">
              <a16:creationId xmlns:a16="http://schemas.microsoft.com/office/drawing/2014/main" id="{6204E2ED-57FF-4B0A-BC22-9DBBC1AD2B12}"/>
            </a:ext>
          </a:extLst>
        </xdr:cNvPr>
        <xdr:cNvCxnSpPr/>
      </xdr:nvCxnSpPr>
      <xdr:spPr>
        <a:xfrm>
          <a:off x="7886700" y="139142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93436</xdr:rowOff>
    </xdr:from>
    <xdr:to>
      <xdr:col>41</xdr:col>
      <xdr:colOff>101600</xdr:colOff>
      <xdr:row>86</xdr:row>
      <xdr:rowOff>23586</xdr:rowOff>
    </xdr:to>
    <xdr:sp macro="" textlink="">
      <xdr:nvSpPr>
        <xdr:cNvPr id="374" name="楕円 373">
          <a:extLst>
            <a:ext uri="{FF2B5EF4-FFF2-40B4-BE49-F238E27FC236}">
              <a16:creationId xmlns:a16="http://schemas.microsoft.com/office/drawing/2014/main" id="{23CFCC96-3732-4875-B960-CA682FC209F8}"/>
            </a:ext>
          </a:extLst>
        </xdr:cNvPr>
        <xdr:cNvSpPr/>
      </xdr:nvSpPr>
      <xdr:spPr>
        <a:xfrm>
          <a:off x="7029450" y="138665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144236</xdr:rowOff>
    </xdr:from>
    <xdr:to>
      <xdr:col>45</xdr:col>
      <xdr:colOff>177800</xdr:colOff>
      <xdr:row>85</xdr:row>
      <xdr:rowOff>144236</xdr:rowOff>
    </xdr:to>
    <xdr:cxnSp macro="">
      <xdr:nvCxnSpPr>
        <xdr:cNvPr id="375" name="直線コネクタ 374">
          <a:extLst>
            <a:ext uri="{FF2B5EF4-FFF2-40B4-BE49-F238E27FC236}">
              <a16:creationId xmlns:a16="http://schemas.microsoft.com/office/drawing/2014/main" id="{BA696C87-77AD-4615-9451-1F3EE59BCF7D}"/>
            </a:ext>
          </a:extLst>
        </xdr:cNvPr>
        <xdr:cNvCxnSpPr/>
      </xdr:nvCxnSpPr>
      <xdr:spPr>
        <a:xfrm>
          <a:off x="7077075" y="139142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6" name="楕円 375">
          <a:extLst>
            <a:ext uri="{FF2B5EF4-FFF2-40B4-BE49-F238E27FC236}">
              <a16:creationId xmlns:a16="http://schemas.microsoft.com/office/drawing/2014/main" id="{890B861C-2C5A-4AF7-8E3C-F25D516DBF0F}"/>
            </a:ext>
          </a:extLst>
        </xdr:cNvPr>
        <xdr:cNvSpPr/>
      </xdr:nvSpPr>
      <xdr:spPr>
        <a:xfrm>
          <a:off x="6238875" y="13820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95250</xdr:rowOff>
    </xdr:from>
    <xdr:to>
      <xdr:col>41</xdr:col>
      <xdr:colOff>50800</xdr:colOff>
      <xdr:row>85</xdr:row>
      <xdr:rowOff>144236</xdr:rowOff>
    </xdr:to>
    <xdr:cxnSp macro="">
      <xdr:nvCxnSpPr>
        <xdr:cNvPr id="377" name="直線コネクタ 376">
          <a:extLst>
            <a:ext uri="{FF2B5EF4-FFF2-40B4-BE49-F238E27FC236}">
              <a16:creationId xmlns:a16="http://schemas.microsoft.com/office/drawing/2014/main" id="{0AB9657B-C32B-46FB-9155-7225BB41FF46}"/>
            </a:ext>
          </a:extLst>
        </xdr:cNvPr>
        <xdr:cNvCxnSpPr/>
      </xdr:nvCxnSpPr>
      <xdr:spPr>
        <a:xfrm>
          <a:off x="6286500" y="13868400"/>
          <a:ext cx="79057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8" name="n_1aveValue【福祉施設】&#10;一人当たり面積">
          <a:extLst>
            <a:ext uri="{FF2B5EF4-FFF2-40B4-BE49-F238E27FC236}">
              <a16:creationId xmlns:a16="http://schemas.microsoft.com/office/drawing/2014/main" id="{25B1C228-8417-466E-9D14-4DB307A11AE8}"/>
            </a:ext>
          </a:extLst>
        </xdr:cNvPr>
        <xdr:cNvSpPr txBox="1"/>
      </xdr:nvSpPr>
      <xdr:spPr>
        <a:xfrm>
          <a:off x="8458277" y="1313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9" name="n_2aveValue【福祉施設】&#10;一人当たり面積">
          <a:extLst>
            <a:ext uri="{FF2B5EF4-FFF2-40B4-BE49-F238E27FC236}">
              <a16:creationId xmlns:a16="http://schemas.microsoft.com/office/drawing/2014/main" id="{27A0E883-C00A-4B4C-8E8D-FE9AF4715365}"/>
            </a:ext>
          </a:extLst>
        </xdr:cNvPr>
        <xdr:cNvSpPr txBox="1"/>
      </xdr:nvSpPr>
      <xdr:spPr>
        <a:xfrm>
          <a:off x="7677227" y="1313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80" name="n_3aveValue【福祉施設】&#10;一人当たり面積">
          <a:extLst>
            <a:ext uri="{FF2B5EF4-FFF2-40B4-BE49-F238E27FC236}">
              <a16:creationId xmlns:a16="http://schemas.microsoft.com/office/drawing/2014/main" id="{5064B281-0E95-436D-859F-7D2ECCD41DC6}"/>
            </a:ext>
          </a:extLst>
        </xdr:cNvPr>
        <xdr:cNvSpPr txBox="1"/>
      </xdr:nvSpPr>
      <xdr:spPr>
        <a:xfrm>
          <a:off x="6867602"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1" name="n_4aveValue【福祉施設】&#10;一人当たり面積">
          <a:extLst>
            <a:ext uri="{FF2B5EF4-FFF2-40B4-BE49-F238E27FC236}">
              <a16:creationId xmlns:a16="http://schemas.microsoft.com/office/drawing/2014/main" id="{EADB509D-7F63-4125-955E-FF1EA067EDD9}"/>
            </a:ext>
          </a:extLst>
        </xdr:cNvPr>
        <xdr:cNvSpPr txBox="1"/>
      </xdr:nvSpPr>
      <xdr:spPr>
        <a:xfrm>
          <a:off x="6067502" y="1313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82" name="n_1mainValue【福祉施設】&#10;一人当たり面積">
          <a:extLst>
            <a:ext uri="{FF2B5EF4-FFF2-40B4-BE49-F238E27FC236}">
              <a16:creationId xmlns:a16="http://schemas.microsoft.com/office/drawing/2014/main" id="{FD57DEB7-E8E6-4910-8FF5-5359553ADC87}"/>
            </a:ext>
          </a:extLst>
        </xdr:cNvPr>
        <xdr:cNvSpPr txBox="1"/>
      </xdr:nvSpPr>
      <xdr:spPr>
        <a:xfrm>
          <a:off x="8458277"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83" name="n_2mainValue【福祉施設】&#10;一人当たり面積">
          <a:extLst>
            <a:ext uri="{FF2B5EF4-FFF2-40B4-BE49-F238E27FC236}">
              <a16:creationId xmlns:a16="http://schemas.microsoft.com/office/drawing/2014/main" id="{60BA5E56-5810-4716-9FC6-7EAA15A7D24A}"/>
            </a:ext>
          </a:extLst>
        </xdr:cNvPr>
        <xdr:cNvSpPr txBox="1"/>
      </xdr:nvSpPr>
      <xdr:spPr>
        <a:xfrm>
          <a:off x="7677227"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14713</xdr:rowOff>
    </xdr:from>
    <xdr:ext cx="469744" cy="259045"/>
    <xdr:sp macro="" textlink="">
      <xdr:nvSpPr>
        <xdr:cNvPr id="384" name="n_3mainValue【福祉施設】&#10;一人当たり面積">
          <a:extLst>
            <a:ext uri="{FF2B5EF4-FFF2-40B4-BE49-F238E27FC236}">
              <a16:creationId xmlns:a16="http://schemas.microsoft.com/office/drawing/2014/main" id="{C996221A-5C3D-4533-977C-3B6F903D4A68}"/>
            </a:ext>
          </a:extLst>
        </xdr:cNvPr>
        <xdr:cNvSpPr txBox="1"/>
      </xdr:nvSpPr>
      <xdr:spPr>
        <a:xfrm>
          <a:off x="6867602"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137177</xdr:rowOff>
    </xdr:from>
    <xdr:ext cx="469744" cy="259045"/>
    <xdr:sp macro="" textlink="">
      <xdr:nvSpPr>
        <xdr:cNvPr id="385" name="n_4mainValue【福祉施設】&#10;一人当たり面積">
          <a:extLst>
            <a:ext uri="{FF2B5EF4-FFF2-40B4-BE49-F238E27FC236}">
              <a16:creationId xmlns:a16="http://schemas.microsoft.com/office/drawing/2014/main" id="{044B81A7-0413-44BE-9CD4-52947F3242F2}"/>
            </a:ext>
          </a:extLst>
        </xdr:cNvPr>
        <xdr:cNvSpPr txBox="1"/>
      </xdr:nvSpPr>
      <xdr:spPr>
        <a:xfrm>
          <a:off x="60675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FF1752E3-F673-41E9-A002-3F1FFBCF7A2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BA071A49-CC08-4987-9F21-204F1792643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4CB77EB7-9549-47B8-8396-F6B656BB697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E8293AC7-CE42-4E20-846E-45BCB7C06BD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8544C6C6-EC22-4963-9F66-80E380D503D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E80EEB1C-AA7F-453D-98F2-AF05BBCC042F}"/>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7C531A4A-D5DB-4DD5-B662-FFF209B68E6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44AF3190-924C-43D2-A3A3-4CDC072D467C}"/>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C25FF68B-0CF8-4761-A1F4-C3E78E0D9571}"/>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54465DA6-7B32-4525-816E-F167BACD606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0968AF5E-5E5C-4E1D-96AB-6C6C7EB9060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a:extLst>
            <a:ext uri="{FF2B5EF4-FFF2-40B4-BE49-F238E27FC236}">
              <a16:creationId xmlns:a16="http://schemas.microsoft.com/office/drawing/2014/main" id="{F5428232-87A8-4AF9-BF85-51D2049BBB50}"/>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a:extLst>
            <a:ext uri="{FF2B5EF4-FFF2-40B4-BE49-F238E27FC236}">
              <a16:creationId xmlns:a16="http://schemas.microsoft.com/office/drawing/2014/main" id="{2B4A9351-B7F2-4776-BAE9-40F27499198A}"/>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a:extLst>
            <a:ext uri="{FF2B5EF4-FFF2-40B4-BE49-F238E27FC236}">
              <a16:creationId xmlns:a16="http://schemas.microsoft.com/office/drawing/2014/main" id="{DBD7EA5D-0015-49B1-92B2-FCF3CFCF4438}"/>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a:extLst>
            <a:ext uri="{FF2B5EF4-FFF2-40B4-BE49-F238E27FC236}">
              <a16:creationId xmlns:a16="http://schemas.microsoft.com/office/drawing/2014/main" id="{96238968-CA67-4E24-A487-A247242ADCDD}"/>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a:extLst>
            <a:ext uri="{FF2B5EF4-FFF2-40B4-BE49-F238E27FC236}">
              <a16:creationId xmlns:a16="http://schemas.microsoft.com/office/drawing/2014/main" id="{B48243AC-64F0-4F89-BA33-2A8451D7C157}"/>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a:extLst>
            <a:ext uri="{FF2B5EF4-FFF2-40B4-BE49-F238E27FC236}">
              <a16:creationId xmlns:a16="http://schemas.microsoft.com/office/drawing/2014/main" id="{8A20C6E1-7517-44CA-894F-510290E2886A}"/>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a:extLst>
            <a:ext uri="{FF2B5EF4-FFF2-40B4-BE49-F238E27FC236}">
              <a16:creationId xmlns:a16="http://schemas.microsoft.com/office/drawing/2014/main" id="{D3CAADFD-C69A-4826-806C-F615851AC6B9}"/>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a:extLst>
            <a:ext uri="{FF2B5EF4-FFF2-40B4-BE49-F238E27FC236}">
              <a16:creationId xmlns:a16="http://schemas.microsoft.com/office/drawing/2014/main" id="{F6C8C3A7-56FB-414E-8700-BEB00CF53744}"/>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a:extLst>
            <a:ext uri="{FF2B5EF4-FFF2-40B4-BE49-F238E27FC236}">
              <a16:creationId xmlns:a16="http://schemas.microsoft.com/office/drawing/2014/main" id="{ACD00931-D86B-4548-9064-BF6707760AC7}"/>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a:extLst>
            <a:ext uri="{FF2B5EF4-FFF2-40B4-BE49-F238E27FC236}">
              <a16:creationId xmlns:a16="http://schemas.microsoft.com/office/drawing/2014/main" id="{AAABABED-F02A-40F9-A931-DD9799895649}"/>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B8D0D5E1-0B56-41AD-8CB4-2116A0B1265F}"/>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a:extLst>
            <a:ext uri="{FF2B5EF4-FFF2-40B4-BE49-F238E27FC236}">
              <a16:creationId xmlns:a16="http://schemas.microsoft.com/office/drawing/2014/main" id="{EC4DB91B-C1F8-4524-B457-297A9D6FE32E}"/>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D18C584E-DB59-450F-B708-A92DA5A76A1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10" name="直線コネクタ 409">
          <a:extLst>
            <a:ext uri="{FF2B5EF4-FFF2-40B4-BE49-F238E27FC236}">
              <a16:creationId xmlns:a16="http://schemas.microsoft.com/office/drawing/2014/main" id="{DEAF46A4-134C-4AEB-BBC7-CFE56A930F7C}"/>
            </a:ext>
          </a:extLst>
        </xdr:cNvPr>
        <xdr:cNvCxnSpPr/>
      </xdr:nvCxnSpPr>
      <xdr:spPr>
        <a:xfrm flipV="1">
          <a:off x="4180840" y="1630870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a:extLst>
            <a:ext uri="{FF2B5EF4-FFF2-40B4-BE49-F238E27FC236}">
              <a16:creationId xmlns:a16="http://schemas.microsoft.com/office/drawing/2014/main" id="{1F888315-DE63-484B-B6D7-F6B566700D8D}"/>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a:extLst>
            <a:ext uri="{FF2B5EF4-FFF2-40B4-BE49-F238E27FC236}">
              <a16:creationId xmlns:a16="http://schemas.microsoft.com/office/drawing/2014/main" id="{6156ED8E-E9B1-4BEA-BB83-5AE8FDCD8A01}"/>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13" name="【市民会館】&#10;有形固定資産減価償却率最大値テキスト">
          <a:extLst>
            <a:ext uri="{FF2B5EF4-FFF2-40B4-BE49-F238E27FC236}">
              <a16:creationId xmlns:a16="http://schemas.microsoft.com/office/drawing/2014/main" id="{BEABE355-2170-495B-87B3-6FA2D932A736}"/>
            </a:ext>
          </a:extLst>
        </xdr:cNvPr>
        <xdr:cNvSpPr txBox="1"/>
      </xdr:nvSpPr>
      <xdr:spPr>
        <a:xfrm>
          <a:off x="4219575" y="1608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4" name="直線コネクタ 413">
          <a:extLst>
            <a:ext uri="{FF2B5EF4-FFF2-40B4-BE49-F238E27FC236}">
              <a16:creationId xmlns:a16="http://schemas.microsoft.com/office/drawing/2014/main" id="{BDBA845F-5333-4129-BC4E-B4DB6F66AEA4}"/>
            </a:ext>
          </a:extLst>
        </xdr:cNvPr>
        <xdr:cNvCxnSpPr/>
      </xdr:nvCxnSpPr>
      <xdr:spPr>
        <a:xfrm>
          <a:off x="4105275" y="16308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5235A9A7-A983-4F25-8877-E496C6E59327}"/>
            </a:ext>
          </a:extLst>
        </xdr:cNvPr>
        <xdr:cNvSpPr txBox="1"/>
      </xdr:nvSpPr>
      <xdr:spPr>
        <a:xfrm>
          <a:off x="4219575" y="16722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6" name="フローチャート: 判断 415">
          <a:extLst>
            <a:ext uri="{FF2B5EF4-FFF2-40B4-BE49-F238E27FC236}">
              <a16:creationId xmlns:a16="http://schemas.microsoft.com/office/drawing/2014/main" id="{44B11C74-6566-439C-8A6E-27F9C05C07AE}"/>
            </a:ext>
          </a:extLst>
        </xdr:cNvPr>
        <xdr:cNvSpPr/>
      </xdr:nvSpPr>
      <xdr:spPr>
        <a:xfrm>
          <a:off x="4124325" y="168681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7" name="フローチャート: 判断 416">
          <a:extLst>
            <a:ext uri="{FF2B5EF4-FFF2-40B4-BE49-F238E27FC236}">
              <a16:creationId xmlns:a16="http://schemas.microsoft.com/office/drawing/2014/main" id="{182DA837-228F-40B5-9B00-85D09604009C}"/>
            </a:ext>
          </a:extLst>
        </xdr:cNvPr>
        <xdr:cNvSpPr/>
      </xdr:nvSpPr>
      <xdr:spPr>
        <a:xfrm>
          <a:off x="3381375" y="168427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8" name="フローチャート: 判断 417">
          <a:extLst>
            <a:ext uri="{FF2B5EF4-FFF2-40B4-BE49-F238E27FC236}">
              <a16:creationId xmlns:a16="http://schemas.microsoft.com/office/drawing/2014/main" id="{37075A23-53D9-4AB2-ABE0-5A2EB550EA3E}"/>
            </a:ext>
          </a:extLst>
        </xdr:cNvPr>
        <xdr:cNvSpPr/>
      </xdr:nvSpPr>
      <xdr:spPr>
        <a:xfrm>
          <a:off x="25717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9" name="フローチャート: 判断 418">
          <a:extLst>
            <a:ext uri="{FF2B5EF4-FFF2-40B4-BE49-F238E27FC236}">
              <a16:creationId xmlns:a16="http://schemas.microsoft.com/office/drawing/2014/main" id="{F858A253-1209-42EA-80A2-CCCEFAFD49CA}"/>
            </a:ext>
          </a:extLst>
        </xdr:cNvPr>
        <xdr:cNvSpPr/>
      </xdr:nvSpPr>
      <xdr:spPr>
        <a:xfrm>
          <a:off x="17811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0" name="フローチャート: 判断 419">
          <a:extLst>
            <a:ext uri="{FF2B5EF4-FFF2-40B4-BE49-F238E27FC236}">
              <a16:creationId xmlns:a16="http://schemas.microsoft.com/office/drawing/2014/main" id="{2B17ED7E-F119-4CE9-A4BC-266DF01E6848}"/>
            </a:ext>
          </a:extLst>
        </xdr:cNvPr>
        <xdr:cNvSpPr/>
      </xdr:nvSpPr>
      <xdr:spPr>
        <a:xfrm>
          <a:off x="981075" y="168497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39C15C2-1BB3-42ED-B140-52666D3B1D9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F8F3C15-CE8B-411B-895D-938C240E008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126FA0C6-9031-4D28-8021-CA0E1AFA3A4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F3F4B0AF-E04E-4B40-B2BB-673440D314C3}"/>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6365951D-DFC6-4CD2-9C71-5602EA8214B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61595</xdr:rowOff>
    </xdr:from>
    <xdr:to>
      <xdr:col>24</xdr:col>
      <xdr:colOff>114300</xdr:colOff>
      <xdr:row>107</xdr:row>
      <xdr:rowOff>163195</xdr:rowOff>
    </xdr:to>
    <xdr:sp macro="" textlink="">
      <xdr:nvSpPr>
        <xdr:cNvPr id="426" name="楕円 425">
          <a:extLst>
            <a:ext uri="{FF2B5EF4-FFF2-40B4-BE49-F238E27FC236}">
              <a16:creationId xmlns:a16="http://schemas.microsoft.com/office/drawing/2014/main" id="{9B782A9F-1202-4987-A523-842810DD7DEC}"/>
            </a:ext>
          </a:extLst>
        </xdr:cNvPr>
        <xdr:cNvSpPr/>
      </xdr:nvSpPr>
      <xdr:spPr>
        <a:xfrm>
          <a:off x="4124325" y="175526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40022</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3EAC5918-EE3C-4926-90C4-AE1C2424C8D9}"/>
            </a:ext>
          </a:extLst>
        </xdr:cNvPr>
        <xdr:cNvSpPr txBox="1"/>
      </xdr:nvSpPr>
      <xdr:spPr>
        <a:xfrm>
          <a:off x="4219575" y="1752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107314</xdr:rowOff>
    </xdr:from>
    <xdr:to>
      <xdr:col>20</xdr:col>
      <xdr:colOff>38100</xdr:colOff>
      <xdr:row>108</xdr:row>
      <xdr:rowOff>37464</xdr:rowOff>
    </xdr:to>
    <xdr:sp macro="" textlink="">
      <xdr:nvSpPr>
        <xdr:cNvPr id="428" name="楕円 427">
          <a:extLst>
            <a:ext uri="{FF2B5EF4-FFF2-40B4-BE49-F238E27FC236}">
              <a16:creationId xmlns:a16="http://schemas.microsoft.com/office/drawing/2014/main" id="{57AFF255-F13C-40E9-8FE8-9A4E5A00C35C}"/>
            </a:ext>
          </a:extLst>
        </xdr:cNvPr>
        <xdr:cNvSpPr/>
      </xdr:nvSpPr>
      <xdr:spPr>
        <a:xfrm>
          <a:off x="3381375" y="175920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112395</xdr:rowOff>
    </xdr:from>
    <xdr:to>
      <xdr:col>24</xdr:col>
      <xdr:colOff>63500</xdr:colOff>
      <xdr:row>107</xdr:row>
      <xdr:rowOff>158114</xdr:rowOff>
    </xdr:to>
    <xdr:cxnSp macro="">
      <xdr:nvCxnSpPr>
        <xdr:cNvPr id="429" name="直線コネクタ 428">
          <a:extLst>
            <a:ext uri="{FF2B5EF4-FFF2-40B4-BE49-F238E27FC236}">
              <a16:creationId xmlns:a16="http://schemas.microsoft.com/office/drawing/2014/main" id="{6D4E14A1-250A-4EB5-A672-2A6AEF3B3DCD}"/>
            </a:ext>
          </a:extLst>
        </xdr:cNvPr>
        <xdr:cNvCxnSpPr/>
      </xdr:nvCxnSpPr>
      <xdr:spPr>
        <a:xfrm flipV="1">
          <a:off x="3429000" y="17600295"/>
          <a:ext cx="752475"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99695</xdr:rowOff>
    </xdr:from>
    <xdr:to>
      <xdr:col>15</xdr:col>
      <xdr:colOff>101600</xdr:colOff>
      <xdr:row>108</xdr:row>
      <xdr:rowOff>29845</xdr:rowOff>
    </xdr:to>
    <xdr:sp macro="" textlink="">
      <xdr:nvSpPr>
        <xdr:cNvPr id="430" name="楕円 429">
          <a:extLst>
            <a:ext uri="{FF2B5EF4-FFF2-40B4-BE49-F238E27FC236}">
              <a16:creationId xmlns:a16="http://schemas.microsoft.com/office/drawing/2014/main" id="{BD79E057-291B-42C7-94BA-6F347E337FAB}"/>
            </a:ext>
          </a:extLst>
        </xdr:cNvPr>
        <xdr:cNvSpPr/>
      </xdr:nvSpPr>
      <xdr:spPr>
        <a:xfrm>
          <a:off x="2571750" y="17590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150495</xdr:rowOff>
    </xdr:from>
    <xdr:to>
      <xdr:col>19</xdr:col>
      <xdr:colOff>177800</xdr:colOff>
      <xdr:row>107</xdr:row>
      <xdr:rowOff>158114</xdr:rowOff>
    </xdr:to>
    <xdr:cxnSp macro="">
      <xdr:nvCxnSpPr>
        <xdr:cNvPr id="431" name="直線コネクタ 430">
          <a:extLst>
            <a:ext uri="{FF2B5EF4-FFF2-40B4-BE49-F238E27FC236}">
              <a16:creationId xmlns:a16="http://schemas.microsoft.com/office/drawing/2014/main" id="{3E75315B-0772-4F35-A61F-01659927BB41}"/>
            </a:ext>
          </a:extLst>
        </xdr:cNvPr>
        <xdr:cNvCxnSpPr/>
      </xdr:nvCxnSpPr>
      <xdr:spPr>
        <a:xfrm>
          <a:off x="2619375" y="17638395"/>
          <a:ext cx="80962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78739</xdr:rowOff>
    </xdr:from>
    <xdr:to>
      <xdr:col>10</xdr:col>
      <xdr:colOff>165100</xdr:colOff>
      <xdr:row>109</xdr:row>
      <xdr:rowOff>8889</xdr:rowOff>
    </xdr:to>
    <xdr:sp macro="" textlink="">
      <xdr:nvSpPr>
        <xdr:cNvPr id="432" name="楕円 431">
          <a:extLst>
            <a:ext uri="{FF2B5EF4-FFF2-40B4-BE49-F238E27FC236}">
              <a16:creationId xmlns:a16="http://schemas.microsoft.com/office/drawing/2014/main" id="{6BEB2511-6F90-4858-AD3E-8FDAF182C843}"/>
            </a:ext>
          </a:extLst>
        </xdr:cNvPr>
        <xdr:cNvSpPr/>
      </xdr:nvSpPr>
      <xdr:spPr>
        <a:xfrm>
          <a:off x="1781175" y="17738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150495</xdr:rowOff>
    </xdr:from>
    <xdr:to>
      <xdr:col>15</xdr:col>
      <xdr:colOff>50800</xdr:colOff>
      <xdr:row>108</xdr:row>
      <xdr:rowOff>129539</xdr:rowOff>
    </xdr:to>
    <xdr:cxnSp macro="">
      <xdr:nvCxnSpPr>
        <xdr:cNvPr id="433" name="直線コネクタ 432">
          <a:extLst>
            <a:ext uri="{FF2B5EF4-FFF2-40B4-BE49-F238E27FC236}">
              <a16:creationId xmlns:a16="http://schemas.microsoft.com/office/drawing/2014/main" id="{57915098-5317-4884-B934-E371186DE345}"/>
            </a:ext>
          </a:extLst>
        </xdr:cNvPr>
        <xdr:cNvCxnSpPr/>
      </xdr:nvCxnSpPr>
      <xdr:spPr>
        <a:xfrm flipV="1">
          <a:off x="1828800" y="17638395"/>
          <a:ext cx="790575" cy="1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76836</xdr:rowOff>
    </xdr:from>
    <xdr:to>
      <xdr:col>6</xdr:col>
      <xdr:colOff>38100</xdr:colOff>
      <xdr:row>109</xdr:row>
      <xdr:rowOff>6986</xdr:rowOff>
    </xdr:to>
    <xdr:sp macro="" textlink="">
      <xdr:nvSpPr>
        <xdr:cNvPr id="434" name="楕円 433">
          <a:extLst>
            <a:ext uri="{FF2B5EF4-FFF2-40B4-BE49-F238E27FC236}">
              <a16:creationId xmlns:a16="http://schemas.microsoft.com/office/drawing/2014/main" id="{EA988F30-B09D-41C3-AA33-3FEA8E913CFF}"/>
            </a:ext>
          </a:extLst>
        </xdr:cNvPr>
        <xdr:cNvSpPr/>
      </xdr:nvSpPr>
      <xdr:spPr>
        <a:xfrm>
          <a:off x="981075" y="177361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127636</xdr:rowOff>
    </xdr:from>
    <xdr:to>
      <xdr:col>10</xdr:col>
      <xdr:colOff>114300</xdr:colOff>
      <xdr:row>108</xdr:row>
      <xdr:rowOff>129539</xdr:rowOff>
    </xdr:to>
    <xdr:cxnSp macro="">
      <xdr:nvCxnSpPr>
        <xdr:cNvPr id="435" name="直線コネクタ 434">
          <a:extLst>
            <a:ext uri="{FF2B5EF4-FFF2-40B4-BE49-F238E27FC236}">
              <a16:creationId xmlns:a16="http://schemas.microsoft.com/office/drawing/2014/main" id="{9183812C-AA8C-46AD-A09D-1F17F47FCA48}"/>
            </a:ext>
          </a:extLst>
        </xdr:cNvPr>
        <xdr:cNvCxnSpPr/>
      </xdr:nvCxnSpPr>
      <xdr:spPr>
        <a:xfrm>
          <a:off x="1028700" y="177838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macro="" textlink="">
      <xdr:nvSpPr>
        <xdr:cNvPr id="436" name="n_1aveValue【市民会館】&#10;有形固定資産減価償却率">
          <a:extLst>
            <a:ext uri="{FF2B5EF4-FFF2-40B4-BE49-F238E27FC236}">
              <a16:creationId xmlns:a16="http://schemas.microsoft.com/office/drawing/2014/main" id="{CB28D9DC-6CCA-4F9C-AFFB-6B6C52ACAFDD}"/>
            </a:ext>
          </a:extLst>
        </xdr:cNvPr>
        <xdr:cNvSpPr txBox="1"/>
      </xdr:nvSpPr>
      <xdr:spPr>
        <a:xfrm>
          <a:off x="3239144" y="1662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7" name="n_2aveValue【市民会館】&#10;有形固定資産減価償却率">
          <a:extLst>
            <a:ext uri="{FF2B5EF4-FFF2-40B4-BE49-F238E27FC236}">
              <a16:creationId xmlns:a16="http://schemas.microsoft.com/office/drawing/2014/main" id="{26988B3F-7E3C-4174-85B6-FFF349DC9F80}"/>
            </a:ext>
          </a:extLst>
        </xdr:cNvPr>
        <xdr:cNvSpPr txBox="1"/>
      </xdr:nvSpPr>
      <xdr:spPr>
        <a:xfrm>
          <a:off x="2439044" y="1661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8" name="n_3aveValue【市民会館】&#10;有形固定資産減価償却率">
          <a:extLst>
            <a:ext uri="{FF2B5EF4-FFF2-40B4-BE49-F238E27FC236}">
              <a16:creationId xmlns:a16="http://schemas.microsoft.com/office/drawing/2014/main" id="{6FA97402-BB69-4A3A-BEED-56C82B428B77}"/>
            </a:ext>
          </a:extLst>
        </xdr:cNvPr>
        <xdr:cNvSpPr txBox="1"/>
      </xdr:nvSpPr>
      <xdr:spPr>
        <a:xfrm>
          <a:off x="1648469" y="1663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9" name="n_4aveValue【市民会館】&#10;有形固定資産減価償却率">
          <a:extLst>
            <a:ext uri="{FF2B5EF4-FFF2-40B4-BE49-F238E27FC236}">
              <a16:creationId xmlns:a16="http://schemas.microsoft.com/office/drawing/2014/main" id="{57B1C2FB-32F2-446C-9501-8C7F28EF1FF0}"/>
            </a:ext>
          </a:extLst>
        </xdr:cNvPr>
        <xdr:cNvSpPr txBox="1"/>
      </xdr:nvSpPr>
      <xdr:spPr>
        <a:xfrm>
          <a:off x="848369" y="1661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28591</xdr:rowOff>
    </xdr:from>
    <xdr:ext cx="405111" cy="259045"/>
    <xdr:sp macro="" textlink="">
      <xdr:nvSpPr>
        <xdr:cNvPr id="440" name="n_1mainValue【市民会館】&#10;有形固定資産減価償却率">
          <a:extLst>
            <a:ext uri="{FF2B5EF4-FFF2-40B4-BE49-F238E27FC236}">
              <a16:creationId xmlns:a16="http://schemas.microsoft.com/office/drawing/2014/main" id="{3B1A1AD0-3954-4034-B813-DFA43F7E2271}"/>
            </a:ext>
          </a:extLst>
        </xdr:cNvPr>
        <xdr:cNvSpPr txBox="1"/>
      </xdr:nvSpPr>
      <xdr:spPr>
        <a:xfrm>
          <a:off x="32391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20972</xdr:rowOff>
    </xdr:from>
    <xdr:ext cx="405111" cy="259045"/>
    <xdr:sp macro="" textlink="">
      <xdr:nvSpPr>
        <xdr:cNvPr id="441" name="n_2mainValue【市民会館】&#10;有形固定資産減価償却率">
          <a:extLst>
            <a:ext uri="{FF2B5EF4-FFF2-40B4-BE49-F238E27FC236}">
              <a16:creationId xmlns:a16="http://schemas.microsoft.com/office/drawing/2014/main" id="{6BD23124-1BA2-4858-9910-81142FEFE075}"/>
            </a:ext>
          </a:extLst>
        </xdr:cNvPr>
        <xdr:cNvSpPr txBox="1"/>
      </xdr:nvSpPr>
      <xdr:spPr>
        <a:xfrm>
          <a:off x="243904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16</xdr:rowOff>
    </xdr:from>
    <xdr:ext cx="405111" cy="259045"/>
    <xdr:sp macro="" textlink="">
      <xdr:nvSpPr>
        <xdr:cNvPr id="442" name="n_3mainValue【市民会館】&#10;有形固定資産減価償却率">
          <a:extLst>
            <a:ext uri="{FF2B5EF4-FFF2-40B4-BE49-F238E27FC236}">
              <a16:creationId xmlns:a16="http://schemas.microsoft.com/office/drawing/2014/main" id="{DFD049D0-7DDC-4125-8891-BB809539F26E}"/>
            </a:ext>
          </a:extLst>
        </xdr:cNvPr>
        <xdr:cNvSpPr txBox="1"/>
      </xdr:nvSpPr>
      <xdr:spPr>
        <a:xfrm>
          <a:off x="1648469"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169563</xdr:rowOff>
    </xdr:from>
    <xdr:ext cx="405111" cy="259045"/>
    <xdr:sp macro="" textlink="">
      <xdr:nvSpPr>
        <xdr:cNvPr id="443" name="n_4mainValue【市民会館】&#10;有形固定資産減価償却率">
          <a:extLst>
            <a:ext uri="{FF2B5EF4-FFF2-40B4-BE49-F238E27FC236}">
              <a16:creationId xmlns:a16="http://schemas.microsoft.com/office/drawing/2014/main" id="{664AF9F2-0F9B-45CE-879E-E8EAEAFA0D35}"/>
            </a:ext>
          </a:extLst>
        </xdr:cNvPr>
        <xdr:cNvSpPr txBox="1"/>
      </xdr:nvSpPr>
      <xdr:spPr>
        <a:xfrm>
          <a:off x="848369"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E1AD3AEA-BDBA-486E-A355-CF19F93E387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F64CAEB4-FBBA-40B8-8066-3DA4B2FB553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4E8445A7-0EFF-4905-8ABB-A7A74EAEF8B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1018EF75-D01B-4025-8145-4AA542EBA76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1AFF4FD3-3F02-4BDC-9DCE-5F1A03CFD13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EB8F6435-D0B1-4C1C-8FCE-246111E838A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E96C87E3-7DE6-4C66-B5C6-26194253110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68B06921-CD8C-4307-8D2B-C3D8B2A155B2}"/>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23B9FA29-5E3F-4411-B928-A1CE47C9063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999A8784-EE8E-4836-A7D6-37BCC8276EF8}"/>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a:extLst>
            <a:ext uri="{FF2B5EF4-FFF2-40B4-BE49-F238E27FC236}">
              <a16:creationId xmlns:a16="http://schemas.microsoft.com/office/drawing/2014/main" id="{0C67C824-5855-4DB3-8492-992AD5BF2E5B}"/>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a:extLst>
            <a:ext uri="{FF2B5EF4-FFF2-40B4-BE49-F238E27FC236}">
              <a16:creationId xmlns:a16="http://schemas.microsoft.com/office/drawing/2014/main" id="{2CC506FE-4104-4450-82C8-98FEA3D1FD34}"/>
            </a:ext>
          </a:extLst>
        </xdr:cNvPr>
        <xdr:cNvSpPr txBox="1"/>
      </xdr:nvSpPr>
      <xdr:spPr>
        <a:xfrm>
          <a:off x="5527221"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a:extLst>
            <a:ext uri="{FF2B5EF4-FFF2-40B4-BE49-F238E27FC236}">
              <a16:creationId xmlns:a16="http://schemas.microsoft.com/office/drawing/2014/main" id="{A3DAFF52-5F5C-458A-89B6-FD192C395E46}"/>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a:extLst>
            <a:ext uri="{FF2B5EF4-FFF2-40B4-BE49-F238E27FC236}">
              <a16:creationId xmlns:a16="http://schemas.microsoft.com/office/drawing/2014/main" id="{DB2BE0A4-83DF-4C5B-B16E-DF989F22E9C6}"/>
            </a:ext>
          </a:extLst>
        </xdr:cNvPr>
        <xdr:cNvSpPr txBox="1"/>
      </xdr:nvSpPr>
      <xdr:spPr>
        <a:xfrm>
          <a:off x="5527221"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a:extLst>
            <a:ext uri="{FF2B5EF4-FFF2-40B4-BE49-F238E27FC236}">
              <a16:creationId xmlns:a16="http://schemas.microsoft.com/office/drawing/2014/main" id="{B8AD3C96-6688-464C-A7DA-7D330C55F717}"/>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a:extLst>
            <a:ext uri="{FF2B5EF4-FFF2-40B4-BE49-F238E27FC236}">
              <a16:creationId xmlns:a16="http://schemas.microsoft.com/office/drawing/2014/main" id="{0E697D74-9507-471C-A756-1095C7112D02}"/>
            </a:ext>
          </a:extLst>
        </xdr:cNvPr>
        <xdr:cNvSpPr txBox="1"/>
      </xdr:nvSpPr>
      <xdr:spPr>
        <a:xfrm>
          <a:off x="5527221"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a:extLst>
            <a:ext uri="{FF2B5EF4-FFF2-40B4-BE49-F238E27FC236}">
              <a16:creationId xmlns:a16="http://schemas.microsoft.com/office/drawing/2014/main" id="{BB641577-8033-4A90-AB1C-E1CAA4791C27}"/>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a:extLst>
            <a:ext uri="{FF2B5EF4-FFF2-40B4-BE49-F238E27FC236}">
              <a16:creationId xmlns:a16="http://schemas.microsoft.com/office/drawing/2014/main" id="{534C1BEB-25DD-453E-A469-F91A3B6553C6}"/>
            </a:ext>
          </a:extLst>
        </xdr:cNvPr>
        <xdr:cNvSpPr txBox="1"/>
      </xdr:nvSpPr>
      <xdr:spPr>
        <a:xfrm>
          <a:off x="5527221"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EC99C47C-2151-487B-B710-112DD357EC4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E1B1D1D5-9461-4879-A65A-4F27B236FA2D}"/>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B39EC1F8-4977-4143-B632-2BA5B8BFFC2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a:extLst>
            <a:ext uri="{FF2B5EF4-FFF2-40B4-BE49-F238E27FC236}">
              <a16:creationId xmlns:a16="http://schemas.microsoft.com/office/drawing/2014/main" id="{4030BB05-B258-483C-B95F-85E28081EE6C}"/>
            </a:ext>
          </a:extLst>
        </xdr:cNvPr>
        <xdr:cNvCxnSpPr/>
      </xdr:nvCxnSpPr>
      <xdr:spPr>
        <a:xfrm flipV="1">
          <a:off x="9429115" y="16678021"/>
          <a:ext cx="0" cy="102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a:extLst>
            <a:ext uri="{FF2B5EF4-FFF2-40B4-BE49-F238E27FC236}">
              <a16:creationId xmlns:a16="http://schemas.microsoft.com/office/drawing/2014/main" id="{F70C59E6-2EF4-48BF-9290-40D4AC37C3C9}"/>
            </a:ext>
          </a:extLst>
        </xdr:cNvPr>
        <xdr:cNvSpPr txBox="1"/>
      </xdr:nvSpPr>
      <xdr:spPr>
        <a:xfrm>
          <a:off x="9467850" y="1770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a:extLst>
            <a:ext uri="{FF2B5EF4-FFF2-40B4-BE49-F238E27FC236}">
              <a16:creationId xmlns:a16="http://schemas.microsoft.com/office/drawing/2014/main" id="{D16EA3DE-9278-4981-AEA6-72257F58FB84}"/>
            </a:ext>
          </a:extLst>
        </xdr:cNvPr>
        <xdr:cNvCxnSpPr/>
      </xdr:nvCxnSpPr>
      <xdr:spPr>
        <a:xfrm>
          <a:off x="9363075" y="177049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a:extLst>
            <a:ext uri="{FF2B5EF4-FFF2-40B4-BE49-F238E27FC236}">
              <a16:creationId xmlns:a16="http://schemas.microsoft.com/office/drawing/2014/main" id="{7B7D06CC-0190-4BB5-831E-3DF50229FB1E}"/>
            </a:ext>
          </a:extLst>
        </xdr:cNvPr>
        <xdr:cNvSpPr txBox="1"/>
      </xdr:nvSpPr>
      <xdr:spPr>
        <a:xfrm>
          <a:off x="9467850" y="1644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a:extLst>
            <a:ext uri="{FF2B5EF4-FFF2-40B4-BE49-F238E27FC236}">
              <a16:creationId xmlns:a16="http://schemas.microsoft.com/office/drawing/2014/main" id="{3F3E93BC-5E1E-4BCB-9524-7E4FF6896D73}"/>
            </a:ext>
          </a:extLst>
        </xdr:cNvPr>
        <xdr:cNvCxnSpPr/>
      </xdr:nvCxnSpPr>
      <xdr:spPr>
        <a:xfrm>
          <a:off x="9363075" y="1667802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70" name="【市民会館】&#10;一人当たり面積平均値テキスト">
          <a:extLst>
            <a:ext uri="{FF2B5EF4-FFF2-40B4-BE49-F238E27FC236}">
              <a16:creationId xmlns:a16="http://schemas.microsoft.com/office/drawing/2014/main" id="{BC23FE83-40BB-4D44-8E25-DEE42B261C9F}"/>
            </a:ext>
          </a:extLst>
        </xdr:cNvPr>
        <xdr:cNvSpPr txBox="1"/>
      </xdr:nvSpPr>
      <xdr:spPr>
        <a:xfrm>
          <a:off x="9467850" y="1719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a:extLst>
            <a:ext uri="{FF2B5EF4-FFF2-40B4-BE49-F238E27FC236}">
              <a16:creationId xmlns:a16="http://schemas.microsoft.com/office/drawing/2014/main" id="{FD33E538-C16A-4AFC-951C-E26FB48F88ED}"/>
            </a:ext>
          </a:extLst>
        </xdr:cNvPr>
        <xdr:cNvSpPr/>
      </xdr:nvSpPr>
      <xdr:spPr>
        <a:xfrm>
          <a:off x="9401175" y="1734324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72" name="フローチャート: 判断 471">
          <a:extLst>
            <a:ext uri="{FF2B5EF4-FFF2-40B4-BE49-F238E27FC236}">
              <a16:creationId xmlns:a16="http://schemas.microsoft.com/office/drawing/2014/main" id="{F86DF57E-6B3D-4118-9DFA-BE3F1226DFC4}"/>
            </a:ext>
          </a:extLst>
        </xdr:cNvPr>
        <xdr:cNvSpPr/>
      </xdr:nvSpPr>
      <xdr:spPr>
        <a:xfrm>
          <a:off x="8639175" y="173432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a:extLst>
            <a:ext uri="{FF2B5EF4-FFF2-40B4-BE49-F238E27FC236}">
              <a16:creationId xmlns:a16="http://schemas.microsoft.com/office/drawing/2014/main" id="{199D5A54-5A97-467D-9BCD-25A27F14383F}"/>
            </a:ext>
          </a:extLst>
        </xdr:cNvPr>
        <xdr:cNvSpPr/>
      </xdr:nvSpPr>
      <xdr:spPr>
        <a:xfrm>
          <a:off x="7839075" y="173478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76AC0B5A-C610-4C4C-8140-BFB90D53990F}"/>
            </a:ext>
          </a:extLst>
        </xdr:cNvPr>
        <xdr:cNvSpPr/>
      </xdr:nvSpPr>
      <xdr:spPr>
        <a:xfrm>
          <a:off x="7029450" y="173478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5" name="フローチャート: 判断 474">
          <a:extLst>
            <a:ext uri="{FF2B5EF4-FFF2-40B4-BE49-F238E27FC236}">
              <a16:creationId xmlns:a16="http://schemas.microsoft.com/office/drawing/2014/main" id="{DCF2D844-E327-4804-83F2-DA822C4241BB}"/>
            </a:ext>
          </a:extLst>
        </xdr:cNvPr>
        <xdr:cNvSpPr/>
      </xdr:nvSpPr>
      <xdr:spPr>
        <a:xfrm>
          <a:off x="6238875" y="173478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DF7BA43-D277-46C1-89D6-FF1A11E39D4D}"/>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390C5C2-5949-4CFE-B1E4-E2AE47194BA4}"/>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7FDF7D0A-8161-4046-A395-C1724A532907}"/>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AA0C1151-5D02-47D2-9261-F4771DC3AAE3}"/>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DCD6BE2-CA8A-4AE6-937D-80866C80A53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123698</xdr:rowOff>
    </xdr:from>
    <xdr:to>
      <xdr:col>55</xdr:col>
      <xdr:colOff>50800</xdr:colOff>
      <xdr:row>108</xdr:row>
      <xdr:rowOff>53848</xdr:rowOff>
    </xdr:to>
    <xdr:sp macro="" textlink="">
      <xdr:nvSpPr>
        <xdr:cNvPr id="481" name="楕円 480">
          <a:extLst>
            <a:ext uri="{FF2B5EF4-FFF2-40B4-BE49-F238E27FC236}">
              <a16:creationId xmlns:a16="http://schemas.microsoft.com/office/drawing/2014/main" id="{5A31BF8D-30F4-4081-8698-5B7B05F5DBA9}"/>
            </a:ext>
          </a:extLst>
        </xdr:cNvPr>
        <xdr:cNvSpPr/>
      </xdr:nvSpPr>
      <xdr:spPr>
        <a:xfrm>
          <a:off x="9401175" y="1761477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38625</xdr:rowOff>
    </xdr:from>
    <xdr:ext cx="469744" cy="259045"/>
    <xdr:sp macro="" textlink="">
      <xdr:nvSpPr>
        <xdr:cNvPr id="482" name="【市民会館】&#10;一人当たり面積該当値テキスト">
          <a:extLst>
            <a:ext uri="{FF2B5EF4-FFF2-40B4-BE49-F238E27FC236}">
              <a16:creationId xmlns:a16="http://schemas.microsoft.com/office/drawing/2014/main" id="{F6AC7D60-A048-4977-848F-036F9FD8A772}"/>
            </a:ext>
          </a:extLst>
        </xdr:cNvPr>
        <xdr:cNvSpPr txBox="1"/>
      </xdr:nvSpPr>
      <xdr:spPr>
        <a:xfrm>
          <a:off x="9467850" y="175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123698</xdr:rowOff>
    </xdr:from>
    <xdr:to>
      <xdr:col>50</xdr:col>
      <xdr:colOff>165100</xdr:colOff>
      <xdr:row>108</xdr:row>
      <xdr:rowOff>53848</xdr:rowOff>
    </xdr:to>
    <xdr:sp macro="" textlink="">
      <xdr:nvSpPr>
        <xdr:cNvPr id="483" name="楕円 482">
          <a:extLst>
            <a:ext uri="{FF2B5EF4-FFF2-40B4-BE49-F238E27FC236}">
              <a16:creationId xmlns:a16="http://schemas.microsoft.com/office/drawing/2014/main" id="{D919C0F1-DCD3-4D99-8570-7E16C584B191}"/>
            </a:ext>
          </a:extLst>
        </xdr:cNvPr>
        <xdr:cNvSpPr/>
      </xdr:nvSpPr>
      <xdr:spPr>
        <a:xfrm>
          <a:off x="8639175" y="176147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xdr:rowOff>
    </xdr:from>
    <xdr:to>
      <xdr:col>55</xdr:col>
      <xdr:colOff>0</xdr:colOff>
      <xdr:row>108</xdr:row>
      <xdr:rowOff>3048</xdr:rowOff>
    </xdr:to>
    <xdr:cxnSp macro="">
      <xdr:nvCxnSpPr>
        <xdr:cNvPr id="484" name="直線コネクタ 483">
          <a:extLst>
            <a:ext uri="{FF2B5EF4-FFF2-40B4-BE49-F238E27FC236}">
              <a16:creationId xmlns:a16="http://schemas.microsoft.com/office/drawing/2014/main" id="{793F5A90-86B0-4C17-B287-6A4304661931}"/>
            </a:ext>
          </a:extLst>
        </xdr:cNvPr>
        <xdr:cNvCxnSpPr/>
      </xdr:nvCxnSpPr>
      <xdr:spPr>
        <a:xfrm>
          <a:off x="8686800" y="1766239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123698</xdr:rowOff>
    </xdr:from>
    <xdr:to>
      <xdr:col>46</xdr:col>
      <xdr:colOff>38100</xdr:colOff>
      <xdr:row>108</xdr:row>
      <xdr:rowOff>53848</xdr:rowOff>
    </xdr:to>
    <xdr:sp macro="" textlink="">
      <xdr:nvSpPr>
        <xdr:cNvPr id="485" name="楕円 484">
          <a:extLst>
            <a:ext uri="{FF2B5EF4-FFF2-40B4-BE49-F238E27FC236}">
              <a16:creationId xmlns:a16="http://schemas.microsoft.com/office/drawing/2014/main" id="{C53A7DD1-7565-42C9-86A5-B0B2F475C6B9}"/>
            </a:ext>
          </a:extLst>
        </xdr:cNvPr>
        <xdr:cNvSpPr/>
      </xdr:nvSpPr>
      <xdr:spPr>
        <a:xfrm>
          <a:off x="7839075" y="176147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xdr:rowOff>
    </xdr:from>
    <xdr:to>
      <xdr:col>50</xdr:col>
      <xdr:colOff>114300</xdr:colOff>
      <xdr:row>108</xdr:row>
      <xdr:rowOff>3048</xdr:rowOff>
    </xdr:to>
    <xdr:cxnSp macro="">
      <xdr:nvCxnSpPr>
        <xdr:cNvPr id="486" name="直線コネクタ 485">
          <a:extLst>
            <a:ext uri="{FF2B5EF4-FFF2-40B4-BE49-F238E27FC236}">
              <a16:creationId xmlns:a16="http://schemas.microsoft.com/office/drawing/2014/main" id="{BA0742D3-6AA5-40D6-8CC9-D7618CE8BD17}"/>
            </a:ext>
          </a:extLst>
        </xdr:cNvPr>
        <xdr:cNvCxnSpPr/>
      </xdr:nvCxnSpPr>
      <xdr:spPr>
        <a:xfrm>
          <a:off x="7886700" y="1766239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137413</xdr:rowOff>
    </xdr:from>
    <xdr:to>
      <xdr:col>41</xdr:col>
      <xdr:colOff>101600</xdr:colOff>
      <xdr:row>108</xdr:row>
      <xdr:rowOff>67563</xdr:rowOff>
    </xdr:to>
    <xdr:sp macro="" textlink="">
      <xdr:nvSpPr>
        <xdr:cNvPr id="487" name="楕円 486">
          <a:extLst>
            <a:ext uri="{FF2B5EF4-FFF2-40B4-BE49-F238E27FC236}">
              <a16:creationId xmlns:a16="http://schemas.microsoft.com/office/drawing/2014/main" id="{6F35FEFC-6FAB-4443-83DF-5B4A43FB3648}"/>
            </a:ext>
          </a:extLst>
        </xdr:cNvPr>
        <xdr:cNvSpPr/>
      </xdr:nvSpPr>
      <xdr:spPr>
        <a:xfrm>
          <a:off x="7029450" y="176284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xdr:rowOff>
    </xdr:from>
    <xdr:to>
      <xdr:col>45</xdr:col>
      <xdr:colOff>177800</xdr:colOff>
      <xdr:row>108</xdr:row>
      <xdr:rowOff>16763</xdr:rowOff>
    </xdr:to>
    <xdr:cxnSp macro="">
      <xdr:nvCxnSpPr>
        <xdr:cNvPr id="488" name="直線コネクタ 487">
          <a:extLst>
            <a:ext uri="{FF2B5EF4-FFF2-40B4-BE49-F238E27FC236}">
              <a16:creationId xmlns:a16="http://schemas.microsoft.com/office/drawing/2014/main" id="{C9B16711-1815-43CB-AC8C-EEE1D1CC4064}"/>
            </a:ext>
          </a:extLst>
        </xdr:cNvPr>
        <xdr:cNvCxnSpPr/>
      </xdr:nvCxnSpPr>
      <xdr:spPr>
        <a:xfrm flipV="1">
          <a:off x="7077075" y="17662398"/>
          <a:ext cx="809625"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137413</xdr:rowOff>
    </xdr:from>
    <xdr:to>
      <xdr:col>36</xdr:col>
      <xdr:colOff>165100</xdr:colOff>
      <xdr:row>108</xdr:row>
      <xdr:rowOff>67563</xdr:rowOff>
    </xdr:to>
    <xdr:sp macro="" textlink="">
      <xdr:nvSpPr>
        <xdr:cNvPr id="489" name="楕円 488">
          <a:extLst>
            <a:ext uri="{FF2B5EF4-FFF2-40B4-BE49-F238E27FC236}">
              <a16:creationId xmlns:a16="http://schemas.microsoft.com/office/drawing/2014/main" id="{9FC45E0E-0765-4C6E-A116-A47B3D954C66}"/>
            </a:ext>
          </a:extLst>
        </xdr:cNvPr>
        <xdr:cNvSpPr/>
      </xdr:nvSpPr>
      <xdr:spPr>
        <a:xfrm>
          <a:off x="6238875" y="176284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16763</xdr:rowOff>
    </xdr:from>
    <xdr:to>
      <xdr:col>41</xdr:col>
      <xdr:colOff>50800</xdr:colOff>
      <xdr:row>108</xdr:row>
      <xdr:rowOff>16763</xdr:rowOff>
    </xdr:to>
    <xdr:cxnSp macro="">
      <xdr:nvCxnSpPr>
        <xdr:cNvPr id="490" name="直線コネクタ 489">
          <a:extLst>
            <a:ext uri="{FF2B5EF4-FFF2-40B4-BE49-F238E27FC236}">
              <a16:creationId xmlns:a16="http://schemas.microsoft.com/office/drawing/2014/main" id="{C73F22FB-1E59-4635-B60E-AD52A6DD8E3F}"/>
            </a:ext>
          </a:extLst>
        </xdr:cNvPr>
        <xdr:cNvCxnSpPr/>
      </xdr:nvCxnSpPr>
      <xdr:spPr>
        <a:xfrm>
          <a:off x="6286500" y="176761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91" name="n_1aveValue【市民会館】&#10;一人当たり面積">
          <a:extLst>
            <a:ext uri="{FF2B5EF4-FFF2-40B4-BE49-F238E27FC236}">
              <a16:creationId xmlns:a16="http://schemas.microsoft.com/office/drawing/2014/main" id="{04980BAD-5774-4F2E-96AB-7E2AB565BD78}"/>
            </a:ext>
          </a:extLst>
        </xdr:cNvPr>
        <xdr:cNvSpPr txBox="1"/>
      </xdr:nvSpPr>
      <xdr:spPr>
        <a:xfrm>
          <a:off x="8458277" y="171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2" name="n_2aveValue【市民会館】&#10;一人当たり面積">
          <a:extLst>
            <a:ext uri="{FF2B5EF4-FFF2-40B4-BE49-F238E27FC236}">
              <a16:creationId xmlns:a16="http://schemas.microsoft.com/office/drawing/2014/main" id="{759B5D46-BE51-4A13-A341-D988516B68B6}"/>
            </a:ext>
          </a:extLst>
        </xdr:cNvPr>
        <xdr:cNvSpPr txBox="1"/>
      </xdr:nvSpPr>
      <xdr:spPr>
        <a:xfrm>
          <a:off x="7677227"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93" name="n_3aveValue【市民会館】&#10;一人当たり面積">
          <a:extLst>
            <a:ext uri="{FF2B5EF4-FFF2-40B4-BE49-F238E27FC236}">
              <a16:creationId xmlns:a16="http://schemas.microsoft.com/office/drawing/2014/main" id="{3E9B1134-2553-46DA-9D68-02D30052690F}"/>
            </a:ext>
          </a:extLst>
        </xdr:cNvPr>
        <xdr:cNvSpPr txBox="1"/>
      </xdr:nvSpPr>
      <xdr:spPr>
        <a:xfrm>
          <a:off x="68676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4" name="n_4aveValue【市民会館】&#10;一人当たり面積">
          <a:extLst>
            <a:ext uri="{FF2B5EF4-FFF2-40B4-BE49-F238E27FC236}">
              <a16:creationId xmlns:a16="http://schemas.microsoft.com/office/drawing/2014/main" id="{2EF4D909-2C5B-4E05-9D24-D79CAB1FCBA4}"/>
            </a:ext>
          </a:extLst>
        </xdr:cNvPr>
        <xdr:cNvSpPr txBox="1"/>
      </xdr:nvSpPr>
      <xdr:spPr>
        <a:xfrm>
          <a:off x="6067502" y="171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44975</xdr:rowOff>
    </xdr:from>
    <xdr:ext cx="469744" cy="259045"/>
    <xdr:sp macro="" textlink="">
      <xdr:nvSpPr>
        <xdr:cNvPr id="495" name="n_1mainValue【市民会館】&#10;一人当たり面積">
          <a:extLst>
            <a:ext uri="{FF2B5EF4-FFF2-40B4-BE49-F238E27FC236}">
              <a16:creationId xmlns:a16="http://schemas.microsoft.com/office/drawing/2014/main" id="{62749746-8A76-4302-8BF9-C989195B32F3}"/>
            </a:ext>
          </a:extLst>
        </xdr:cNvPr>
        <xdr:cNvSpPr txBox="1"/>
      </xdr:nvSpPr>
      <xdr:spPr>
        <a:xfrm>
          <a:off x="8458277" y="177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44975</xdr:rowOff>
    </xdr:from>
    <xdr:ext cx="469744" cy="259045"/>
    <xdr:sp macro="" textlink="">
      <xdr:nvSpPr>
        <xdr:cNvPr id="496" name="n_2mainValue【市民会館】&#10;一人当たり面積">
          <a:extLst>
            <a:ext uri="{FF2B5EF4-FFF2-40B4-BE49-F238E27FC236}">
              <a16:creationId xmlns:a16="http://schemas.microsoft.com/office/drawing/2014/main" id="{931EED2F-4DEA-4A0A-8D98-A3BE09616E88}"/>
            </a:ext>
          </a:extLst>
        </xdr:cNvPr>
        <xdr:cNvSpPr txBox="1"/>
      </xdr:nvSpPr>
      <xdr:spPr>
        <a:xfrm>
          <a:off x="7677227" y="1770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58690</xdr:rowOff>
    </xdr:from>
    <xdr:ext cx="469744" cy="259045"/>
    <xdr:sp macro="" textlink="">
      <xdr:nvSpPr>
        <xdr:cNvPr id="497" name="n_3mainValue【市民会館】&#10;一人当たり面積">
          <a:extLst>
            <a:ext uri="{FF2B5EF4-FFF2-40B4-BE49-F238E27FC236}">
              <a16:creationId xmlns:a16="http://schemas.microsoft.com/office/drawing/2014/main" id="{F4A0DDC2-764F-4F30-8E9D-18075916035A}"/>
            </a:ext>
          </a:extLst>
        </xdr:cNvPr>
        <xdr:cNvSpPr txBox="1"/>
      </xdr:nvSpPr>
      <xdr:spPr>
        <a:xfrm>
          <a:off x="6867602"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58690</xdr:rowOff>
    </xdr:from>
    <xdr:ext cx="469744" cy="259045"/>
    <xdr:sp macro="" textlink="">
      <xdr:nvSpPr>
        <xdr:cNvPr id="498" name="n_4mainValue【市民会館】&#10;一人当たり面積">
          <a:extLst>
            <a:ext uri="{FF2B5EF4-FFF2-40B4-BE49-F238E27FC236}">
              <a16:creationId xmlns:a16="http://schemas.microsoft.com/office/drawing/2014/main" id="{F6158BC6-10A7-4875-909C-CFC50F2562DE}"/>
            </a:ext>
          </a:extLst>
        </xdr:cNvPr>
        <xdr:cNvSpPr txBox="1"/>
      </xdr:nvSpPr>
      <xdr:spPr>
        <a:xfrm>
          <a:off x="6067502"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49FFEEDF-90DE-40B3-A9C2-0643421CF67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84EFB44A-25AC-4757-9434-AE19A0E65CA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E6E20592-3975-4360-B2EF-206881A5127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93DACB92-7532-448B-B789-7D9D86D22BE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FA41D3AD-A11D-4216-AD82-6FD61DE26956}"/>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AF3D6750-453C-4DC3-9230-9EBA61C64C1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975EF81F-C3B0-4196-AC3D-EAA6E04F15A8}"/>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57C86AD4-BC25-42D9-978F-6985D0C7217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A1FC619B-9AEE-4531-9502-47DF1FA5740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20F8CC67-0BED-48DF-B6C9-44E487248E32}"/>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a:extLst>
            <a:ext uri="{FF2B5EF4-FFF2-40B4-BE49-F238E27FC236}">
              <a16:creationId xmlns:a16="http://schemas.microsoft.com/office/drawing/2014/main" id="{164A0889-E048-4D94-B730-CCF36F4584FC}"/>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83772833-21E0-4466-8364-4B456DB41402}"/>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11" name="テキスト ボックス 510">
          <a:extLst>
            <a:ext uri="{FF2B5EF4-FFF2-40B4-BE49-F238E27FC236}">
              <a16:creationId xmlns:a16="http://schemas.microsoft.com/office/drawing/2014/main" id="{E706A58B-D69B-4EF3-925A-64528AE6AEF5}"/>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C37058CC-2454-465A-954F-3FB33B570CB0}"/>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5E44E112-07E2-43D6-B2F8-3612A717A181}"/>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469D6C9A-04E3-45E3-B517-9428795BF2C6}"/>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8377DAD6-1A08-4FC4-BDD1-AC2CB9A7EDAF}"/>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F71F2AE0-C3A3-45F1-8514-7660B8A60AF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C4FC6DF9-3367-4E1A-BA50-D6E63D6F30D5}"/>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E3BD4D80-F2CB-4BD9-B6BD-56CCC33F4186}"/>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7F0D7DFA-3430-4874-8672-7DE51EAEE1E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7B489BC4-5EB0-4233-AE7C-BE68DBD081F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a:extLst>
            <a:ext uri="{FF2B5EF4-FFF2-40B4-BE49-F238E27FC236}">
              <a16:creationId xmlns:a16="http://schemas.microsoft.com/office/drawing/2014/main" id="{8BC746D8-3D5A-40F9-9E16-7D673B0CC669}"/>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B5FFFC35-7704-4F65-97A5-C37930980A9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23" name="直線コネクタ 522">
          <a:extLst>
            <a:ext uri="{FF2B5EF4-FFF2-40B4-BE49-F238E27FC236}">
              <a16:creationId xmlns:a16="http://schemas.microsoft.com/office/drawing/2014/main" id="{315D2E3D-6F89-4964-AE79-CC90E32FFA23}"/>
            </a:ext>
          </a:extLst>
        </xdr:cNvPr>
        <xdr:cNvCxnSpPr/>
      </xdr:nvCxnSpPr>
      <xdr:spPr>
        <a:xfrm flipV="1">
          <a:off x="14696439" y="53327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10AC2AEB-754F-46E2-AB78-5111DCC2CDB1}"/>
            </a:ext>
          </a:extLst>
        </xdr:cNvPr>
        <xdr:cNvSpPr txBox="1"/>
      </xdr:nvSpPr>
      <xdr:spPr>
        <a:xfrm>
          <a:off x="14735175"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5" name="直線コネクタ 524">
          <a:extLst>
            <a:ext uri="{FF2B5EF4-FFF2-40B4-BE49-F238E27FC236}">
              <a16:creationId xmlns:a16="http://schemas.microsoft.com/office/drawing/2014/main" id="{4D9AB54E-0DD0-4AAD-A5FC-8F534C6A713D}"/>
            </a:ext>
          </a:extLst>
        </xdr:cNvPr>
        <xdr:cNvCxnSpPr/>
      </xdr:nvCxnSpPr>
      <xdr:spPr>
        <a:xfrm>
          <a:off x="14611350" y="68224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1D73B6DC-8F8B-42DB-8869-3549733764AA}"/>
            </a:ext>
          </a:extLst>
        </xdr:cNvPr>
        <xdr:cNvSpPr txBox="1"/>
      </xdr:nvSpPr>
      <xdr:spPr>
        <a:xfrm>
          <a:off x="1473517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7" name="直線コネクタ 526">
          <a:extLst>
            <a:ext uri="{FF2B5EF4-FFF2-40B4-BE49-F238E27FC236}">
              <a16:creationId xmlns:a16="http://schemas.microsoft.com/office/drawing/2014/main" id="{215A62C0-CA25-463F-A3F7-0ED62C32E5C5}"/>
            </a:ext>
          </a:extLst>
        </xdr:cNvPr>
        <xdr:cNvCxnSpPr/>
      </xdr:nvCxnSpPr>
      <xdr:spPr>
        <a:xfrm>
          <a:off x="14611350" y="5332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36847</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8CED79DF-BE43-4FE2-A6CC-1A42DD579ECA}"/>
            </a:ext>
          </a:extLst>
        </xdr:cNvPr>
        <xdr:cNvSpPr txBox="1"/>
      </xdr:nvSpPr>
      <xdr:spPr>
        <a:xfrm>
          <a:off x="14735175" y="619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9" name="フローチャート: 判断 528">
          <a:extLst>
            <a:ext uri="{FF2B5EF4-FFF2-40B4-BE49-F238E27FC236}">
              <a16:creationId xmlns:a16="http://schemas.microsoft.com/office/drawing/2014/main" id="{51D093CA-A3D1-4AA8-9283-E50B3BD2CCCF}"/>
            </a:ext>
          </a:extLst>
        </xdr:cNvPr>
        <xdr:cNvSpPr/>
      </xdr:nvSpPr>
      <xdr:spPr>
        <a:xfrm>
          <a:off x="14649450" y="6335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30" name="フローチャート: 判断 529">
          <a:extLst>
            <a:ext uri="{FF2B5EF4-FFF2-40B4-BE49-F238E27FC236}">
              <a16:creationId xmlns:a16="http://schemas.microsoft.com/office/drawing/2014/main" id="{6DD386D3-19CE-409E-91A4-21142BD2CB92}"/>
            </a:ext>
          </a:extLst>
        </xdr:cNvPr>
        <xdr:cNvSpPr/>
      </xdr:nvSpPr>
      <xdr:spPr>
        <a:xfrm>
          <a:off x="13887450" y="640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31" name="フローチャート: 判断 530">
          <a:extLst>
            <a:ext uri="{FF2B5EF4-FFF2-40B4-BE49-F238E27FC236}">
              <a16:creationId xmlns:a16="http://schemas.microsoft.com/office/drawing/2014/main" id="{AC5C60C3-77E7-4BD7-BDC4-FFB2BDF1C2E5}"/>
            </a:ext>
          </a:extLst>
        </xdr:cNvPr>
        <xdr:cNvSpPr/>
      </xdr:nvSpPr>
      <xdr:spPr>
        <a:xfrm>
          <a:off x="13096875" y="63544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32" name="フローチャート: 判断 531">
          <a:extLst>
            <a:ext uri="{FF2B5EF4-FFF2-40B4-BE49-F238E27FC236}">
              <a16:creationId xmlns:a16="http://schemas.microsoft.com/office/drawing/2014/main" id="{A7B0E883-418D-41AA-95DB-48E28B45D984}"/>
            </a:ext>
          </a:extLst>
        </xdr:cNvPr>
        <xdr:cNvSpPr/>
      </xdr:nvSpPr>
      <xdr:spPr>
        <a:xfrm>
          <a:off x="12296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33" name="フローチャート: 判断 532">
          <a:extLst>
            <a:ext uri="{FF2B5EF4-FFF2-40B4-BE49-F238E27FC236}">
              <a16:creationId xmlns:a16="http://schemas.microsoft.com/office/drawing/2014/main" id="{D56B7ADB-C0B4-4FF3-9527-A325B13D5102}"/>
            </a:ext>
          </a:extLst>
        </xdr:cNvPr>
        <xdr:cNvSpPr/>
      </xdr:nvSpPr>
      <xdr:spPr>
        <a:xfrm>
          <a:off x="11487150" y="6354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1F5014F-86F2-49A9-A512-3065CD9EC4B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5F8ED13-E0DC-4ACD-8238-9BA3E43C66F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501C6579-074C-45B1-8000-96196D7BB270}"/>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0260D2C-5F7F-4BED-A163-B878FECA742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E8EBBABE-5FB7-4553-882C-79442FE40ED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539" name="楕円 538">
          <a:extLst>
            <a:ext uri="{FF2B5EF4-FFF2-40B4-BE49-F238E27FC236}">
              <a16:creationId xmlns:a16="http://schemas.microsoft.com/office/drawing/2014/main" id="{483858DE-4D0D-4DD4-807D-22CD77ADF4A4}"/>
            </a:ext>
          </a:extLst>
        </xdr:cNvPr>
        <xdr:cNvSpPr/>
      </xdr:nvSpPr>
      <xdr:spPr>
        <a:xfrm>
          <a:off x="14649450" y="6554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49547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7B54C9E7-C183-4E01-A99D-2D4988B27504}"/>
            </a:ext>
          </a:extLst>
        </xdr:cNvPr>
        <xdr:cNvSpPr txBox="1"/>
      </xdr:nvSpPr>
      <xdr:spPr>
        <a:xfrm>
          <a:off x="14735175"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541" name="楕円 540">
          <a:extLst>
            <a:ext uri="{FF2B5EF4-FFF2-40B4-BE49-F238E27FC236}">
              <a16:creationId xmlns:a16="http://schemas.microsoft.com/office/drawing/2014/main" id="{377B102E-3C92-43A5-94AE-238A2F964AF0}"/>
            </a:ext>
          </a:extLst>
        </xdr:cNvPr>
        <xdr:cNvSpPr/>
      </xdr:nvSpPr>
      <xdr:spPr>
        <a:xfrm>
          <a:off x="13887450" y="64414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121920</xdr:rowOff>
    </xdr:to>
    <xdr:cxnSp macro="">
      <xdr:nvCxnSpPr>
        <xdr:cNvPr id="542" name="直線コネクタ 541">
          <a:extLst>
            <a:ext uri="{FF2B5EF4-FFF2-40B4-BE49-F238E27FC236}">
              <a16:creationId xmlns:a16="http://schemas.microsoft.com/office/drawing/2014/main" id="{4B8E950C-4ACD-4D69-A62F-B2C989B7A708}"/>
            </a:ext>
          </a:extLst>
        </xdr:cNvPr>
        <xdr:cNvCxnSpPr/>
      </xdr:nvCxnSpPr>
      <xdr:spPr>
        <a:xfrm>
          <a:off x="13935075" y="6489065"/>
          <a:ext cx="762000" cy="1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21590</xdr:rowOff>
    </xdr:from>
    <xdr:to>
      <xdr:col>76</xdr:col>
      <xdr:colOff>165100</xdr:colOff>
      <xdr:row>39</xdr:row>
      <xdr:rowOff>123190</xdr:rowOff>
    </xdr:to>
    <xdr:sp macro="" textlink="">
      <xdr:nvSpPr>
        <xdr:cNvPr id="543" name="楕円 542">
          <a:extLst>
            <a:ext uri="{FF2B5EF4-FFF2-40B4-BE49-F238E27FC236}">
              <a16:creationId xmlns:a16="http://schemas.microsoft.com/office/drawing/2014/main" id="{0C40D9BB-C619-450F-9DFA-EFB4B3A27BFA}"/>
            </a:ext>
          </a:extLst>
        </xdr:cNvPr>
        <xdr:cNvSpPr/>
      </xdr:nvSpPr>
      <xdr:spPr>
        <a:xfrm>
          <a:off x="13096875" y="63461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72390</xdr:rowOff>
    </xdr:from>
    <xdr:to>
      <xdr:col>81</xdr:col>
      <xdr:colOff>50800</xdr:colOff>
      <xdr:row>39</xdr:row>
      <xdr:rowOff>167640</xdr:rowOff>
    </xdr:to>
    <xdr:cxnSp macro="">
      <xdr:nvCxnSpPr>
        <xdr:cNvPr id="544" name="直線コネクタ 543">
          <a:extLst>
            <a:ext uri="{FF2B5EF4-FFF2-40B4-BE49-F238E27FC236}">
              <a16:creationId xmlns:a16="http://schemas.microsoft.com/office/drawing/2014/main" id="{1C68B518-863E-4103-8A3E-8ECE61F23EA0}"/>
            </a:ext>
          </a:extLst>
        </xdr:cNvPr>
        <xdr:cNvCxnSpPr/>
      </xdr:nvCxnSpPr>
      <xdr:spPr>
        <a:xfrm>
          <a:off x="13144500" y="6393815"/>
          <a:ext cx="79057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45" name="楕円 544">
          <a:extLst>
            <a:ext uri="{FF2B5EF4-FFF2-40B4-BE49-F238E27FC236}">
              <a16:creationId xmlns:a16="http://schemas.microsoft.com/office/drawing/2014/main" id="{85B903D7-1653-4B89-A392-33A8CAE6F21B}"/>
            </a:ext>
          </a:extLst>
        </xdr:cNvPr>
        <xdr:cNvSpPr/>
      </xdr:nvSpPr>
      <xdr:spPr>
        <a:xfrm>
          <a:off x="12296775" y="6313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72390</xdr:rowOff>
    </xdr:to>
    <xdr:cxnSp macro="">
      <xdr:nvCxnSpPr>
        <xdr:cNvPr id="546" name="直線コネクタ 545">
          <a:extLst>
            <a:ext uri="{FF2B5EF4-FFF2-40B4-BE49-F238E27FC236}">
              <a16:creationId xmlns:a16="http://schemas.microsoft.com/office/drawing/2014/main" id="{76C8ADFA-1907-41A3-8F8D-F09DAAB6F4E9}"/>
            </a:ext>
          </a:extLst>
        </xdr:cNvPr>
        <xdr:cNvCxnSpPr/>
      </xdr:nvCxnSpPr>
      <xdr:spPr>
        <a:xfrm>
          <a:off x="12344400" y="635190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67310</xdr:rowOff>
    </xdr:from>
    <xdr:to>
      <xdr:col>67</xdr:col>
      <xdr:colOff>101600</xdr:colOff>
      <xdr:row>38</xdr:row>
      <xdr:rowOff>168910</xdr:rowOff>
    </xdr:to>
    <xdr:sp macro="" textlink="">
      <xdr:nvSpPr>
        <xdr:cNvPr id="547" name="楕円 546">
          <a:extLst>
            <a:ext uri="{FF2B5EF4-FFF2-40B4-BE49-F238E27FC236}">
              <a16:creationId xmlns:a16="http://schemas.microsoft.com/office/drawing/2014/main" id="{0686A62C-7887-4C05-BF28-4DEB1862F6E0}"/>
            </a:ext>
          </a:extLst>
        </xdr:cNvPr>
        <xdr:cNvSpPr/>
      </xdr:nvSpPr>
      <xdr:spPr>
        <a:xfrm>
          <a:off x="11487150" y="62268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118110</xdr:rowOff>
    </xdr:from>
    <xdr:to>
      <xdr:col>71</xdr:col>
      <xdr:colOff>177800</xdr:colOff>
      <xdr:row>39</xdr:row>
      <xdr:rowOff>30480</xdr:rowOff>
    </xdr:to>
    <xdr:cxnSp macro="">
      <xdr:nvCxnSpPr>
        <xdr:cNvPr id="548" name="直線コネクタ 547">
          <a:extLst>
            <a:ext uri="{FF2B5EF4-FFF2-40B4-BE49-F238E27FC236}">
              <a16:creationId xmlns:a16="http://schemas.microsoft.com/office/drawing/2014/main" id="{114EEE9A-5EE6-49D3-9071-B27CF3D9034E}"/>
            </a:ext>
          </a:extLst>
        </xdr:cNvPr>
        <xdr:cNvCxnSpPr/>
      </xdr:nvCxnSpPr>
      <xdr:spPr>
        <a:xfrm>
          <a:off x="11534775" y="6283960"/>
          <a:ext cx="80962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33037</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8A2D1AF6-7C1B-486E-B529-B22DE21E75D1}"/>
            </a:ext>
          </a:extLst>
        </xdr:cNvPr>
        <xdr:cNvSpPr txBox="1"/>
      </xdr:nvSpPr>
      <xdr:spPr>
        <a:xfrm>
          <a:off x="13745219" y="619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419C3B99-A589-4A8A-9B87-21BA39A2E302}"/>
            </a:ext>
          </a:extLst>
        </xdr:cNvPr>
        <xdr:cNvSpPr txBox="1"/>
      </xdr:nvSpPr>
      <xdr:spPr>
        <a:xfrm>
          <a:off x="12964169"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41AA5668-D76B-47DD-AD4A-D0AF37252848}"/>
            </a:ext>
          </a:extLst>
        </xdr:cNvPr>
        <xdr:cNvSpPr txBox="1"/>
      </xdr:nvSpPr>
      <xdr:spPr>
        <a:xfrm>
          <a:off x="12164069" y="641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D5164D63-76AF-4EEC-8B96-863546E85855}"/>
            </a:ext>
          </a:extLst>
        </xdr:cNvPr>
        <xdr:cNvSpPr txBox="1"/>
      </xdr:nvSpPr>
      <xdr:spPr>
        <a:xfrm>
          <a:off x="11354444"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ED6DA591-7C9A-4220-8A19-2F2DD29AAC5A}"/>
            </a:ext>
          </a:extLst>
        </xdr:cNvPr>
        <xdr:cNvSpPr txBox="1"/>
      </xdr:nvSpPr>
      <xdr:spPr>
        <a:xfrm>
          <a:off x="1374521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139717</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C22FDBAC-731E-4A10-AAD6-53929CC78BCA}"/>
            </a:ext>
          </a:extLst>
        </xdr:cNvPr>
        <xdr:cNvSpPr txBox="1"/>
      </xdr:nvSpPr>
      <xdr:spPr>
        <a:xfrm>
          <a:off x="12964169"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97807</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DDFC7127-D4D0-4525-9F43-84CDEDC61198}"/>
            </a:ext>
          </a:extLst>
        </xdr:cNvPr>
        <xdr:cNvSpPr txBox="1"/>
      </xdr:nvSpPr>
      <xdr:spPr>
        <a:xfrm>
          <a:off x="12164069"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4F1D30D7-5782-403A-A37C-9D533627CA47}"/>
            </a:ext>
          </a:extLst>
        </xdr:cNvPr>
        <xdr:cNvSpPr txBox="1"/>
      </xdr:nvSpPr>
      <xdr:spPr>
        <a:xfrm>
          <a:off x="11354444"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C4C24AC9-F063-4560-8DA9-D297A048ADD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1B2D7C8C-4BE4-4961-B8B1-5D9DA47C240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21F0D2EA-FEE7-478B-989D-DA50C6A6B51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3640EB4D-EAA9-4250-8D1B-0C1526E4B9F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A374B45E-46A8-43C7-AB39-F8F296191B5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644D76FF-6B54-45A7-B1D1-EA5C50970BA6}"/>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86D5395C-06CA-4F0C-B12C-71FBC193676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FA6E0945-3AF0-44F2-AD11-59196713A19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26C5BCAB-BE8E-4438-AE59-A5C5B6D3378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F05F292B-5CFA-4F51-A784-7F674F0FE92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7" name="テキスト ボックス 566">
          <a:extLst>
            <a:ext uri="{FF2B5EF4-FFF2-40B4-BE49-F238E27FC236}">
              <a16:creationId xmlns:a16="http://schemas.microsoft.com/office/drawing/2014/main" id="{C37E9F2B-F9F8-4659-8C07-0E10B95BE2CE}"/>
            </a:ext>
          </a:extLst>
        </xdr:cNvPr>
        <xdr:cNvSpPr txBox="1"/>
      </xdr:nvSpPr>
      <xdr:spPr>
        <a:xfrm>
          <a:off x="16248514" y="70745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00EA96DF-BAC5-4DD0-B3C6-E5724EA30953}"/>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9" name="テキスト ボックス 568">
          <a:extLst>
            <a:ext uri="{FF2B5EF4-FFF2-40B4-BE49-F238E27FC236}">
              <a16:creationId xmlns:a16="http://schemas.microsoft.com/office/drawing/2014/main" id="{51B62229-2A00-4903-9CA4-0B8C2FA88302}"/>
            </a:ext>
          </a:extLst>
        </xdr:cNvPr>
        <xdr:cNvSpPr txBox="1"/>
      </xdr:nvSpPr>
      <xdr:spPr>
        <a:xfrm>
          <a:off x="15985051" y="6773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D653B77C-A799-4CE7-83C7-2548AF79069E}"/>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1" name="テキスト ボックス 570">
          <a:extLst>
            <a:ext uri="{FF2B5EF4-FFF2-40B4-BE49-F238E27FC236}">
              <a16:creationId xmlns:a16="http://schemas.microsoft.com/office/drawing/2014/main" id="{B9B259CE-71D9-4F5F-81AC-06ABC2CC0E16}"/>
            </a:ext>
          </a:extLst>
        </xdr:cNvPr>
        <xdr:cNvSpPr txBox="1"/>
      </xdr:nvSpPr>
      <xdr:spPr>
        <a:xfrm>
          <a:off x="15985051"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123ABF4A-8C74-4E77-BD9E-20B589069918}"/>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3" name="テキスト ボックス 572">
          <a:extLst>
            <a:ext uri="{FF2B5EF4-FFF2-40B4-BE49-F238E27FC236}">
              <a16:creationId xmlns:a16="http://schemas.microsoft.com/office/drawing/2014/main" id="{DBA8A156-18B7-42BC-9DC1-2E5832DE73EA}"/>
            </a:ext>
          </a:extLst>
        </xdr:cNvPr>
        <xdr:cNvSpPr txBox="1"/>
      </xdr:nvSpPr>
      <xdr:spPr>
        <a:xfrm>
          <a:off x="15985051"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D15F280E-06B7-4CE6-9BAF-A81D582AF7EF}"/>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5" name="テキスト ボックス 574">
          <a:extLst>
            <a:ext uri="{FF2B5EF4-FFF2-40B4-BE49-F238E27FC236}">
              <a16:creationId xmlns:a16="http://schemas.microsoft.com/office/drawing/2014/main" id="{2E68F8D4-2BE9-41A6-8B22-292ECE59DEB8}"/>
            </a:ext>
          </a:extLst>
        </xdr:cNvPr>
        <xdr:cNvSpPr txBox="1"/>
      </xdr:nvSpPr>
      <xdr:spPr>
        <a:xfrm>
          <a:off x="15985051"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06D7091F-5551-47D3-B5B5-3CA361F010D2}"/>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7" name="テキスト ボックス 576">
          <a:extLst>
            <a:ext uri="{FF2B5EF4-FFF2-40B4-BE49-F238E27FC236}">
              <a16:creationId xmlns:a16="http://schemas.microsoft.com/office/drawing/2014/main" id="{8B89EDF6-75E7-4DB9-9497-79930FEAA134}"/>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AE4B1F94-F9A1-427A-B334-C7246213BAF6}"/>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9" name="テキスト ボックス 578">
          <a:extLst>
            <a:ext uri="{FF2B5EF4-FFF2-40B4-BE49-F238E27FC236}">
              <a16:creationId xmlns:a16="http://schemas.microsoft.com/office/drawing/2014/main" id="{1F3EC586-2DBC-410E-8CFC-80911ACF26A5}"/>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B70B9133-49BE-44E6-82B6-F8DDC169D88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a:extLst>
            <a:ext uri="{FF2B5EF4-FFF2-40B4-BE49-F238E27FC236}">
              <a16:creationId xmlns:a16="http://schemas.microsoft.com/office/drawing/2014/main" id="{26E04F6B-C21F-4851-B7E7-1EF5B506E36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a:extLst>
            <a:ext uri="{FF2B5EF4-FFF2-40B4-BE49-F238E27FC236}">
              <a16:creationId xmlns:a16="http://schemas.microsoft.com/office/drawing/2014/main" id="{EED8EAB5-7A7D-44B8-A253-37CD3F6AC57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83" name="直線コネクタ 582">
          <a:extLst>
            <a:ext uri="{FF2B5EF4-FFF2-40B4-BE49-F238E27FC236}">
              <a16:creationId xmlns:a16="http://schemas.microsoft.com/office/drawing/2014/main" id="{F0F93B31-55F7-4B1A-B9AD-69678F67683F}"/>
            </a:ext>
          </a:extLst>
        </xdr:cNvPr>
        <xdr:cNvCxnSpPr/>
      </xdr:nvCxnSpPr>
      <xdr:spPr>
        <a:xfrm flipV="1">
          <a:off x="19954239" y="5355018"/>
          <a:ext cx="0" cy="153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4" name="【一般廃棄物処理施設】&#10;一人当たり有形固定資産（償却資産）額最小値テキスト">
          <a:extLst>
            <a:ext uri="{FF2B5EF4-FFF2-40B4-BE49-F238E27FC236}">
              <a16:creationId xmlns:a16="http://schemas.microsoft.com/office/drawing/2014/main" id="{B56E2875-DE68-4BDC-93AC-052CA0AEE8DE}"/>
            </a:ext>
          </a:extLst>
        </xdr:cNvPr>
        <xdr:cNvSpPr txBox="1"/>
      </xdr:nvSpPr>
      <xdr:spPr>
        <a:xfrm>
          <a:off x="19992975" y="68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5" name="直線コネクタ 584">
          <a:extLst>
            <a:ext uri="{FF2B5EF4-FFF2-40B4-BE49-F238E27FC236}">
              <a16:creationId xmlns:a16="http://schemas.microsoft.com/office/drawing/2014/main" id="{D4E91D73-D6A3-4D35-A6B0-406B411EBE8D}"/>
            </a:ext>
          </a:extLst>
        </xdr:cNvPr>
        <xdr:cNvCxnSpPr/>
      </xdr:nvCxnSpPr>
      <xdr:spPr>
        <a:xfrm>
          <a:off x="19878675" y="68934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6" name="【一般廃棄物処理施設】&#10;一人当たり有形固定資産（償却資産）額最大値テキスト">
          <a:extLst>
            <a:ext uri="{FF2B5EF4-FFF2-40B4-BE49-F238E27FC236}">
              <a16:creationId xmlns:a16="http://schemas.microsoft.com/office/drawing/2014/main" id="{455E17CA-D1C9-4585-80DE-5DB8D747414D}"/>
            </a:ext>
          </a:extLst>
        </xdr:cNvPr>
        <xdr:cNvSpPr txBox="1"/>
      </xdr:nvSpPr>
      <xdr:spPr>
        <a:xfrm>
          <a:off x="19992975" y="51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7" name="直線コネクタ 586">
          <a:extLst>
            <a:ext uri="{FF2B5EF4-FFF2-40B4-BE49-F238E27FC236}">
              <a16:creationId xmlns:a16="http://schemas.microsoft.com/office/drawing/2014/main" id="{8B1679B3-FF6C-4C75-8652-5B76FA8EA224}"/>
            </a:ext>
          </a:extLst>
        </xdr:cNvPr>
        <xdr:cNvCxnSpPr/>
      </xdr:nvCxnSpPr>
      <xdr:spPr>
        <a:xfrm>
          <a:off x="19878675" y="5355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8" name="【一般廃棄物処理施設】&#10;一人当たり有形固定資産（償却資産）額平均値テキスト">
          <a:extLst>
            <a:ext uri="{FF2B5EF4-FFF2-40B4-BE49-F238E27FC236}">
              <a16:creationId xmlns:a16="http://schemas.microsoft.com/office/drawing/2014/main" id="{CAFE7EC9-74C8-4D7B-B431-A8098FE000B2}"/>
            </a:ext>
          </a:extLst>
        </xdr:cNvPr>
        <xdr:cNvSpPr txBox="1"/>
      </xdr:nvSpPr>
      <xdr:spPr>
        <a:xfrm>
          <a:off x="19992975" y="6143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9" name="フローチャート: 判断 588">
          <a:extLst>
            <a:ext uri="{FF2B5EF4-FFF2-40B4-BE49-F238E27FC236}">
              <a16:creationId xmlns:a16="http://schemas.microsoft.com/office/drawing/2014/main" id="{ADB65F38-C086-4EA0-9327-EDFB6C7E2B8B}"/>
            </a:ext>
          </a:extLst>
        </xdr:cNvPr>
        <xdr:cNvSpPr/>
      </xdr:nvSpPr>
      <xdr:spPr>
        <a:xfrm>
          <a:off x="19897725" y="6165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90" name="フローチャート: 判断 589">
          <a:extLst>
            <a:ext uri="{FF2B5EF4-FFF2-40B4-BE49-F238E27FC236}">
              <a16:creationId xmlns:a16="http://schemas.microsoft.com/office/drawing/2014/main" id="{986FA06E-DAB6-42C6-94AC-1176866D1067}"/>
            </a:ext>
          </a:extLst>
        </xdr:cNvPr>
        <xdr:cNvSpPr/>
      </xdr:nvSpPr>
      <xdr:spPr>
        <a:xfrm>
          <a:off x="19154775" y="61938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91" name="フローチャート: 判断 590">
          <a:extLst>
            <a:ext uri="{FF2B5EF4-FFF2-40B4-BE49-F238E27FC236}">
              <a16:creationId xmlns:a16="http://schemas.microsoft.com/office/drawing/2014/main" id="{1126845D-4DEE-4141-B3CD-263C8048412C}"/>
            </a:ext>
          </a:extLst>
        </xdr:cNvPr>
        <xdr:cNvSpPr/>
      </xdr:nvSpPr>
      <xdr:spPr>
        <a:xfrm>
          <a:off x="18345150" y="62090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92" name="フローチャート: 判断 591">
          <a:extLst>
            <a:ext uri="{FF2B5EF4-FFF2-40B4-BE49-F238E27FC236}">
              <a16:creationId xmlns:a16="http://schemas.microsoft.com/office/drawing/2014/main" id="{2437FB78-E5E0-4520-8C01-70D8A39C057E}"/>
            </a:ext>
          </a:extLst>
        </xdr:cNvPr>
        <xdr:cNvSpPr/>
      </xdr:nvSpPr>
      <xdr:spPr>
        <a:xfrm>
          <a:off x="17554575" y="62283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93" name="フローチャート: 判断 592">
          <a:extLst>
            <a:ext uri="{FF2B5EF4-FFF2-40B4-BE49-F238E27FC236}">
              <a16:creationId xmlns:a16="http://schemas.microsoft.com/office/drawing/2014/main" id="{D79D47EE-E244-4747-88FF-F76E986EFA97}"/>
            </a:ext>
          </a:extLst>
        </xdr:cNvPr>
        <xdr:cNvSpPr/>
      </xdr:nvSpPr>
      <xdr:spPr>
        <a:xfrm>
          <a:off x="16754475" y="62569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9C3ADD9D-A3B3-4D01-ADB5-23D6B1FA6B5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82127DA5-CA3D-4C2C-AA0C-8D0254D4D1A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2F094F5A-4BA0-4A16-81D4-D665D02D907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8AB58C45-3BED-4B77-877E-E6EFACFD862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7BDBD44D-6AE9-4A7B-B010-D59B959DBB7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88020</xdr:rowOff>
    </xdr:from>
    <xdr:to>
      <xdr:col>116</xdr:col>
      <xdr:colOff>114300</xdr:colOff>
      <xdr:row>38</xdr:row>
      <xdr:rowOff>18170</xdr:rowOff>
    </xdr:to>
    <xdr:sp macro="" textlink="">
      <xdr:nvSpPr>
        <xdr:cNvPr id="599" name="楕円 598">
          <a:extLst>
            <a:ext uri="{FF2B5EF4-FFF2-40B4-BE49-F238E27FC236}">
              <a16:creationId xmlns:a16="http://schemas.microsoft.com/office/drawing/2014/main" id="{ECA546CA-936F-42A0-AD99-D150AF779599}"/>
            </a:ext>
          </a:extLst>
        </xdr:cNvPr>
        <xdr:cNvSpPr/>
      </xdr:nvSpPr>
      <xdr:spPr>
        <a:xfrm>
          <a:off x="19897725" y="60855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110897</xdr:rowOff>
    </xdr:from>
    <xdr:ext cx="534377" cy="259045"/>
    <xdr:sp macro="" textlink="">
      <xdr:nvSpPr>
        <xdr:cNvPr id="600" name="【一般廃棄物処理施設】&#10;一人当たり有形固定資産（償却資産）額該当値テキスト">
          <a:extLst>
            <a:ext uri="{FF2B5EF4-FFF2-40B4-BE49-F238E27FC236}">
              <a16:creationId xmlns:a16="http://schemas.microsoft.com/office/drawing/2014/main" id="{8930260D-7469-4F3F-823D-596F0453E6AC}"/>
            </a:ext>
          </a:extLst>
        </xdr:cNvPr>
        <xdr:cNvSpPr txBox="1"/>
      </xdr:nvSpPr>
      <xdr:spPr>
        <a:xfrm>
          <a:off x="19992975" y="59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92674</xdr:rowOff>
    </xdr:from>
    <xdr:to>
      <xdr:col>112</xdr:col>
      <xdr:colOff>38100</xdr:colOff>
      <xdr:row>38</xdr:row>
      <xdr:rowOff>22823</xdr:rowOff>
    </xdr:to>
    <xdr:sp macro="" textlink="">
      <xdr:nvSpPr>
        <xdr:cNvPr id="601" name="楕円 600">
          <a:extLst>
            <a:ext uri="{FF2B5EF4-FFF2-40B4-BE49-F238E27FC236}">
              <a16:creationId xmlns:a16="http://schemas.microsoft.com/office/drawing/2014/main" id="{34A4E30F-F1AF-4F1B-AE43-99EAEEF737B5}"/>
            </a:ext>
          </a:extLst>
        </xdr:cNvPr>
        <xdr:cNvSpPr/>
      </xdr:nvSpPr>
      <xdr:spPr>
        <a:xfrm>
          <a:off x="19154775" y="6093424"/>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138820</xdr:rowOff>
    </xdr:from>
    <xdr:to>
      <xdr:col>116</xdr:col>
      <xdr:colOff>63500</xdr:colOff>
      <xdr:row>37</xdr:row>
      <xdr:rowOff>143474</xdr:rowOff>
    </xdr:to>
    <xdr:cxnSp macro="">
      <xdr:nvCxnSpPr>
        <xdr:cNvPr id="602" name="直線コネクタ 601">
          <a:extLst>
            <a:ext uri="{FF2B5EF4-FFF2-40B4-BE49-F238E27FC236}">
              <a16:creationId xmlns:a16="http://schemas.microsoft.com/office/drawing/2014/main" id="{51CED0A5-2131-46F0-91E3-AE958C19470F}"/>
            </a:ext>
          </a:extLst>
        </xdr:cNvPr>
        <xdr:cNvCxnSpPr/>
      </xdr:nvCxnSpPr>
      <xdr:spPr>
        <a:xfrm flipV="1">
          <a:off x="19202400" y="61427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93049</xdr:rowOff>
    </xdr:from>
    <xdr:to>
      <xdr:col>107</xdr:col>
      <xdr:colOff>101600</xdr:colOff>
      <xdr:row>38</xdr:row>
      <xdr:rowOff>23199</xdr:rowOff>
    </xdr:to>
    <xdr:sp macro="" textlink="">
      <xdr:nvSpPr>
        <xdr:cNvPr id="603" name="楕円 602">
          <a:extLst>
            <a:ext uri="{FF2B5EF4-FFF2-40B4-BE49-F238E27FC236}">
              <a16:creationId xmlns:a16="http://schemas.microsoft.com/office/drawing/2014/main" id="{C684147E-D35A-4CF8-A1A9-CDB523258E5E}"/>
            </a:ext>
          </a:extLst>
        </xdr:cNvPr>
        <xdr:cNvSpPr/>
      </xdr:nvSpPr>
      <xdr:spPr>
        <a:xfrm>
          <a:off x="18345150" y="60937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143474</xdr:rowOff>
    </xdr:from>
    <xdr:to>
      <xdr:col>111</xdr:col>
      <xdr:colOff>177800</xdr:colOff>
      <xdr:row>37</xdr:row>
      <xdr:rowOff>143849</xdr:rowOff>
    </xdr:to>
    <xdr:cxnSp macro="">
      <xdr:nvCxnSpPr>
        <xdr:cNvPr id="604" name="直線コネクタ 603">
          <a:extLst>
            <a:ext uri="{FF2B5EF4-FFF2-40B4-BE49-F238E27FC236}">
              <a16:creationId xmlns:a16="http://schemas.microsoft.com/office/drawing/2014/main" id="{46ECE6F1-78FA-44A6-9D72-DAD7460F8FAA}"/>
            </a:ext>
          </a:extLst>
        </xdr:cNvPr>
        <xdr:cNvCxnSpPr/>
      </xdr:nvCxnSpPr>
      <xdr:spPr>
        <a:xfrm flipV="1">
          <a:off x="18392775" y="6141049"/>
          <a:ext cx="809625"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158315</xdr:rowOff>
    </xdr:from>
    <xdr:to>
      <xdr:col>102</xdr:col>
      <xdr:colOff>165100</xdr:colOff>
      <xdr:row>38</xdr:row>
      <xdr:rowOff>88464</xdr:rowOff>
    </xdr:to>
    <xdr:sp macro="" textlink="">
      <xdr:nvSpPr>
        <xdr:cNvPr id="605" name="楕円 604">
          <a:extLst>
            <a:ext uri="{FF2B5EF4-FFF2-40B4-BE49-F238E27FC236}">
              <a16:creationId xmlns:a16="http://schemas.microsoft.com/office/drawing/2014/main" id="{94BE71C9-B6A8-46D8-B8EB-232578915079}"/>
            </a:ext>
          </a:extLst>
        </xdr:cNvPr>
        <xdr:cNvSpPr/>
      </xdr:nvSpPr>
      <xdr:spPr>
        <a:xfrm>
          <a:off x="17554575" y="6162240"/>
          <a:ext cx="95250"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143849</xdr:rowOff>
    </xdr:from>
    <xdr:to>
      <xdr:col>107</xdr:col>
      <xdr:colOff>50800</xdr:colOff>
      <xdr:row>38</xdr:row>
      <xdr:rowOff>37664</xdr:rowOff>
    </xdr:to>
    <xdr:cxnSp macro="">
      <xdr:nvCxnSpPr>
        <xdr:cNvPr id="606" name="直線コネクタ 605">
          <a:extLst>
            <a:ext uri="{FF2B5EF4-FFF2-40B4-BE49-F238E27FC236}">
              <a16:creationId xmlns:a16="http://schemas.microsoft.com/office/drawing/2014/main" id="{89FFD44E-78A6-4A58-B93B-85BCE862FFD2}"/>
            </a:ext>
          </a:extLst>
        </xdr:cNvPr>
        <xdr:cNvCxnSpPr/>
      </xdr:nvCxnSpPr>
      <xdr:spPr>
        <a:xfrm flipV="1">
          <a:off x="17602200" y="6141424"/>
          <a:ext cx="790575" cy="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161351</xdr:rowOff>
    </xdr:from>
    <xdr:to>
      <xdr:col>98</xdr:col>
      <xdr:colOff>38100</xdr:colOff>
      <xdr:row>38</xdr:row>
      <xdr:rowOff>91501</xdr:rowOff>
    </xdr:to>
    <xdr:sp macro="" textlink="">
      <xdr:nvSpPr>
        <xdr:cNvPr id="607" name="楕円 606">
          <a:extLst>
            <a:ext uri="{FF2B5EF4-FFF2-40B4-BE49-F238E27FC236}">
              <a16:creationId xmlns:a16="http://schemas.microsoft.com/office/drawing/2014/main" id="{4BD33985-ABFC-4BDA-8373-911F6AEE94E3}"/>
            </a:ext>
          </a:extLst>
        </xdr:cNvPr>
        <xdr:cNvSpPr/>
      </xdr:nvSpPr>
      <xdr:spPr>
        <a:xfrm>
          <a:off x="16754475" y="61652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37664</xdr:rowOff>
    </xdr:from>
    <xdr:to>
      <xdr:col>102</xdr:col>
      <xdr:colOff>114300</xdr:colOff>
      <xdr:row>38</xdr:row>
      <xdr:rowOff>40701</xdr:rowOff>
    </xdr:to>
    <xdr:cxnSp macro="">
      <xdr:nvCxnSpPr>
        <xdr:cNvPr id="608" name="直線コネクタ 607">
          <a:extLst>
            <a:ext uri="{FF2B5EF4-FFF2-40B4-BE49-F238E27FC236}">
              <a16:creationId xmlns:a16="http://schemas.microsoft.com/office/drawing/2014/main" id="{85BE692F-4121-466E-BE95-8D542349A762}"/>
            </a:ext>
          </a:extLst>
        </xdr:cNvPr>
        <xdr:cNvCxnSpPr/>
      </xdr:nvCxnSpPr>
      <xdr:spPr>
        <a:xfrm flipV="1">
          <a:off x="16802100" y="6200339"/>
          <a:ext cx="8001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9" name="n_1aveValue【一般廃棄物処理施設】&#10;一人当たり有形固定資産（償却資産）額">
          <a:extLst>
            <a:ext uri="{FF2B5EF4-FFF2-40B4-BE49-F238E27FC236}">
              <a16:creationId xmlns:a16="http://schemas.microsoft.com/office/drawing/2014/main" id="{37E42E0A-51B7-4A4E-8E8C-0FC5D9F7BFE2}"/>
            </a:ext>
          </a:extLst>
        </xdr:cNvPr>
        <xdr:cNvSpPr txBox="1"/>
      </xdr:nvSpPr>
      <xdr:spPr>
        <a:xfrm>
          <a:off x="18944736" y="62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macro="" textlink="">
      <xdr:nvSpPr>
        <xdr:cNvPr id="610" name="n_2aveValue【一般廃棄物処理施設】&#10;一人当たり有形固定資産（償却資産）額">
          <a:extLst>
            <a:ext uri="{FF2B5EF4-FFF2-40B4-BE49-F238E27FC236}">
              <a16:creationId xmlns:a16="http://schemas.microsoft.com/office/drawing/2014/main" id="{139E74D2-87A0-409B-93B9-6A1E0FA7675F}"/>
            </a:ext>
          </a:extLst>
        </xdr:cNvPr>
        <xdr:cNvSpPr txBox="1"/>
      </xdr:nvSpPr>
      <xdr:spPr>
        <a:xfrm>
          <a:off x="18163686" y="63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11" name="n_3aveValue【一般廃棄物処理施設】&#10;一人当たり有形固定資産（償却資産）額">
          <a:extLst>
            <a:ext uri="{FF2B5EF4-FFF2-40B4-BE49-F238E27FC236}">
              <a16:creationId xmlns:a16="http://schemas.microsoft.com/office/drawing/2014/main" id="{4906C728-A2AE-4DBB-8382-D6CA1F773D55}"/>
            </a:ext>
          </a:extLst>
        </xdr:cNvPr>
        <xdr:cNvSpPr txBox="1"/>
      </xdr:nvSpPr>
      <xdr:spPr>
        <a:xfrm>
          <a:off x="17354061" y="63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12" name="n_4aveValue【一般廃棄物処理施設】&#10;一人当たり有形固定資産（償却資産）額">
          <a:extLst>
            <a:ext uri="{FF2B5EF4-FFF2-40B4-BE49-F238E27FC236}">
              <a16:creationId xmlns:a16="http://schemas.microsoft.com/office/drawing/2014/main" id="{5E7F69BA-A08D-4FDB-A00F-0806A262AF5A}"/>
            </a:ext>
          </a:extLst>
        </xdr:cNvPr>
        <xdr:cNvSpPr txBox="1"/>
      </xdr:nvSpPr>
      <xdr:spPr>
        <a:xfrm>
          <a:off x="16563486" y="63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39351</xdr:rowOff>
    </xdr:from>
    <xdr:ext cx="534377" cy="259045"/>
    <xdr:sp macro="" textlink="">
      <xdr:nvSpPr>
        <xdr:cNvPr id="613" name="n_1mainValue【一般廃棄物処理施設】&#10;一人当たり有形固定資産（償却資産）額">
          <a:extLst>
            <a:ext uri="{FF2B5EF4-FFF2-40B4-BE49-F238E27FC236}">
              <a16:creationId xmlns:a16="http://schemas.microsoft.com/office/drawing/2014/main" id="{08C9E130-FA93-44B5-8648-5DAF10C73582}"/>
            </a:ext>
          </a:extLst>
        </xdr:cNvPr>
        <xdr:cNvSpPr txBox="1"/>
      </xdr:nvSpPr>
      <xdr:spPr>
        <a:xfrm>
          <a:off x="18944736" y="58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39726</xdr:rowOff>
    </xdr:from>
    <xdr:ext cx="534377" cy="259045"/>
    <xdr:sp macro="" textlink="">
      <xdr:nvSpPr>
        <xdr:cNvPr id="614" name="n_2mainValue【一般廃棄物処理施設】&#10;一人当たり有形固定資産（償却資産）額">
          <a:extLst>
            <a:ext uri="{FF2B5EF4-FFF2-40B4-BE49-F238E27FC236}">
              <a16:creationId xmlns:a16="http://schemas.microsoft.com/office/drawing/2014/main" id="{439F378F-3EDC-4102-ACE7-70B98DE8A135}"/>
            </a:ext>
          </a:extLst>
        </xdr:cNvPr>
        <xdr:cNvSpPr txBox="1"/>
      </xdr:nvSpPr>
      <xdr:spPr>
        <a:xfrm>
          <a:off x="18163686" y="587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104992</xdr:rowOff>
    </xdr:from>
    <xdr:ext cx="534377" cy="259045"/>
    <xdr:sp macro="" textlink="">
      <xdr:nvSpPr>
        <xdr:cNvPr id="615" name="n_3mainValue【一般廃棄物処理施設】&#10;一人当たり有形固定資産（償却資産）額">
          <a:extLst>
            <a:ext uri="{FF2B5EF4-FFF2-40B4-BE49-F238E27FC236}">
              <a16:creationId xmlns:a16="http://schemas.microsoft.com/office/drawing/2014/main" id="{8B794C34-D7BE-4D2F-9F5F-076248428FA8}"/>
            </a:ext>
          </a:extLst>
        </xdr:cNvPr>
        <xdr:cNvSpPr txBox="1"/>
      </xdr:nvSpPr>
      <xdr:spPr>
        <a:xfrm>
          <a:off x="17354061" y="59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108029</xdr:rowOff>
    </xdr:from>
    <xdr:ext cx="534377" cy="259045"/>
    <xdr:sp macro="" textlink="">
      <xdr:nvSpPr>
        <xdr:cNvPr id="616" name="n_4mainValue【一般廃棄物処理施設】&#10;一人当たり有形固定資産（償却資産）額">
          <a:extLst>
            <a:ext uri="{FF2B5EF4-FFF2-40B4-BE49-F238E27FC236}">
              <a16:creationId xmlns:a16="http://schemas.microsoft.com/office/drawing/2014/main" id="{D9765E7D-BF93-4BB6-8318-F9245D5E151C}"/>
            </a:ext>
          </a:extLst>
        </xdr:cNvPr>
        <xdr:cNvSpPr txBox="1"/>
      </xdr:nvSpPr>
      <xdr:spPr>
        <a:xfrm>
          <a:off x="16563486" y="59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116FEF4F-B699-4896-BA8B-F0B96BA7F32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A50055EB-3E23-46A9-93D3-7717AB6FD59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A1B33CF4-A41F-436E-888D-01116ED135A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CE6A3E49-F737-4D7E-B6A0-3AC93A55AFC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B9FD2F5B-DA7A-4A52-8CE4-4E753840128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F94ABA94-83BC-4A21-8750-EFA41FDA982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A84FAFA5-E59B-467C-9FB2-1D5F720BB90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4E0ADC60-5DEF-494C-8A23-8EB4EAA26CF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2439A70F-AE77-4611-BFC9-A00CA9DF3F91}"/>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6B533F2F-DF03-4EE7-9371-BEC2A49EC98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a:extLst>
            <a:ext uri="{FF2B5EF4-FFF2-40B4-BE49-F238E27FC236}">
              <a16:creationId xmlns:a16="http://schemas.microsoft.com/office/drawing/2014/main" id="{35B4338F-33E6-4827-8332-FACABD7A571A}"/>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89F50F4B-580B-4E37-BD58-26DCEDD9615D}"/>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9" name="テキスト ボックス 628">
          <a:extLst>
            <a:ext uri="{FF2B5EF4-FFF2-40B4-BE49-F238E27FC236}">
              <a16:creationId xmlns:a16="http://schemas.microsoft.com/office/drawing/2014/main" id="{6ADD6437-DE21-43AA-91AF-D9C8B4E07FBA}"/>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724E5811-0F0D-4761-B232-961350B062C3}"/>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4453CEBF-150F-42EB-8D01-71F2A33F39CE}"/>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C435CCF7-DA63-46D9-A06D-3D2BF6D0056D}"/>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8A72D248-04DD-4A09-AC1B-9569D2FEE1E5}"/>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1EE17D6E-0007-46CA-AE53-049299AE2A72}"/>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4EEAB079-C2AE-4000-B237-67C22BE98D48}"/>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8AA09762-4D72-4853-B4A1-C6D4969CDA65}"/>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31800CD2-1C23-4303-9426-C754CC67FCB4}"/>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1A3AD958-3044-419C-B341-D5921598E3E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a:extLst>
            <a:ext uri="{FF2B5EF4-FFF2-40B4-BE49-F238E27FC236}">
              <a16:creationId xmlns:a16="http://schemas.microsoft.com/office/drawing/2014/main" id="{208E8073-D476-49E3-8695-9911856263FB}"/>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5F407EE7-0DF1-4E39-961D-78B65E593BF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41" name="直線コネクタ 640">
          <a:extLst>
            <a:ext uri="{FF2B5EF4-FFF2-40B4-BE49-F238E27FC236}">
              <a16:creationId xmlns:a16="http://schemas.microsoft.com/office/drawing/2014/main" id="{92067FD1-35B9-48A9-AF09-AAC5A98CC11E}"/>
            </a:ext>
          </a:extLst>
        </xdr:cNvPr>
        <xdr:cNvCxnSpPr/>
      </xdr:nvCxnSpPr>
      <xdr:spPr>
        <a:xfrm flipV="1">
          <a:off x="14696439" y="8923655"/>
          <a:ext cx="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CD5266AC-7C57-48B4-8E66-4341C0AC08CF}"/>
            </a:ext>
          </a:extLst>
        </xdr:cNvPr>
        <xdr:cNvSpPr txBox="1"/>
      </xdr:nvSpPr>
      <xdr:spPr>
        <a:xfrm>
          <a:off x="14735175"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43" name="直線コネクタ 642">
          <a:extLst>
            <a:ext uri="{FF2B5EF4-FFF2-40B4-BE49-F238E27FC236}">
              <a16:creationId xmlns:a16="http://schemas.microsoft.com/office/drawing/2014/main" id="{C84A699E-386B-42A5-B97B-CD0894271178}"/>
            </a:ext>
          </a:extLst>
        </xdr:cNvPr>
        <xdr:cNvCxnSpPr/>
      </xdr:nvCxnSpPr>
      <xdr:spPr>
        <a:xfrm>
          <a:off x="14611350" y="10391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4" name="【保健センター・保健所】&#10;有形固定資産減価償却率最大値テキスト">
          <a:extLst>
            <a:ext uri="{FF2B5EF4-FFF2-40B4-BE49-F238E27FC236}">
              <a16:creationId xmlns:a16="http://schemas.microsoft.com/office/drawing/2014/main" id="{78B856AC-44C9-46F3-9340-48F4B518A9C2}"/>
            </a:ext>
          </a:extLst>
        </xdr:cNvPr>
        <xdr:cNvSpPr txBox="1"/>
      </xdr:nvSpPr>
      <xdr:spPr>
        <a:xfrm>
          <a:off x="14735175" y="87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5" name="直線コネクタ 644">
          <a:extLst>
            <a:ext uri="{FF2B5EF4-FFF2-40B4-BE49-F238E27FC236}">
              <a16:creationId xmlns:a16="http://schemas.microsoft.com/office/drawing/2014/main" id="{A1C6F6CD-9097-4D7F-B4C0-BCEA7E156B55}"/>
            </a:ext>
          </a:extLst>
        </xdr:cNvPr>
        <xdr:cNvCxnSpPr/>
      </xdr:nvCxnSpPr>
      <xdr:spPr>
        <a:xfrm>
          <a:off x="14611350" y="892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3A72E123-6197-49E9-8580-0824E63AE896}"/>
            </a:ext>
          </a:extLst>
        </xdr:cNvPr>
        <xdr:cNvSpPr txBox="1"/>
      </xdr:nvSpPr>
      <xdr:spPr>
        <a:xfrm>
          <a:off x="14735175" y="9239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7" name="フローチャート: 判断 646">
          <a:extLst>
            <a:ext uri="{FF2B5EF4-FFF2-40B4-BE49-F238E27FC236}">
              <a16:creationId xmlns:a16="http://schemas.microsoft.com/office/drawing/2014/main" id="{3E576F6B-ED30-4DD3-B86C-70425EFC9E67}"/>
            </a:ext>
          </a:extLst>
        </xdr:cNvPr>
        <xdr:cNvSpPr/>
      </xdr:nvSpPr>
      <xdr:spPr>
        <a:xfrm>
          <a:off x="14649450" y="93751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8" name="フローチャート: 判断 647">
          <a:extLst>
            <a:ext uri="{FF2B5EF4-FFF2-40B4-BE49-F238E27FC236}">
              <a16:creationId xmlns:a16="http://schemas.microsoft.com/office/drawing/2014/main" id="{FF51A1A6-FCE4-4D6A-A89B-B97ADD6E4221}"/>
            </a:ext>
          </a:extLst>
        </xdr:cNvPr>
        <xdr:cNvSpPr/>
      </xdr:nvSpPr>
      <xdr:spPr>
        <a:xfrm>
          <a:off x="13887450" y="93751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9" name="フローチャート: 判断 648">
          <a:extLst>
            <a:ext uri="{FF2B5EF4-FFF2-40B4-BE49-F238E27FC236}">
              <a16:creationId xmlns:a16="http://schemas.microsoft.com/office/drawing/2014/main" id="{949AFC44-0C80-4BB6-AB49-E58BE147AC64}"/>
            </a:ext>
          </a:extLst>
        </xdr:cNvPr>
        <xdr:cNvSpPr/>
      </xdr:nvSpPr>
      <xdr:spPr>
        <a:xfrm>
          <a:off x="13096875" y="9317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50" name="フローチャート: 判断 649">
          <a:extLst>
            <a:ext uri="{FF2B5EF4-FFF2-40B4-BE49-F238E27FC236}">
              <a16:creationId xmlns:a16="http://schemas.microsoft.com/office/drawing/2014/main" id="{ADBF67E7-FEC2-42DF-9050-06EDAC0AE81D}"/>
            </a:ext>
          </a:extLst>
        </xdr:cNvPr>
        <xdr:cNvSpPr/>
      </xdr:nvSpPr>
      <xdr:spPr>
        <a:xfrm>
          <a:off x="12296775" y="9276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51" name="フローチャート: 判断 650">
          <a:extLst>
            <a:ext uri="{FF2B5EF4-FFF2-40B4-BE49-F238E27FC236}">
              <a16:creationId xmlns:a16="http://schemas.microsoft.com/office/drawing/2014/main" id="{84E19957-B23B-469B-A16B-576DE0D44985}"/>
            </a:ext>
          </a:extLst>
        </xdr:cNvPr>
        <xdr:cNvSpPr/>
      </xdr:nvSpPr>
      <xdr:spPr>
        <a:xfrm>
          <a:off x="11487150" y="924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575FE0C-B009-4673-92EA-2D3A78B5E02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E5470FCB-50DB-483B-9964-5742D583F33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18649E13-16C2-4577-B88F-E5B97BE84E3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C70EE059-0470-4598-B469-E64BACFD6F1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AE6DEB69-D8B7-4131-9DF8-3199C0AA96A1}"/>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57" name="楕円 656">
          <a:extLst>
            <a:ext uri="{FF2B5EF4-FFF2-40B4-BE49-F238E27FC236}">
              <a16:creationId xmlns:a16="http://schemas.microsoft.com/office/drawing/2014/main" id="{61493803-85C4-4B7D-8648-356C5B50146C}"/>
            </a:ext>
          </a:extLst>
        </xdr:cNvPr>
        <xdr:cNvSpPr/>
      </xdr:nvSpPr>
      <xdr:spPr>
        <a:xfrm>
          <a:off x="14649450" y="9879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6A4A9A7C-2123-4FC0-9362-182354D072AE}"/>
            </a:ext>
          </a:extLst>
        </xdr:cNvPr>
        <xdr:cNvSpPr txBox="1"/>
      </xdr:nvSpPr>
      <xdr:spPr>
        <a:xfrm>
          <a:off x="14735175"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659" name="楕円 658">
          <a:extLst>
            <a:ext uri="{FF2B5EF4-FFF2-40B4-BE49-F238E27FC236}">
              <a16:creationId xmlns:a16="http://schemas.microsoft.com/office/drawing/2014/main" id="{AFE5B738-F60A-40D7-92CF-38BCE6929AF9}"/>
            </a:ext>
          </a:extLst>
        </xdr:cNvPr>
        <xdr:cNvSpPr/>
      </xdr:nvSpPr>
      <xdr:spPr>
        <a:xfrm>
          <a:off x="13887450" y="9961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125730</xdr:rowOff>
    </xdr:to>
    <xdr:cxnSp macro="">
      <xdr:nvCxnSpPr>
        <xdr:cNvPr id="660" name="直線コネクタ 659">
          <a:extLst>
            <a:ext uri="{FF2B5EF4-FFF2-40B4-BE49-F238E27FC236}">
              <a16:creationId xmlns:a16="http://schemas.microsoft.com/office/drawing/2014/main" id="{1D630DD4-EDA6-4808-8E44-60AFB1A46652}"/>
            </a:ext>
          </a:extLst>
        </xdr:cNvPr>
        <xdr:cNvCxnSpPr/>
      </xdr:nvCxnSpPr>
      <xdr:spPr>
        <a:xfrm flipV="1">
          <a:off x="13935075" y="9918065"/>
          <a:ext cx="762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661" name="楕円 660">
          <a:extLst>
            <a:ext uri="{FF2B5EF4-FFF2-40B4-BE49-F238E27FC236}">
              <a16:creationId xmlns:a16="http://schemas.microsoft.com/office/drawing/2014/main" id="{273FCF39-DFD7-4825-856A-44AA4129147F}"/>
            </a:ext>
          </a:extLst>
        </xdr:cNvPr>
        <xdr:cNvSpPr/>
      </xdr:nvSpPr>
      <xdr:spPr>
        <a:xfrm>
          <a:off x="13096875" y="98939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125730</xdr:rowOff>
    </xdr:to>
    <xdr:cxnSp macro="">
      <xdr:nvCxnSpPr>
        <xdr:cNvPr id="662" name="直線コネクタ 661">
          <a:extLst>
            <a:ext uri="{FF2B5EF4-FFF2-40B4-BE49-F238E27FC236}">
              <a16:creationId xmlns:a16="http://schemas.microsoft.com/office/drawing/2014/main" id="{4D33F942-A226-4E1C-988D-3C388E990B81}"/>
            </a:ext>
          </a:extLst>
        </xdr:cNvPr>
        <xdr:cNvCxnSpPr/>
      </xdr:nvCxnSpPr>
      <xdr:spPr>
        <a:xfrm>
          <a:off x="13144500" y="9951085"/>
          <a:ext cx="79057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663" name="楕円 662">
          <a:extLst>
            <a:ext uri="{FF2B5EF4-FFF2-40B4-BE49-F238E27FC236}">
              <a16:creationId xmlns:a16="http://schemas.microsoft.com/office/drawing/2014/main" id="{B8A1982F-0FFB-40C6-9D1C-6D6966DFBA1E}"/>
            </a:ext>
          </a:extLst>
        </xdr:cNvPr>
        <xdr:cNvSpPr/>
      </xdr:nvSpPr>
      <xdr:spPr>
        <a:xfrm>
          <a:off x="12296775" y="98310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60960</xdr:rowOff>
    </xdr:to>
    <xdr:cxnSp macro="">
      <xdr:nvCxnSpPr>
        <xdr:cNvPr id="664" name="直線コネクタ 663">
          <a:extLst>
            <a:ext uri="{FF2B5EF4-FFF2-40B4-BE49-F238E27FC236}">
              <a16:creationId xmlns:a16="http://schemas.microsoft.com/office/drawing/2014/main" id="{19DB155E-08EB-4084-92DD-801A1685FA19}"/>
            </a:ext>
          </a:extLst>
        </xdr:cNvPr>
        <xdr:cNvCxnSpPr/>
      </xdr:nvCxnSpPr>
      <xdr:spPr>
        <a:xfrm>
          <a:off x="12344400" y="9888220"/>
          <a:ext cx="8001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665" name="楕円 664">
          <a:extLst>
            <a:ext uri="{FF2B5EF4-FFF2-40B4-BE49-F238E27FC236}">
              <a16:creationId xmlns:a16="http://schemas.microsoft.com/office/drawing/2014/main" id="{06D6D484-075E-4A4F-A6A2-705E99EB51E3}"/>
            </a:ext>
          </a:extLst>
        </xdr:cNvPr>
        <xdr:cNvSpPr/>
      </xdr:nvSpPr>
      <xdr:spPr>
        <a:xfrm>
          <a:off x="11487150" y="97618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160020</xdr:rowOff>
    </xdr:to>
    <xdr:cxnSp macro="">
      <xdr:nvCxnSpPr>
        <xdr:cNvPr id="666" name="直線コネクタ 665">
          <a:extLst>
            <a:ext uri="{FF2B5EF4-FFF2-40B4-BE49-F238E27FC236}">
              <a16:creationId xmlns:a16="http://schemas.microsoft.com/office/drawing/2014/main" id="{95D21D05-3C41-41F7-88FF-61BE83D9E892}"/>
            </a:ext>
          </a:extLst>
        </xdr:cNvPr>
        <xdr:cNvCxnSpPr/>
      </xdr:nvCxnSpPr>
      <xdr:spPr>
        <a:xfrm>
          <a:off x="11534775" y="9809480"/>
          <a:ext cx="809625"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6E0E289E-089C-4A63-ABF1-1BBAB3B05D1D}"/>
            </a:ext>
          </a:extLst>
        </xdr:cNvPr>
        <xdr:cNvSpPr txBox="1"/>
      </xdr:nvSpPr>
      <xdr:spPr>
        <a:xfrm>
          <a:off x="13745219" y="916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E879380A-EF6F-46E0-B93F-5E422BD72C70}"/>
            </a:ext>
          </a:extLst>
        </xdr:cNvPr>
        <xdr:cNvSpPr txBox="1"/>
      </xdr:nvSpPr>
      <xdr:spPr>
        <a:xfrm>
          <a:off x="12964169" y="910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6E5ABD72-0DB6-460C-B1F8-5EDFB83655F5}"/>
            </a:ext>
          </a:extLst>
        </xdr:cNvPr>
        <xdr:cNvSpPr txBox="1"/>
      </xdr:nvSpPr>
      <xdr:spPr>
        <a:xfrm>
          <a:off x="12164069" y="907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E4E3B4A3-99A6-4A13-B176-7D5886D93B9C}"/>
            </a:ext>
          </a:extLst>
        </xdr:cNvPr>
        <xdr:cNvSpPr txBox="1"/>
      </xdr:nvSpPr>
      <xdr:spPr>
        <a:xfrm>
          <a:off x="11354444"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187E4E8A-FAC8-4C5F-996D-CBF1317DE280}"/>
            </a:ext>
          </a:extLst>
        </xdr:cNvPr>
        <xdr:cNvSpPr txBox="1"/>
      </xdr:nvSpPr>
      <xdr:spPr>
        <a:xfrm>
          <a:off x="13745219"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E4C1F913-52A6-4F57-93B0-11FEC68C0C93}"/>
            </a:ext>
          </a:extLst>
        </xdr:cNvPr>
        <xdr:cNvSpPr txBox="1"/>
      </xdr:nvSpPr>
      <xdr:spPr>
        <a:xfrm>
          <a:off x="12964169" y="9993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0E0EE1BD-0D05-4F17-9DAC-C37D952C949C}"/>
            </a:ext>
          </a:extLst>
        </xdr:cNvPr>
        <xdr:cNvSpPr txBox="1"/>
      </xdr:nvSpPr>
      <xdr:spPr>
        <a:xfrm>
          <a:off x="12164069"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2F46CF07-5929-4182-BA6D-DD15097061DC}"/>
            </a:ext>
          </a:extLst>
        </xdr:cNvPr>
        <xdr:cNvSpPr txBox="1"/>
      </xdr:nvSpPr>
      <xdr:spPr>
        <a:xfrm>
          <a:off x="113544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D3C094DC-0D00-4AC5-B57A-DD000EEBF31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0440D056-7A5F-4E12-B2D6-14136FA12C4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A3BDB624-6870-40D8-855E-252C0F11CF4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F49F3F00-723F-4AE0-B23F-55A1839EB39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31B945DD-C471-468D-9588-CED123D6A2E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3358D5E9-8D85-454E-A120-C327C545314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BEE0146C-EBE7-4230-A111-A92D5FAA7B8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FF5FA81C-B5C4-4366-B815-FD1390ED6D0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10D84C92-7470-47AC-8C14-59F1C4E56E4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48D8C694-8BB8-489B-A57C-9785D587DA7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719744FA-EE28-49AB-9148-9DD225EAE6C9}"/>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D6532337-8C24-472D-A244-3D7A3244190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526EE144-4CC8-43D5-9ADF-E1683608A6F8}"/>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61CB7850-3A5F-40F9-86C8-39A231141754}"/>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7ED1968B-5AB3-48AD-AD26-DACCE3919A0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6F88D06F-E7EF-49CE-89FD-4309F180A02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CAEE8687-9024-4DC8-87B2-0F24CEB9EAB0}"/>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6ADDB56F-A17B-475B-A441-CD130E180E5F}"/>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2F08FB6A-B46F-4FF5-A702-2CA85CFB201E}"/>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2C22E84D-59A1-4007-9586-CF00F2C9E1E1}"/>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08A09F7-9C8E-4B82-A3B5-293FDCCF8E2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47202D97-30D7-405D-BF44-A70CDF5B10E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C604C472-4040-4670-A2B2-2417DEFDB55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8" name="直線コネクタ 697">
          <a:extLst>
            <a:ext uri="{FF2B5EF4-FFF2-40B4-BE49-F238E27FC236}">
              <a16:creationId xmlns:a16="http://schemas.microsoft.com/office/drawing/2014/main" id="{57644560-2DE7-46FB-8DDF-7E7F3B56E30D}"/>
            </a:ext>
          </a:extLst>
        </xdr:cNvPr>
        <xdr:cNvCxnSpPr/>
      </xdr:nvCxnSpPr>
      <xdr:spPr>
        <a:xfrm flipV="1">
          <a:off x="19954239" y="89725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3665466B-5538-44DF-8BBF-0B9D5D28A15D}"/>
            </a:ext>
          </a:extLst>
        </xdr:cNvPr>
        <xdr:cNvSpPr txBox="1"/>
      </xdr:nvSpPr>
      <xdr:spPr>
        <a:xfrm>
          <a:off x="19992975"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a:extLst>
            <a:ext uri="{FF2B5EF4-FFF2-40B4-BE49-F238E27FC236}">
              <a16:creationId xmlns:a16="http://schemas.microsoft.com/office/drawing/2014/main" id="{B8130E4B-68E7-4EA3-B75B-3640C8E170D4}"/>
            </a:ext>
          </a:extLst>
        </xdr:cNvPr>
        <xdr:cNvCxnSpPr/>
      </xdr:nvCxnSpPr>
      <xdr:spPr>
        <a:xfrm>
          <a:off x="19878675" y="10306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C25EF945-A7BA-4016-AF2B-9B427D2FED50}"/>
            </a:ext>
          </a:extLst>
        </xdr:cNvPr>
        <xdr:cNvSpPr txBox="1"/>
      </xdr:nvSpPr>
      <xdr:spPr>
        <a:xfrm>
          <a:off x="19992975" y="876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702" name="直線コネクタ 701">
          <a:extLst>
            <a:ext uri="{FF2B5EF4-FFF2-40B4-BE49-F238E27FC236}">
              <a16:creationId xmlns:a16="http://schemas.microsoft.com/office/drawing/2014/main" id="{D1D7FF66-7B46-4A79-98EB-2D50F878CB68}"/>
            </a:ext>
          </a:extLst>
        </xdr:cNvPr>
        <xdr:cNvCxnSpPr/>
      </xdr:nvCxnSpPr>
      <xdr:spPr>
        <a:xfrm>
          <a:off x="19878675" y="897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99389F46-9CD9-40FC-B5F3-D3E74F360F37}"/>
            </a:ext>
          </a:extLst>
        </xdr:cNvPr>
        <xdr:cNvSpPr txBox="1"/>
      </xdr:nvSpPr>
      <xdr:spPr>
        <a:xfrm>
          <a:off x="19992975" y="9722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a:extLst>
            <a:ext uri="{FF2B5EF4-FFF2-40B4-BE49-F238E27FC236}">
              <a16:creationId xmlns:a16="http://schemas.microsoft.com/office/drawing/2014/main" id="{0BDA9C50-AE56-4082-9768-598002C6C1F0}"/>
            </a:ext>
          </a:extLst>
        </xdr:cNvPr>
        <xdr:cNvSpPr/>
      </xdr:nvSpPr>
      <xdr:spPr>
        <a:xfrm>
          <a:off x="19897725" y="9867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a:extLst>
            <a:ext uri="{FF2B5EF4-FFF2-40B4-BE49-F238E27FC236}">
              <a16:creationId xmlns:a16="http://schemas.microsoft.com/office/drawing/2014/main" id="{4783816C-2E10-4679-8F58-F661A6F29B64}"/>
            </a:ext>
          </a:extLst>
        </xdr:cNvPr>
        <xdr:cNvSpPr/>
      </xdr:nvSpPr>
      <xdr:spPr>
        <a:xfrm>
          <a:off x="191547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a:extLst>
            <a:ext uri="{FF2B5EF4-FFF2-40B4-BE49-F238E27FC236}">
              <a16:creationId xmlns:a16="http://schemas.microsoft.com/office/drawing/2014/main" id="{EBC6C07E-5534-4967-B99A-DC1EB14FB469}"/>
            </a:ext>
          </a:extLst>
        </xdr:cNvPr>
        <xdr:cNvSpPr/>
      </xdr:nvSpPr>
      <xdr:spPr>
        <a:xfrm>
          <a:off x="18345150" y="98679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2EB93AEB-6194-4317-BD3A-0649605C8CEA}"/>
            </a:ext>
          </a:extLst>
        </xdr:cNvPr>
        <xdr:cNvSpPr/>
      </xdr:nvSpPr>
      <xdr:spPr>
        <a:xfrm>
          <a:off x="17554575" y="98679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a:extLst>
            <a:ext uri="{FF2B5EF4-FFF2-40B4-BE49-F238E27FC236}">
              <a16:creationId xmlns:a16="http://schemas.microsoft.com/office/drawing/2014/main" id="{63EF10C7-29F8-4896-A470-F74A9D15D071}"/>
            </a:ext>
          </a:extLst>
        </xdr:cNvPr>
        <xdr:cNvSpPr/>
      </xdr:nvSpPr>
      <xdr:spPr>
        <a:xfrm>
          <a:off x="16754475" y="98679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E1978F78-CAC7-4A29-8DA5-70658ADC762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BCEFDE9A-9FA3-4A19-902B-B91424B7C0B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89F9DBB7-828A-41A0-82D1-369915CF2BE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2E15AE4-BCB2-428C-985B-50CE98773B4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404B4502-4372-4F42-BD95-9CE8AE4DA4C2}"/>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14" name="楕円 713">
          <a:extLst>
            <a:ext uri="{FF2B5EF4-FFF2-40B4-BE49-F238E27FC236}">
              <a16:creationId xmlns:a16="http://schemas.microsoft.com/office/drawing/2014/main" id="{8FC2E401-BC85-45E6-B739-02C6BBF15FC1}"/>
            </a:ext>
          </a:extLst>
        </xdr:cNvPr>
        <xdr:cNvSpPr/>
      </xdr:nvSpPr>
      <xdr:spPr>
        <a:xfrm>
          <a:off x="19897725" y="989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156227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CE055EAA-36F4-4FC4-92C6-A693F9F2A52C}"/>
            </a:ext>
          </a:extLst>
        </xdr:cNvPr>
        <xdr:cNvSpPr txBox="1"/>
      </xdr:nvSpPr>
      <xdr:spPr>
        <a:xfrm>
          <a:off x="19992975"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6" name="楕円 715">
          <a:extLst>
            <a:ext uri="{FF2B5EF4-FFF2-40B4-BE49-F238E27FC236}">
              <a16:creationId xmlns:a16="http://schemas.microsoft.com/office/drawing/2014/main" id="{E3F75176-E031-43F7-BF2C-C9FAB1C4AD50}"/>
            </a:ext>
          </a:extLst>
        </xdr:cNvPr>
        <xdr:cNvSpPr/>
      </xdr:nvSpPr>
      <xdr:spPr>
        <a:xfrm>
          <a:off x="19154775" y="10220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63</xdr:row>
      <xdr:rowOff>57150</xdr:rowOff>
    </xdr:to>
    <xdr:cxnSp macro="">
      <xdr:nvCxnSpPr>
        <xdr:cNvPr id="717" name="直線コネクタ 716">
          <a:extLst>
            <a:ext uri="{FF2B5EF4-FFF2-40B4-BE49-F238E27FC236}">
              <a16:creationId xmlns:a16="http://schemas.microsoft.com/office/drawing/2014/main" id="{2C1D2528-E43F-4188-9887-8988B11114F2}"/>
            </a:ext>
          </a:extLst>
        </xdr:cNvPr>
        <xdr:cNvCxnSpPr/>
      </xdr:nvCxnSpPr>
      <xdr:spPr>
        <a:xfrm flipV="1">
          <a:off x="19202400" y="9944100"/>
          <a:ext cx="752475"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8" name="楕円 717">
          <a:extLst>
            <a:ext uri="{FF2B5EF4-FFF2-40B4-BE49-F238E27FC236}">
              <a16:creationId xmlns:a16="http://schemas.microsoft.com/office/drawing/2014/main" id="{ECF3F1BD-A313-42F1-B524-DCB85C74376E}"/>
            </a:ext>
          </a:extLst>
        </xdr:cNvPr>
        <xdr:cNvSpPr/>
      </xdr:nvSpPr>
      <xdr:spPr>
        <a:xfrm>
          <a:off x="18345150"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9" name="直線コネクタ 718">
          <a:extLst>
            <a:ext uri="{FF2B5EF4-FFF2-40B4-BE49-F238E27FC236}">
              <a16:creationId xmlns:a16="http://schemas.microsoft.com/office/drawing/2014/main" id="{70562627-612D-47B6-A8BA-CCA2D91444C6}"/>
            </a:ext>
          </a:extLst>
        </xdr:cNvPr>
        <xdr:cNvCxnSpPr/>
      </xdr:nvCxnSpPr>
      <xdr:spPr>
        <a:xfrm>
          <a:off x="18392775" y="102679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20" name="楕円 719">
          <a:extLst>
            <a:ext uri="{FF2B5EF4-FFF2-40B4-BE49-F238E27FC236}">
              <a16:creationId xmlns:a16="http://schemas.microsoft.com/office/drawing/2014/main" id="{1B21BD6B-6920-4F2E-9271-1DFF42CC5195}"/>
            </a:ext>
          </a:extLst>
        </xdr:cNvPr>
        <xdr:cNvSpPr/>
      </xdr:nvSpPr>
      <xdr:spPr>
        <a:xfrm>
          <a:off x="17554575" y="10220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21" name="直線コネクタ 720">
          <a:extLst>
            <a:ext uri="{FF2B5EF4-FFF2-40B4-BE49-F238E27FC236}">
              <a16:creationId xmlns:a16="http://schemas.microsoft.com/office/drawing/2014/main" id="{36A3D666-5BDC-453A-B809-1B495427B729}"/>
            </a:ext>
          </a:extLst>
        </xdr:cNvPr>
        <xdr:cNvCxnSpPr/>
      </xdr:nvCxnSpPr>
      <xdr:spPr>
        <a:xfrm>
          <a:off x="17602200" y="102679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2" name="楕円 721">
          <a:extLst>
            <a:ext uri="{FF2B5EF4-FFF2-40B4-BE49-F238E27FC236}">
              <a16:creationId xmlns:a16="http://schemas.microsoft.com/office/drawing/2014/main" id="{7AF7947D-83DB-43F0-A82B-E01BE3424BD7}"/>
            </a:ext>
          </a:extLst>
        </xdr:cNvPr>
        <xdr:cNvSpPr/>
      </xdr:nvSpPr>
      <xdr:spPr>
        <a:xfrm>
          <a:off x="16754475" y="10220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3" name="直線コネクタ 722">
          <a:extLst>
            <a:ext uri="{FF2B5EF4-FFF2-40B4-BE49-F238E27FC236}">
              <a16:creationId xmlns:a16="http://schemas.microsoft.com/office/drawing/2014/main" id="{494E0013-A2AD-45BE-8C35-3800CAED0AF6}"/>
            </a:ext>
          </a:extLst>
        </xdr:cNvPr>
        <xdr:cNvCxnSpPr/>
      </xdr:nvCxnSpPr>
      <xdr:spPr>
        <a:xfrm>
          <a:off x="16802100" y="10267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53E33778-9EB1-4870-811E-496082BF5779}"/>
            </a:ext>
          </a:extLst>
        </xdr:cNvPr>
        <xdr:cNvSpPr txBox="1"/>
      </xdr:nvSpPr>
      <xdr:spPr>
        <a:xfrm>
          <a:off x="18983402"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5" name="n_2aveValue【保健センター・保健所】&#10;一人当たり面積">
          <a:extLst>
            <a:ext uri="{FF2B5EF4-FFF2-40B4-BE49-F238E27FC236}">
              <a16:creationId xmlns:a16="http://schemas.microsoft.com/office/drawing/2014/main" id="{508E99DD-C9B6-4BE9-9FB5-E9F80DD443AF}"/>
            </a:ext>
          </a:extLst>
        </xdr:cNvPr>
        <xdr:cNvSpPr txBox="1"/>
      </xdr:nvSpPr>
      <xdr:spPr>
        <a:xfrm>
          <a:off x="18183302"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6" name="n_3aveValue【保健センター・保健所】&#10;一人当たり面積">
          <a:extLst>
            <a:ext uri="{FF2B5EF4-FFF2-40B4-BE49-F238E27FC236}">
              <a16:creationId xmlns:a16="http://schemas.microsoft.com/office/drawing/2014/main" id="{74EDA8D0-B2D7-4F31-8F03-F1E8E164BDE8}"/>
            </a:ext>
          </a:extLst>
        </xdr:cNvPr>
        <xdr:cNvSpPr txBox="1"/>
      </xdr:nvSpPr>
      <xdr:spPr>
        <a:xfrm>
          <a:off x="17383202"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7" name="n_4aveValue【保健センター・保健所】&#10;一人当たり面積">
          <a:extLst>
            <a:ext uri="{FF2B5EF4-FFF2-40B4-BE49-F238E27FC236}">
              <a16:creationId xmlns:a16="http://schemas.microsoft.com/office/drawing/2014/main" id="{19348C64-10D1-4ACA-8C44-B22CE672F167}"/>
            </a:ext>
          </a:extLst>
        </xdr:cNvPr>
        <xdr:cNvSpPr txBox="1"/>
      </xdr:nvSpPr>
      <xdr:spPr>
        <a:xfrm>
          <a:off x="16592627"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8" name="n_1mainValue【保健センター・保健所】&#10;一人当たり面積">
          <a:extLst>
            <a:ext uri="{FF2B5EF4-FFF2-40B4-BE49-F238E27FC236}">
              <a16:creationId xmlns:a16="http://schemas.microsoft.com/office/drawing/2014/main" id="{0D4C7750-F60F-4680-81E0-DF48F7BFD994}"/>
            </a:ext>
          </a:extLst>
        </xdr:cNvPr>
        <xdr:cNvSpPr txBox="1"/>
      </xdr:nvSpPr>
      <xdr:spPr>
        <a:xfrm>
          <a:off x="189834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9" name="n_2mainValue【保健センター・保健所】&#10;一人当たり面積">
          <a:extLst>
            <a:ext uri="{FF2B5EF4-FFF2-40B4-BE49-F238E27FC236}">
              <a16:creationId xmlns:a16="http://schemas.microsoft.com/office/drawing/2014/main" id="{AD527F61-18D4-4AC4-93A2-B5357F896FF2}"/>
            </a:ext>
          </a:extLst>
        </xdr:cNvPr>
        <xdr:cNvSpPr txBox="1"/>
      </xdr:nvSpPr>
      <xdr:spPr>
        <a:xfrm>
          <a:off x="181833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30" name="n_3mainValue【保健センター・保健所】&#10;一人当たり面積">
          <a:extLst>
            <a:ext uri="{FF2B5EF4-FFF2-40B4-BE49-F238E27FC236}">
              <a16:creationId xmlns:a16="http://schemas.microsoft.com/office/drawing/2014/main" id="{F265CAF4-60AE-48C5-8D19-16BA55B76577}"/>
            </a:ext>
          </a:extLst>
        </xdr:cNvPr>
        <xdr:cNvSpPr txBox="1"/>
      </xdr:nvSpPr>
      <xdr:spPr>
        <a:xfrm>
          <a:off x="173832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31" name="n_4mainValue【保健センター・保健所】&#10;一人当たり面積">
          <a:extLst>
            <a:ext uri="{FF2B5EF4-FFF2-40B4-BE49-F238E27FC236}">
              <a16:creationId xmlns:a16="http://schemas.microsoft.com/office/drawing/2014/main" id="{1DBCB3AE-32B4-40A3-84D0-317D64A4C26D}"/>
            </a:ext>
          </a:extLst>
        </xdr:cNvPr>
        <xdr:cNvSpPr txBox="1"/>
      </xdr:nvSpPr>
      <xdr:spPr>
        <a:xfrm>
          <a:off x="16592627"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01DF5ABA-7DCC-431E-A4EC-17A36A0CE5E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438D0CC9-2D5B-4535-A919-2387CFF7257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CF878C55-F08F-403B-9C1F-A847B5DE91E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8A63F43B-9984-4A6E-9455-B1ECC75704EF}"/>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488D73EE-5885-49DB-A03B-6C4E96B02A2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18B426F7-9608-4B8F-AF25-861B07693E4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331CDC53-CA1C-48B8-8A04-DA9CA122D28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0732A22F-CD81-48FF-B20D-50C0CC0F767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A178C8D3-51E6-433B-A1D8-090D1B75F0A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3352AFC1-6783-4106-9613-722E5B53625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51A56FF4-D2FA-48C5-98D0-B54E353E660F}"/>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3EB797E4-E2EF-46C4-B1FA-BB20BC657ED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a:extLst>
            <a:ext uri="{FF2B5EF4-FFF2-40B4-BE49-F238E27FC236}">
              <a16:creationId xmlns:a16="http://schemas.microsoft.com/office/drawing/2014/main" id="{D7F079D1-A63C-4319-979D-A5B5AD281AED}"/>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C177F137-AA44-44E3-9B0E-A8A7849BE78F}"/>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4FD9958-5F50-4E46-B675-03BFDBC09DD1}"/>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AFB88C24-5A76-440A-8B58-AB3EEEB0E081}"/>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2B8C010A-BCA2-4C03-9D27-C93A307E51E8}"/>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2DCD306F-9F72-4A71-A268-84FF32610320}"/>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6CBEAD7E-7595-46B5-9006-827EA824771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F159ED89-39DA-4444-9A10-4B5842931C78}"/>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70DD07B4-19E4-4875-B579-B4CF05347C33}"/>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337D365F-61A7-4CB4-B469-C2DC12185C6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16BED990-11B6-47F2-924A-410D55BB52A4}"/>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7297F29D-2A6F-4421-9448-ADD84E5122F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6" name="直線コネクタ 755">
          <a:extLst>
            <a:ext uri="{FF2B5EF4-FFF2-40B4-BE49-F238E27FC236}">
              <a16:creationId xmlns:a16="http://schemas.microsoft.com/office/drawing/2014/main" id="{5A6BB5AF-4A0A-454B-BD02-B97E4A05E8C7}"/>
            </a:ext>
          </a:extLst>
        </xdr:cNvPr>
        <xdr:cNvCxnSpPr/>
      </xdr:nvCxnSpPr>
      <xdr:spPr>
        <a:xfrm flipV="1">
          <a:off x="14696439" y="12602845"/>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6D9956B8-2D48-4471-B9DA-2EC58D873662}"/>
            </a:ext>
          </a:extLst>
        </xdr:cNvPr>
        <xdr:cNvSpPr txBox="1"/>
      </xdr:nvSpPr>
      <xdr:spPr>
        <a:xfrm>
          <a:off x="147351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8" name="直線コネクタ 757">
          <a:extLst>
            <a:ext uri="{FF2B5EF4-FFF2-40B4-BE49-F238E27FC236}">
              <a16:creationId xmlns:a16="http://schemas.microsoft.com/office/drawing/2014/main" id="{D3E3EC7B-2A7D-462D-9F41-22A3C9523CC3}"/>
            </a:ext>
          </a:extLst>
        </xdr:cNvPr>
        <xdr:cNvCxnSpPr/>
      </xdr:nvCxnSpPr>
      <xdr:spPr>
        <a:xfrm>
          <a:off x="14611350"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43A260D3-B214-4D5B-8995-4A76F4C3F728}"/>
            </a:ext>
          </a:extLst>
        </xdr:cNvPr>
        <xdr:cNvSpPr txBox="1"/>
      </xdr:nvSpPr>
      <xdr:spPr>
        <a:xfrm>
          <a:off x="14735175" y="1238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60" name="直線コネクタ 759">
          <a:extLst>
            <a:ext uri="{FF2B5EF4-FFF2-40B4-BE49-F238E27FC236}">
              <a16:creationId xmlns:a16="http://schemas.microsoft.com/office/drawing/2014/main" id="{AA6E2358-F440-4A5B-8FD6-9F60B2F64DAE}"/>
            </a:ext>
          </a:extLst>
        </xdr:cNvPr>
        <xdr:cNvCxnSpPr/>
      </xdr:nvCxnSpPr>
      <xdr:spPr>
        <a:xfrm>
          <a:off x="14611350" y="12602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9A34B1E8-0677-4EA5-96CF-865C222157DB}"/>
            </a:ext>
          </a:extLst>
        </xdr:cNvPr>
        <xdr:cNvSpPr txBox="1"/>
      </xdr:nvSpPr>
      <xdr:spPr>
        <a:xfrm>
          <a:off x="14735175" y="13227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62" name="フローチャート: 判断 761">
          <a:extLst>
            <a:ext uri="{FF2B5EF4-FFF2-40B4-BE49-F238E27FC236}">
              <a16:creationId xmlns:a16="http://schemas.microsoft.com/office/drawing/2014/main" id="{07DD53C5-9E69-4E30-BDE3-53FB8E35616C}"/>
            </a:ext>
          </a:extLst>
        </xdr:cNvPr>
        <xdr:cNvSpPr/>
      </xdr:nvSpPr>
      <xdr:spPr>
        <a:xfrm>
          <a:off x="14649450" y="132492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63" name="フローチャート: 判断 762">
          <a:extLst>
            <a:ext uri="{FF2B5EF4-FFF2-40B4-BE49-F238E27FC236}">
              <a16:creationId xmlns:a16="http://schemas.microsoft.com/office/drawing/2014/main" id="{269A200D-F797-41B6-BC54-77FAB0117F56}"/>
            </a:ext>
          </a:extLst>
        </xdr:cNvPr>
        <xdr:cNvSpPr/>
      </xdr:nvSpPr>
      <xdr:spPr>
        <a:xfrm>
          <a:off x="138874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4" name="フローチャート: 判断 763">
          <a:extLst>
            <a:ext uri="{FF2B5EF4-FFF2-40B4-BE49-F238E27FC236}">
              <a16:creationId xmlns:a16="http://schemas.microsoft.com/office/drawing/2014/main" id="{000BE372-A917-48F0-AAE9-CF217E9ED759}"/>
            </a:ext>
          </a:extLst>
        </xdr:cNvPr>
        <xdr:cNvSpPr/>
      </xdr:nvSpPr>
      <xdr:spPr>
        <a:xfrm>
          <a:off x="13096875" y="13173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5" name="フローチャート: 判断 764">
          <a:extLst>
            <a:ext uri="{FF2B5EF4-FFF2-40B4-BE49-F238E27FC236}">
              <a16:creationId xmlns:a16="http://schemas.microsoft.com/office/drawing/2014/main" id="{1473BE74-B27E-4E35-8BB6-F9C8B8A2F8DE}"/>
            </a:ext>
          </a:extLst>
        </xdr:cNvPr>
        <xdr:cNvSpPr/>
      </xdr:nvSpPr>
      <xdr:spPr>
        <a:xfrm>
          <a:off x="12296775" y="13162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6" name="フローチャート: 判断 765">
          <a:extLst>
            <a:ext uri="{FF2B5EF4-FFF2-40B4-BE49-F238E27FC236}">
              <a16:creationId xmlns:a16="http://schemas.microsoft.com/office/drawing/2014/main" id="{42BDF77D-1DE8-48AC-9940-30C427705D57}"/>
            </a:ext>
          </a:extLst>
        </xdr:cNvPr>
        <xdr:cNvSpPr/>
      </xdr:nvSpPr>
      <xdr:spPr>
        <a:xfrm>
          <a:off x="11487150" y="131184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57E4965-0BCB-432D-BDA2-01D8AE57BBD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79757CD-9861-4F0D-BD12-64A0111095B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675737D3-65A4-4371-A8D1-80D5026B117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BE2884E1-BCF6-4AF5-9B24-D0F52049FF6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852FE656-6708-45B8-A469-58C28ED57F4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772" name="楕円 771">
          <a:extLst>
            <a:ext uri="{FF2B5EF4-FFF2-40B4-BE49-F238E27FC236}">
              <a16:creationId xmlns:a16="http://schemas.microsoft.com/office/drawing/2014/main" id="{927B6602-47C6-4877-B12B-109A33574B7E}"/>
            </a:ext>
          </a:extLst>
        </xdr:cNvPr>
        <xdr:cNvSpPr/>
      </xdr:nvSpPr>
      <xdr:spPr>
        <a:xfrm>
          <a:off x="14649450" y="132041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B10E54AB-AC61-44F7-8B40-11B00DE9450A}"/>
            </a:ext>
          </a:extLst>
        </xdr:cNvPr>
        <xdr:cNvSpPr txBox="1"/>
      </xdr:nvSpPr>
      <xdr:spPr>
        <a:xfrm>
          <a:off x="14735175"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774" name="楕円 773">
          <a:extLst>
            <a:ext uri="{FF2B5EF4-FFF2-40B4-BE49-F238E27FC236}">
              <a16:creationId xmlns:a16="http://schemas.microsoft.com/office/drawing/2014/main" id="{F6E723A0-E03F-4948-8559-7483B3CB67CC}"/>
            </a:ext>
          </a:extLst>
        </xdr:cNvPr>
        <xdr:cNvSpPr/>
      </xdr:nvSpPr>
      <xdr:spPr>
        <a:xfrm>
          <a:off x="13887450" y="13162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129539</xdr:rowOff>
    </xdr:to>
    <xdr:cxnSp macro="">
      <xdr:nvCxnSpPr>
        <xdr:cNvPr id="775" name="直線コネクタ 774">
          <a:extLst>
            <a:ext uri="{FF2B5EF4-FFF2-40B4-BE49-F238E27FC236}">
              <a16:creationId xmlns:a16="http://schemas.microsoft.com/office/drawing/2014/main" id="{BC8EDD00-419E-4712-94A1-1F58C97B0365}"/>
            </a:ext>
          </a:extLst>
        </xdr:cNvPr>
        <xdr:cNvCxnSpPr/>
      </xdr:nvCxnSpPr>
      <xdr:spPr>
        <a:xfrm>
          <a:off x="13935075" y="13209905"/>
          <a:ext cx="762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139700</xdr:rowOff>
    </xdr:from>
    <xdr:to>
      <xdr:col>76</xdr:col>
      <xdr:colOff>165100</xdr:colOff>
      <xdr:row>81</xdr:row>
      <xdr:rowOff>69850</xdr:rowOff>
    </xdr:to>
    <xdr:sp macro="" textlink="">
      <xdr:nvSpPr>
        <xdr:cNvPr id="776" name="楕円 775">
          <a:extLst>
            <a:ext uri="{FF2B5EF4-FFF2-40B4-BE49-F238E27FC236}">
              <a16:creationId xmlns:a16="http://schemas.microsoft.com/office/drawing/2014/main" id="{F22B47F9-C022-48A5-BB8B-36E01D8AB6EE}"/>
            </a:ext>
          </a:extLst>
        </xdr:cNvPr>
        <xdr:cNvSpPr/>
      </xdr:nvSpPr>
      <xdr:spPr>
        <a:xfrm>
          <a:off x="13096875" y="13106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81</xdr:row>
      <xdr:rowOff>87630</xdr:rowOff>
    </xdr:to>
    <xdr:cxnSp macro="">
      <xdr:nvCxnSpPr>
        <xdr:cNvPr id="777" name="直線コネクタ 776">
          <a:extLst>
            <a:ext uri="{FF2B5EF4-FFF2-40B4-BE49-F238E27FC236}">
              <a16:creationId xmlns:a16="http://schemas.microsoft.com/office/drawing/2014/main" id="{5D3BCE4D-2D1D-4ED2-AD3B-49F7805670A5}"/>
            </a:ext>
          </a:extLst>
        </xdr:cNvPr>
        <xdr:cNvCxnSpPr/>
      </xdr:nvCxnSpPr>
      <xdr:spPr>
        <a:xfrm>
          <a:off x="13144500" y="13144500"/>
          <a:ext cx="79057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132080</xdr:rowOff>
    </xdr:from>
    <xdr:to>
      <xdr:col>72</xdr:col>
      <xdr:colOff>38100</xdr:colOff>
      <xdr:row>81</xdr:row>
      <xdr:rowOff>62230</xdr:rowOff>
    </xdr:to>
    <xdr:sp macro="" textlink="">
      <xdr:nvSpPr>
        <xdr:cNvPr id="778" name="楕円 777">
          <a:extLst>
            <a:ext uri="{FF2B5EF4-FFF2-40B4-BE49-F238E27FC236}">
              <a16:creationId xmlns:a16="http://schemas.microsoft.com/office/drawing/2014/main" id="{68299D72-6530-4D31-9BF8-57495A7F849E}"/>
            </a:ext>
          </a:extLst>
        </xdr:cNvPr>
        <xdr:cNvSpPr/>
      </xdr:nvSpPr>
      <xdr:spPr>
        <a:xfrm>
          <a:off x="12296775" y="130956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19050</xdr:rowOff>
    </xdr:to>
    <xdr:cxnSp macro="">
      <xdr:nvCxnSpPr>
        <xdr:cNvPr id="779" name="直線コネクタ 778">
          <a:extLst>
            <a:ext uri="{FF2B5EF4-FFF2-40B4-BE49-F238E27FC236}">
              <a16:creationId xmlns:a16="http://schemas.microsoft.com/office/drawing/2014/main" id="{BC9DEF25-8BE7-4A99-9E70-91D13DB229BE}"/>
            </a:ext>
          </a:extLst>
        </xdr:cNvPr>
        <xdr:cNvCxnSpPr/>
      </xdr:nvCxnSpPr>
      <xdr:spPr>
        <a:xfrm>
          <a:off x="12344400" y="1313370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59689</xdr:rowOff>
    </xdr:from>
    <xdr:to>
      <xdr:col>67</xdr:col>
      <xdr:colOff>101600</xdr:colOff>
      <xdr:row>80</xdr:row>
      <xdr:rowOff>161289</xdr:rowOff>
    </xdr:to>
    <xdr:sp macro="" textlink="">
      <xdr:nvSpPr>
        <xdr:cNvPr id="780" name="楕円 779">
          <a:extLst>
            <a:ext uri="{FF2B5EF4-FFF2-40B4-BE49-F238E27FC236}">
              <a16:creationId xmlns:a16="http://schemas.microsoft.com/office/drawing/2014/main" id="{428B25F0-9278-4D12-A4B8-CA175C66D22C}"/>
            </a:ext>
          </a:extLst>
        </xdr:cNvPr>
        <xdr:cNvSpPr/>
      </xdr:nvSpPr>
      <xdr:spPr>
        <a:xfrm>
          <a:off x="11487150" y="130232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110489</xdr:rowOff>
    </xdr:from>
    <xdr:to>
      <xdr:col>71</xdr:col>
      <xdr:colOff>177800</xdr:colOff>
      <xdr:row>81</xdr:row>
      <xdr:rowOff>11430</xdr:rowOff>
    </xdr:to>
    <xdr:cxnSp macro="">
      <xdr:nvCxnSpPr>
        <xdr:cNvPr id="781" name="直線コネクタ 780">
          <a:extLst>
            <a:ext uri="{FF2B5EF4-FFF2-40B4-BE49-F238E27FC236}">
              <a16:creationId xmlns:a16="http://schemas.microsoft.com/office/drawing/2014/main" id="{07378D2E-B022-4AF2-949F-015A8C5B3303}"/>
            </a:ext>
          </a:extLst>
        </xdr:cNvPr>
        <xdr:cNvCxnSpPr/>
      </xdr:nvCxnSpPr>
      <xdr:spPr>
        <a:xfrm>
          <a:off x="11534775" y="13070839"/>
          <a:ext cx="809625"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82" name="n_1aveValue【消防施設】&#10;有形固定資産減価償却率">
          <a:extLst>
            <a:ext uri="{FF2B5EF4-FFF2-40B4-BE49-F238E27FC236}">
              <a16:creationId xmlns:a16="http://schemas.microsoft.com/office/drawing/2014/main" id="{C6733DBE-4293-419F-B8C3-D5B6BAD7A79F}"/>
            </a:ext>
          </a:extLst>
        </xdr:cNvPr>
        <xdr:cNvSpPr txBox="1"/>
      </xdr:nvSpPr>
      <xdr:spPr>
        <a:xfrm>
          <a:off x="13745219"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83" name="n_2aveValue【消防施設】&#10;有形固定資産減価償却率">
          <a:extLst>
            <a:ext uri="{FF2B5EF4-FFF2-40B4-BE49-F238E27FC236}">
              <a16:creationId xmlns:a16="http://schemas.microsoft.com/office/drawing/2014/main" id="{289E89F1-252B-4E45-AB9F-E371BD7C719E}"/>
            </a:ext>
          </a:extLst>
        </xdr:cNvPr>
        <xdr:cNvSpPr txBox="1"/>
      </xdr:nvSpPr>
      <xdr:spPr>
        <a:xfrm>
          <a:off x="12964169"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4" name="n_3aveValue【消防施設】&#10;有形固定資産減価償却率">
          <a:extLst>
            <a:ext uri="{FF2B5EF4-FFF2-40B4-BE49-F238E27FC236}">
              <a16:creationId xmlns:a16="http://schemas.microsoft.com/office/drawing/2014/main" id="{BB105E03-EBD9-4982-B5FC-6F28ACC18B42}"/>
            </a:ext>
          </a:extLst>
        </xdr:cNvPr>
        <xdr:cNvSpPr txBox="1"/>
      </xdr:nvSpPr>
      <xdr:spPr>
        <a:xfrm>
          <a:off x="12164069"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76216</xdr:rowOff>
    </xdr:from>
    <xdr:ext cx="405111" cy="259045"/>
    <xdr:sp macro="" textlink="">
      <xdr:nvSpPr>
        <xdr:cNvPr id="785" name="n_4aveValue【消防施設】&#10;有形固定資産減価償却率">
          <a:extLst>
            <a:ext uri="{FF2B5EF4-FFF2-40B4-BE49-F238E27FC236}">
              <a16:creationId xmlns:a16="http://schemas.microsoft.com/office/drawing/2014/main" id="{585523CD-D783-4296-84D8-47D9A58CD5D6}"/>
            </a:ext>
          </a:extLst>
        </xdr:cNvPr>
        <xdr:cNvSpPr txBox="1"/>
      </xdr:nvSpPr>
      <xdr:spPr>
        <a:xfrm>
          <a:off x="11354444"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154957</xdr:rowOff>
    </xdr:from>
    <xdr:ext cx="405111" cy="259045"/>
    <xdr:sp macro="" textlink="">
      <xdr:nvSpPr>
        <xdr:cNvPr id="786" name="n_1mainValue【消防施設】&#10;有形固定資産減価償却率">
          <a:extLst>
            <a:ext uri="{FF2B5EF4-FFF2-40B4-BE49-F238E27FC236}">
              <a16:creationId xmlns:a16="http://schemas.microsoft.com/office/drawing/2014/main" id="{E7E7C9E1-2DF2-43C8-8945-A58178EC80EE}"/>
            </a:ext>
          </a:extLst>
        </xdr:cNvPr>
        <xdr:cNvSpPr txBox="1"/>
      </xdr:nvSpPr>
      <xdr:spPr>
        <a:xfrm>
          <a:off x="1374521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86377</xdr:rowOff>
    </xdr:from>
    <xdr:ext cx="405111" cy="259045"/>
    <xdr:sp macro="" textlink="">
      <xdr:nvSpPr>
        <xdr:cNvPr id="787" name="n_2mainValue【消防施設】&#10;有形固定資産減価償却率">
          <a:extLst>
            <a:ext uri="{FF2B5EF4-FFF2-40B4-BE49-F238E27FC236}">
              <a16:creationId xmlns:a16="http://schemas.microsoft.com/office/drawing/2014/main" id="{303D0866-5A25-46B9-B8B8-D7E2C0401A0C}"/>
            </a:ext>
          </a:extLst>
        </xdr:cNvPr>
        <xdr:cNvSpPr txBox="1"/>
      </xdr:nvSpPr>
      <xdr:spPr>
        <a:xfrm>
          <a:off x="12964169" y="1288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78757</xdr:rowOff>
    </xdr:from>
    <xdr:ext cx="405111" cy="259045"/>
    <xdr:sp macro="" textlink="">
      <xdr:nvSpPr>
        <xdr:cNvPr id="788" name="n_3mainValue【消防施設】&#10;有形固定資産減価償却率">
          <a:extLst>
            <a:ext uri="{FF2B5EF4-FFF2-40B4-BE49-F238E27FC236}">
              <a16:creationId xmlns:a16="http://schemas.microsoft.com/office/drawing/2014/main" id="{E5E5D8D5-459E-436D-A485-B88B37F6B7E6}"/>
            </a:ext>
          </a:extLst>
        </xdr:cNvPr>
        <xdr:cNvSpPr txBox="1"/>
      </xdr:nvSpPr>
      <xdr:spPr>
        <a:xfrm>
          <a:off x="12164069" y="1288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6366</xdr:rowOff>
    </xdr:from>
    <xdr:ext cx="405111" cy="259045"/>
    <xdr:sp macro="" textlink="">
      <xdr:nvSpPr>
        <xdr:cNvPr id="789" name="n_4mainValue【消防施設】&#10;有形固定資産減価償却率">
          <a:extLst>
            <a:ext uri="{FF2B5EF4-FFF2-40B4-BE49-F238E27FC236}">
              <a16:creationId xmlns:a16="http://schemas.microsoft.com/office/drawing/2014/main" id="{8578366E-C8EF-4D75-BEB5-51D15CF10447}"/>
            </a:ext>
          </a:extLst>
        </xdr:cNvPr>
        <xdr:cNvSpPr txBox="1"/>
      </xdr:nvSpPr>
      <xdr:spPr>
        <a:xfrm>
          <a:off x="11354444" y="1281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24E3275A-CD95-4A49-A551-92E0DD98E1ED}"/>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C1C65264-D6D3-4D10-9BDE-7E181FAB556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0DF8C69C-72EC-4C24-BD8C-1590E8203E9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B55C2C58-8D08-4871-A2C5-B12D71236F8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350CDD91-5FE2-49F6-BB25-958763E5267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15A276A1-17E6-4512-851F-5CFE36517D1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CA02425F-9810-4A8E-84C7-D69BD3A10FE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E4D73168-5D36-47BE-8461-90DE72906D9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627BC229-60EE-422E-9503-2C7B66E2259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9AB4D92F-E4C7-404A-B823-A3307D7F7C3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CCF9CD74-EBDC-43F0-8DBB-5CB717B6EC36}"/>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a:extLst>
            <a:ext uri="{FF2B5EF4-FFF2-40B4-BE49-F238E27FC236}">
              <a16:creationId xmlns:a16="http://schemas.microsoft.com/office/drawing/2014/main" id="{4676193D-4530-45CA-AE03-070B08B9AA36}"/>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a:extLst>
            <a:ext uri="{FF2B5EF4-FFF2-40B4-BE49-F238E27FC236}">
              <a16:creationId xmlns:a16="http://schemas.microsoft.com/office/drawing/2014/main" id="{DE87F0A4-9130-4AEC-ACF5-74A3337B827E}"/>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a:extLst>
            <a:ext uri="{FF2B5EF4-FFF2-40B4-BE49-F238E27FC236}">
              <a16:creationId xmlns:a16="http://schemas.microsoft.com/office/drawing/2014/main" id="{67C62EAB-6E59-480A-88C9-2B0DE4F5D69C}"/>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a:extLst>
            <a:ext uri="{FF2B5EF4-FFF2-40B4-BE49-F238E27FC236}">
              <a16:creationId xmlns:a16="http://schemas.microsoft.com/office/drawing/2014/main" id="{EC343632-58BF-4C47-9C1A-DB4C9DA0CBFA}"/>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a:extLst>
            <a:ext uri="{FF2B5EF4-FFF2-40B4-BE49-F238E27FC236}">
              <a16:creationId xmlns:a16="http://schemas.microsoft.com/office/drawing/2014/main" id="{7DAF0F1A-70AC-4CE1-904E-BCEDEBA0748F}"/>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a:extLst>
            <a:ext uri="{FF2B5EF4-FFF2-40B4-BE49-F238E27FC236}">
              <a16:creationId xmlns:a16="http://schemas.microsoft.com/office/drawing/2014/main" id="{540FC12B-D201-4E62-A098-7A39DBB8C821}"/>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a:extLst>
            <a:ext uri="{FF2B5EF4-FFF2-40B4-BE49-F238E27FC236}">
              <a16:creationId xmlns:a16="http://schemas.microsoft.com/office/drawing/2014/main" id="{E3E82811-34AB-4E1C-925B-C0B4281233C0}"/>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a:extLst>
            <a:ext uri="{FF2B5EF4-FFF2-40B4-BE49-F238E27FC236}">
              <a16:creationId xmlns:a16="http://schemas.microsoft.com/office/drawing/2014/main" id="{44E73119-E219-4250-A43E-EAE7F29DF049}"/>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a:extLst>
            <a:ext uri="{FF2B5EF4-FFF2-40B4-BE49-F238E27FC236}">
              <a16:creationId xmlns:a16="http://schemas.microsoft.com/office/drawing/2014/main" id="{C15C678C-8801-4348-86E3-BA73F38F1D40}"/>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a:extLst>
            <a:ext uri="{FF2B5EF4-FFF2-40B4-BE49-F238E27FC236}">
              <a16:creationId xmlns:a16="http://schemas.microsoft.com/office/drawing/2014/main" id="{A6A71F38-E749-47DC-95A4-5DAAF0DCE669}"/>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a:extLst>
            <a:ext uri="{FF2B5EF4-FFF2-40B4-BE49-F238E27FC236}">
              <a16:creationId xmlns:a16="http://schemas.microsoft.com/office/drawing/2014/main" id="{AC277D0C-1F45-4681-813E-142083361441}"/>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a:extLst>
            <a:ext uri="{FF2B5EF4-FFF2-40B4-BE49-F238E27FC236}">
              <a16:creationId xmlns:a16="http://schemas.microsoft.com/office/drawing/2014/main" id="{A2238B6D-F0E6-4C01-A0F6-73F707532042}"/>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a:extLst>
            <a:ext uri="{FF2B5EF4-FFF2-40B4-BE49-F238E27FC236}">
              <a16:creationId xmlns:a16="http://schemas.microsoft.com/office/drawing/2014/main" id="{A43A09A0-C9DD-4F12-A4D4-93827F3E0F3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a:extLst>
            <a:ext uri="{FF2B5EF4-FFF2-40B4-BE49-F238E27FC236}">
              <a16:creationId xmlns:a16="http://schemas.microsoft.com/office/drawing/2014/main" id="{69ED28E2-7804-4E3A-8336-0EDBFFA6AFCB}"/>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a:extLst>
            <a:ext uri="{FF2B5EF4-FFF2-40B4-BE49-F238E27FC236}">
              <a16:creationId xmlns:a16="http://schemas.microsoft.com/office/drawing/2014/main" id="{2CC075A4-BF11-4334-9200-AD4E9DFBF8D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a:extLst>
            <a:ext uri="{FF2B5EF4-FFF2-40B4-BE49-F238E27FC236}">
              <a16:creationId xmlns:a16="http://schemas.microsoft.com/office/drawing/2014/main" id="{E6C49F8F-A7A6-4B48-8FB6-B6BFA90A33A0}"/>
            </a:ext>
          </a:extLst>
        </xdr:cNvPr>
        <xdr:cNvCxnSpPr/>
      </xdr:nvCxnSpPr>
      <xdr:spPr>
        <a:xfrm flipV="1">
          <a:off x="19954239" y="12746264"/>
          <a:ext cx="0" cy="113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a:extLst>
            <a:ext uri="{FF2B5EF4-FFF2-40B4-BE49-F238E27FC236}">
              <a16:creationId xmlns:a16="http://schemas.microsoft.com/office/drawing/2014/main" id="{5CEA56F1-9875-4A99-B457-9EE99C1A86D0}"/>
            </a:ext>
          </a:extLst>
        </xdr:cNvPr>
        <xdr:cNvSpPr txBox="1"/>
      </xdr:nvSpPr>
      <xdr:spPr>
        <a:xfrm>
          <a:off x="19992975" y="1388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a:extLst>
            <a:ext uri="{FF2B5EF4-FFF2-40B4-BE49-F238E27FC236}">
              <a16:creationId xmlns:a16="http://schemas.microsoft.com/office/drawing/2014/main" id="{F7818C41-4E89-4AB3-A9E4-7D73D9738660}"/>
            </a:ext>
          </a:extLst>
        </xdr:cNvPr>
        <xdr:cNvCxnSpPr/>
      </xdr:nvCxnSpPr>
      <xdr:spPr>
        <a:xfrm>
          <a:off x="19878675" y="13884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a:extLst>
            <a:ext uri="{FF2B5EF4-FFF2-40B4-BE49-F238E27FC236}">
              <a16:creationId xmlns:a16="http://schemas.microsoft.com/office/drawing/2014/main" id="{E9F43924-49E6-43DF-8E05-470C3E29C210}"/>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a:extLst>
            <a:ext uri="{FF2B5EF4-FFF2-40B4-BE49-F238E27FC236}">
              <a16:creationId xmlns:a16="http://schemas.microsoft.com/office/drawing/2014/main" id="{FB0EEBA1-8A2B-47B0-BFFB-987163649382}"/>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21" name="【消防施設】&#10;一人当たり面積平均値テキスト">
          <a:extLst>
            <a:ext uri="{FF2B5EF4-FFF2-40B4-BE49-F238E27FC236}">
              <a16:creationId xmlns:a16="http://schemas.microsoft.com/office/drawing/2014/main" id="{04C81644-C478-4045-8B64-ACDCA5743CF7}"/>
            </a:ext>
          </a:extLst>
        </xdr:cNvPr>
        <xdr:cNvSpPr txBox="1"/>
      </xdr:nvSpPr>
      <xdr:spPr>
        <a:xfrm>
          <a:off x="19992975" y="1320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a:extLst>
            <a:ext uri="{FF2B5EF4-FFF2-40B4-BE49-F238E27FC236}">
              <a16:creationId xmlns:a16="http://schemas.microsoft.com/office/drawing/2014/main" id="{DF14D305-6582-4CE7-9FAC-0A890BAE6845}"/>
            </a:ext>
          </a:extLst>
        </xdr:cNvPr>
        <xdr:cNvSpPr/>
      </xdr:nvSpPr>
      <xdr:spPr>
        <a:xfrm>
          <a:off x="19897725" y="13336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23" name="フローチャート: 判断 822">
          <a:extLst>
            <a:ext uri="{FF2B5EF4-FFF2-40B4-BE49-F238E27FC236}">
              <a16:creationId xmlns:a16="http://schemas.microsoft.com/office/drawing/2014/main" id="{973AD87C-D691-4644-843C-8486C1B9DE89}"/>
            </a:ext>
          </a:extLst>
        </xdr:cNvPr>
        <xdr:cNvSpPr/>
      </xdr:nvSpPr>
      <xdr:spPr>
        <a:xfrm>
          <a:off x="19154775" y="13336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a:extLst>
            <a:ext uri="{FF2B5EF4-FFF2-40B4-BE49-F238E27FC236}">
              <a16:creationId xmlns:a16="http://schemas.microsoft.com/office/drawing/2014/main" id="{6FF9F7EA-F3D3-4F3B-8720-143FE4515487}"/>
            </a:ext>
          </a:extLst>
        </xdr:cNvPr>
        <xdr:cNvSpPr/>
      </xdr:nvSpPr>
      <xdr:spPr>
        <a:xfrm>
          <a:off x="18345150" y="133758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C830139D-E0CC-4FCA-89DC-B45449BA021E}"/>
            </a:ext>
          </a:extLst>
        </xdr:cNvPr>
        <xdr:cNvSpPr/>
      </xdr:nvSpPr>
      <xdr:spPr>
        <a:xfrm>
          <a:off x="17554575" y="133758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6" name="フローチャート: 判断 825">
          <a:extLst>
            <a:ext uri="{FF2B5EF4-FFF2-40B4-BE49-F238E27FC236}">
              <a16:creationId xmlns:a16="http://schemas.microsoft.com/office/drawing/2014/main" id="{333A69A3-E599-439D-B201-CDAE70A4FE3E}"/>
            </a:ext>
          </a:extLst>
        </xdr:cNvPr>
        <xdr:cNvSpPr/>
      </xdr:nvSpPr>
      <xdr:spPr>
        <a:xfrm>
          <a:off x="16754475" y="133758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30D6A3EC-98B4-467F-973E-170D34CF681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7011CCC9-BEBC-4613-BD95-725AF547D33B}"/>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EDCAB8EF-53EA-4B57-A030-8AF016A4228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8BED4663-6DB7-4C98-9DF3-F9478EF2817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CE2CA602-3410-487C-AEA8-3AFD262EA83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32" name="楕円 831">
          <a:extLst>
            <a:ext uri="{FF2B5EF4-FFF2-40B4-BE49-F238E27FC236}">
              <a16:creationId xmlns:a16="http://schemas.microsoft.com/office/drawing/2014/main" id="{3260728F-BAE9-4CA4-AE08-2A87A85101DA}"/>
            </a:ext>
          </a:extLst>
        </xdr:cNvPr>
        <xdr:cNvSpPr/>
      </xdr:nvSpPr>
      <xdr:spPr>
        <a:xfrm>
          <a:off x="19897725" y="133368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31041</xdr:rowOff>
    </xdr:from>
    <xdr:ext cx="469744" cy="259045"/>
    <xdr:sp macro="" textlink="">
      <xdr:nvSpPr>
        <xdr:cNvPr id="833" name="【消防施設】&#10;一人当たり面積該当値テキスト">
          <a:extLst>
            <a:ext uri="{FF2B5EF4-FFF2-40B4-BE49-F238E27FC236}">
              <a16:creationId xmlns:a16="http://schemas.microsoft.com/office/drawing/2014/main" id="{9FEBB89E-9A45-4E7E-BEBA-D09B828686FD}"/>
            </a:ext>
          </a:extLst>
        </xdr:cNvPr>
        <xdr:cNvSpPr txBox="1"/>
      </xdr:nvSpPr>
      <xdr:spPr>
        <a:xfrm>
          <a:off x="19992975" y="1331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834" name="楕円 833">
          <a:extLst>
            <a:ext uri="{FF2B5EF4-FFF2-40B4-BE49-F238E27FC236}">
              <a16:creationId xmlns:a16="http://schemas.microsoft.com/office/drawing/2014/main" id="{C5E56922-3FF4-47CF-A407-5C9E3CA30B64}"/>
            </a:ext>
          </a:extLst>
        </xdr:cNvPr>
        <xdr:cNvSpPr/>
      </xdr:nvSpPr>
      <xdr:spPr>
        <a:xfrm>
          <a:off x="19154775" y="133368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103414</xdr:rowOff>
    </xdr:from>
    <xdr:to>
      <xdr:col>116</xdr:col>
      <xdr:colOff>63500</xdr:colOff>
      <xdr:row>82</xdr:row>
      <xdr:rowOff>103414</xdr:rowOff>
    </xdr:to>
    <xdr:cxnSp macro="">
      <xdr:nvCxnSpPr>
        <xdr:cNvPr id="835" name="直線コネクタ 834">
          <a:extLst>
            <a:ext uri="{FF2B5EF4-FFF2-40B4-BE49-F238E27FC236}">
              <a16:creationId xmlns:a16="http://schemas.microsoft.com/office/drawing/2014/main" id="{A91218FD-9932-44F0-85AC-6EEDCBAE5B37}"/>
            </a:ext>
          </a:extLst>
        </xdr:cNvPr>
        <xdr:cNvCxnSpPr/>
      </xdr:nvCxnSpPr>
      <xdr:spPr>
        <a:xfrm>
          <a:off x="19202400" y="1339396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52614</xdr:rowOff>
    </xdr:from>
    <xdr:to>
      <xdr:col>107</xdr:col>
      <xdr:colOff>101600</xdr:colOff>
      <xdr:row>82</xdr:row>
      <xdr:rowOff>154214</xdr:rowOff>
    </xdr:to>
    <xdr:sp macro="" textlink="">
      <xdr:nvSpPr>
        <xdr:cNvPr id="836" name="楕円 835">
          <a:extLst>
            <a:ext uri="{FF2B5EF4-FFF2-40B4-BE49-F238E27FC236}">
              <a16:creationId xmlns:a16="http://schemas.microsoft.com/office/drawing/2014/main" id="{C660D882-1925-4AAB-AEFD-6514F10FBC49}"/>
            </a:ext>
          </a:extLst>
        </xdr:cNvPr>
        <xdr:cNvSpPr/>
      </xdr:nvSpPr>
      <xdr:spPr>
        <a:xfrm>
          <a:off x="18345150" y="133368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103414</xdr:rowOff>
    </xdr:to>
    <xdr:cxnSp macro="">
      <xdr:nvCxnSpPr>
        <xdr:cNvPr id="837" name="直線コネクタ 836">
          <a:extLst>
            <a:ext uri="{FF2B5EF4-FFF2-40B4-BE49-F238E27FC236}">
              <a16:creationId xmlns:a16="http://schemas.microsoft.com/office/drawing/2014/main" id="{2E80495E-B6E6-44F2-AB8B-4EE9D8AF36C7}"/>
            </a:ext>
          </a:extLst>
        </xdr:cNvPr>
        <xdr:cNvCxnSpPr/>
      </xdr:nvCxnSpPr>
      <xdr:spPr>
        <a:xfrm>
          <a:off x="18392775" y="1339396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38" name="楕円 837">
          <a:extLst>
            <a:ext uri="{FF2B5EF4-FFF2-40B4-BE49-F238E27FC236}">
              <a16:creationId xmlns:a16="http://schemas.microsoft.com/office/drawing/2014/main" id="{EC183A08-5FD9-4050-A454-2CE39AFA6F76}"/>
            </a:ext>
          </a:extLst>
        </xdr:cNvPr>
        <xdr:cNvSpPr/>
      </xdr:nvSpPr>
      <xdr:spPr>
        <a:xfrm>
          <a:off x="17554575" y="133368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103414</xdr:rowOff>
    </xdr:to>
    <xdr:cxnSp macro="">
      <xdr:nvCxnSpPr>
        <xdr:cNvPr id="839" name="直線コネクタ 838">
          <a:extLst>
            <a:ext uri="{FF2B5EF4-FFF2-40B4-BE49-F238E27FC236}">
              <a16:creationId xmlns:a16="http://schemas.microsoft.com/office/drawing/2014/main" id="{FF9C5521-82FB-4C2E-91B8-7398F09EF6A9}"/>
            </a:ext>
          </a:extLst>
        </xdr:cNvPr>
        <xdr:cNvCxnSpPr/>
      </xdr:nvCxnSpPr>
      <xdr:spPr>
        <a:xfrm>
          <a:off x="17602200" y="1339396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40" name="楕円 839">
          <a:extLst>
            <a:ext uri="{FF2B5EF4-FFF2-40B4-BE49-F238E27FC236}">
              <a16:creationId xmlns:a16="http://schemas.microsoft.com/office/drawing/2014/main" id="{3052AE2D-83EC-4DC9-A2C9-C85BA1F0463A}"/>
            </a:ext>
          </a:extLst>
        </xdr:cNvPr>
        <xdr:cNvSpPr/>
      </xdr:nvSpPr>
      <xdr:spPr>
        <a:xfrm>
          <a:off x="16754475" y="133368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103414</xdr:rowOff>
    </xdr:from>
    <xdr:to>
      <xdr:col>102</xdr:col>
      <xdr:colOff>114300</xdr:colOff>
      <xdr:row>82</xdr:row>
      <xdr:rowOff>103414</xdr:rowOff>
    </xdr:to>
    <xdr:cxnSp macro="">
      <xdr:nvCxnSpPr>
        <xdr:cNvPr id="841" name="直線コネクタ 840">
          <a:extLst>
            <a:ext uri="{FF2B5EF4-FFF2-40B4-BE49-F238E27FC236}">
              <a16:creationId xmlns:a16="http://schemas.microsoft.com/office/drawing/2014/main" id="{69DCE6E9-A9B9-4725-94FC-725763D2DC76}"/>
            </a:ext>
          </a:extLst>
        </xdr:cNvPr>
        <xdr:cNvCxnSpPr/>
      </xdr:nvCxnSpPr>
      <xdr:spPr>
        <a:xfrm>
          <a:off x="16802100" y="133939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42" name="n_1aveValue【消防施設】&#10;一人当たり面積">
          <a:extLst>
            <a:ext uri="{FF2B5EF4-FFF2-40B4-BE49-F238E27FC236}">
              <a16:creationId xmlns:a16="http://schemas.microsoft.com/office/drawing/2014/main" id="{2C22FE5D-3023-4957-9262-0D42DA51A822}"/>
            </a:ext>
          </a:extLst>
        </xdr:cNvPr>
        <xdr:cNvSpPr txBox="1"/>
      </xdr:nvSpPr>
      <xdr:spPr>
        <a:xfrm>
          <a:off x="18983402" y="134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43" name="n_2aveValue【消防施設】&#10;一人当たり面積">
          <a:extLst>
            <a:ext uri="{FF2B5EF4-FFF2-40B4-BE49-F238E27FC236}">
              <a16:creationId xmlns:a16="http://schemas.microsoft.com/office/drawing/2014/main" id="{95726D05-2CAA-4FD9-BF86-F59001D0C1B6}"/>
            </a:ext>
          </a:extLst>
        </xdr:cNvPr>
        <xdr:cNvSpPr txBox="1"/>
      </xdr:nvSpPr>
      <xdr:spPr>
        <a:xfrm>
          <a:off x="18183302" y="134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4" name="n_3aveValue【消防施設】&#10;一人当たり面積">
          <a:extLst>
            <a:ext uri="{FF2B5EF4-FFF2-40B4-BE49-F238E27FC236}">
              <a16:creationId xmlns:a16="http://schemas.microsoft.com/office/drawing/2014/main" id="{4AA0D82A-1EC2-41D2-9E4A-A6427675AFF7}"/>
            </a:ext>
          </a:extLst>
        </xdr:cNvPr>
        <xdr:cNvSpPr txBox="1"/>
      </xdr:nvSpPr>
      <xdr:spPr>
        <a:xfrm>
          <a:off x="17383202" y="134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845" name="n_4aveValue【消防施設】&#10;一人当たり面積">
          <a:extLst>
            <a:ext uri="{FF2B5EF4-FFF2-40B4-BE49-F238E27FC236}">
              <a16:creationId xmlns:a16="http://schemas.microsoft.com/office/drawing/2014/main" id="{8E4F1631-ED57-4D9B-B09C-C3C542AEC4FD}"/>
            </a:ext>
          </a:extLst>
        </xdr:cNvPr>
        <xdr:cNvSpPr txBox="1"/>
      </xdr:nvSpPr>
      <xdr:spPr>
        <a:xfrm>
          <a:off x="16592627" y="134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846" name="n_1mainValue【消防施設】&#10;一人当たり面積">
          <a:extLst>
            <a:ext uri="{FF2B5EF4-FFF2-40B4-BE49-F238E27FC236}">
              <a16:creationId xmlns:a16="http://schemas.microsoft.com/office/drawing/2014/main" id="{4F991E2C-339E-4D63-BE8C-20A8FD43AF0F}"/>
            </a:ext>
          </a:extLst>
        </xdr:cNvPr>
        <xdr:cNvSpPr txBox="1"/>
      </xdr:nvSpPr>
      <xdr:spPr>
        <a:xfrm>
          <a:off x="189834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847" name="n_2mainValue【消防施設】&#10;一人当たり面積">
          <a:extLst>
            <a:ext uri="{FF2B5EF4-FFF2-40B4-BE49-F238E27FC236}">
              <a16:creationId xmlns:a16="http://schemas.microsoft.com/office/drawing/2014/main" id="{76C693A9-0D5A-4BAD-BF75-23EB6A7B9886}"/>
            </a:ext>
          </a:extLst>
        </xdr:cNvPr>
        <xdr:cNvSpPr txBox="1"/>
      </xdr:nvSpPr>
      <xdr:spPr>
        <a:xfrm>
          <a:off x="181833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48" name="n_3mainValue【消防施設】&#10;一人当たり面積">
          <a:extLst>
            <a:ext uri="{FF2B5EF4-FFF2-40B4-BE49-F238E27FC236}">
              <a16:creationId xmlns:a16="http://schemas.microsoft.com/office/drawing/2014/main" id="{1B8D0175-D594-4158-B045-9F567595D601}"/>
            </a:ext>
          </a:extLst>
        </xdr:cNvPr>
        <xdr:cNvSpPr txBox="1"/>
      </xdr:nvSpPr>
      <xdr:spPr>
        <a:xfrm>
          <a:off x="173832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49" name="n_4mainValue【消防施設】&#10;一人当たり面積">
          <a:extLst>
            <a:ext uri="{FF2B5EF4-FFF2-40B4-BE49-F238E27FC236}">
              <a16:creationId xmlns:a16="http://schemas.microsoft.com/office/drawing/2014/main" id="{367101C5-788C-456B-B3DE-221D7A5867A2}"/>
            </a:ext>
          </a:extLst>
        </xdr:cNvPr>
        <xdr:cNvSpPr txBox="1"/>
      </xdr:nvSpPr>
      <xdr:spPr>
        <a:xfrm>
          <a:off x="16592627"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a:extLst>
            <a:ext uri="{FF2B5EF4-FFF2-40B4-BE49-F238E27FC236}">
              <a16:creationId xmlns:a16="http://schemas.microsoft.com/office/drawing/2014/main" id="{1FD11C36-AD82-47AF-9FAD-A3FB00A94EB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a:extLst>
            <a:ext uri="{FF2B5EF4-FFF2-40B4-BE49-F238E27FC236}">
              <a16:creationId xmlns:a16="http://schemas.microsoft.com/office/drawing/2014/main" id="{B48CFBB5-3305-43E2-9550-CFA3730EDB5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a:extLst>
            <a:ext uri="{FF2B5EF4-FFF2-40B4-BE49-F238E27FC236}">
              <a16:creationId xmlns:a16="http://schemas.microsoft.com/office/drawing/2014/main" id="{D3D04708-C693-4CBD-A356-D743E869083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a:extLst>
            <a:ext uri="{FF2B5EF4-FFF2-40B4-BE49-F238E27FC236}">
              <a16:creationId xmlns:a16="http://schemas.microsoft.com/office/drawing/2014/main" id="{F6CE02DE-4269-4F94-86CD-1CF1825576F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a:extLst>
            <a:ext uri="{FF2B5EF4-FFF2-40B4-BE49-F238E27FC236}">
              <a16:creationId xmlns:a16="http://schemas.microsoft.com/office/drawing/2014/main" id="{19438362-104B-4F72-BE92-1B7E0774A4C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a:extLst>
            <a:ext uri="{FF2B5EF4-FFF2-40B4-BE49-F238E27FC236}">
              <a16:creationId xmlns:a16="http://schemas.microsoft.com/office/drawing/2014/main" id="{828D0BF6-FA82-4AD2-81C0-2C05DFEC221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a:extLst>
            <a:ext uri="{FF2B5EF4-FFF2-40B4-BE49-F238E27FC236}">
              <a16:creationId xmlns:a16="http://schemas.microsoft.com/office/drawing/2014/main" id="{14452028-EEA5-4E57-8056-F2A1A3C24DB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a:extLst>
            <a:ext uri="{FF2B5EF4-FFF2-40B4-BE49-F238E27FC236}">
              <a16:creationId xmlns:a16="http://schemas.microsoft.com/office/drawing/2014/main" id="{F9554031-B953-44D1-A18A-75BE4972FED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a:extLst>
            <a:ext uri="{FF2B5EF4-FFF2-40B4-BE49-F238E27FC236}">
              <a16:creationId xmlns:a16="http://schemas.microsoft.com/office/drawing/2014/main" id="{785AF3A8-EF3D-42E6-AB40-659A5BCC8FB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a:extLst>
            <a:ext uri="{FF2B5EF4-FFF2-40B4-BE49-F238E27FC236}">
              <a16:creationId xmlns:a16="http://schemas.microsoft.com/office/drawing/2014/main" id="{5D8DB403-DE53-4011-9C7C-F81C17625727}"/>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a:extLst>
            <a:ext uri="{FF2B5EF4-FFF2-40B4-BE49-F238E27FC236}">
              <a16:creationId xmlns:a16="http://schemas.microsoft.com/office/drawing/2014/main" id="{B0F9D475-1851-41A0-AA75-72A35EF99D33}"/>
            </a:ext>
          </a:extLst>
        </xdr:cNvPr>
        <xdr:cNvSpPr txBox="1"/>
      </xdr:nvSpPr>
      <xdr:spPr>
        <a:xfrm>
          <a:off x="10845966" y="18047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1" name="直線コネクタ 860">
          <a:extLst>
            <a:ext uri="{FF2B5EF4-FFF2-40B4-BE49-F238E27FC236}">
              <a16:creationId xmlns:a16="http://schemas.microsoft.com/office/drawing/2014/main" id="{74E02B6D-8DA5-4AFA-A71C-B693394BAA8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62" name="テキスト ボックス 861">
          <a:extLst>
            <a:ext uri="{FF2B5EF4-FFF2-40B4-BE49-F238E27FC236}">
              <a16:creationId xmlns:a16="http://schemas.microsoft.com/office/drawing/2014/main" id="{240F0722-2369-4319-99D1-B8B195DD25E8}"/>
            </a:ext>
          </a:extLst>
        </xdr:cNvPr>
        <xdr:cNvSpPr txBox="1"/>
      </xdr:nvSpPr>
      <xdr:spPr>
        <a:xfrm>
          <a:off x="10845966" y="177271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3" name="直線コネクタ 862">
          <a:extLst>
            <a:ext uri="{FF2B5EF4-FFF2-40B4-BE49-F238E27FC236}">
              <a16:creationId xmlns:a16="http://schemas.microsoft.com/office/drawing/2014/main" id="{8CA73F46-4655-42A2-8511-0DE806CDC078}"/>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4" name="テキスト ボックス 863">
          <a:extLst>
            <a:ext uri="{FF2B5EF4-FFF2-40B4-BE49-F238E27FC236}">
              <a16:creationId xmlns:a16="http://schemas.microsoft.com/office/drawing/2014/main" id="{50399232-D9EF-401E-A73B-4CFFE75548C8}"/>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5" name="直線コネクタ 864">
          <a:extLst>
            <a:ext uri="{FF2B5EF4-FFF2-40B4-BE49-F238E27FC236}">
              <a16:creationId xmlns:a16="http://schemas.microsoft.com/office/drawing/2014/main" id="{D714F726-B47D-4246-9E80-948A652B7913}"/>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6" name="テキスト ボックス 865">
          <a:extLst>
            <a:ext uri="{FF2B5EF4-FFF2-40B4-BE49-F238E27FC236}">
              <a16:creationId xmlns:a16="http://schemas.microsoft.com/office/drawing/2014/main" id="{9E8995B5-0E85-46F3-9B0D-66845314331A}"/>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7" name="直線コネクタ 866">
          <a:extLst>
            <a:ext uri="{FF2B5EF4-FFF2-40B4-BE49-F238E27FC236}">
              <a16:creationId xmlns:a16="http://schemas.microsoft.com/office/drawing/2014/main" id="{84C6BB7A-F7D5-46C9-9C0C-A50D6D6B3BE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8" name="テキスト ボックス 867">
          <a:extLst>
            <a:ext uri="{FF2B5EF4-FFF2-40B4-BE49-F238E27FC236}">
              <a16:creationId xmlns:a16="http://schemas.microsoft.com/office/drawing/2014/main" id="{CB077ADF-B5FD-4F6A-AEE1-7973CF13564D}"/>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9" name="直線コネクタ 868">
          <a:extLst>
            <a:ext uri="{FF2B5EF4-FFF2-40B4-BE49-F238E27FC236}">
              <a16:creationId xmlns:a16="http://schemas.microsoft.com/office/drawing/2014/main" id="{0F89D374-F38A-430F-B416-43F79F1783B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70" name="テキスト ボックス 869">
          <a:extLst>
            <a:ext uri="{FF2B5EF4-FFF2-40B4-BE49-F238E27FC236}">
              <a16:creationId xmlns:a16="http://schemas.microsoft.com/office/drawing/2014/main" id="{294DCB34-ED6C-4E23-A96E-C8570A9B266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1" name="直線コネクタ 870">
          <a:extLst>
            <a:ext uri="{FF2B5EF4-FFF2-40B4-BE49-F238E27FC236}">
              <a16:creationId xmlns:a16="http://schemas.microsoft.com/office/drawing/2014/main" id="{9B92DF8D-4458-4D10-BC77-FD9A17C5205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72" name="テキスト ボックス 871">
          <a:extLst>
            <a:ext uri="{FF2B5EF4-FFF2-40B4-BE49-F238E27FC236}">
              <a16:creationId xmlns:a16="http://schemas.microsoft.com/office/drawing/2014/main" id="{56DCBD34-2F7B-4529-8803-68830D445204}"/>
            </a:ext>
          </a:extLst>
        </xdr:cNvPr>
        <xdr:cNvSpPr txBox="1"/>
      </xdr:nvSpPr>
      <xdr:spPr>
        <a:xfrm>
          <a:off x="10845966" y="160879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3" name="直線コネクタ 872">
          <a:extLst>
            <a:ext uri="{FF2B5EF4-FFF2-40B4-BE49-F238E27FC236}">
              <a16:creationId xmlns:a16="http://schemas.microsoft.com/office/drawing/2014/main" id="{C6E088CD-DD58-4377-8FE9-C04B0AF3DDC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4" name="テキスト ボックス 873">
          <a:extLst>
            <a:ext uri="{FF2B5EF4-FFF2-40B4-BE49-F238E27FC236}">
              <a16:creationId xmlns:a16="http://schemas.microsoft.com/office/drawing/2014/main" id="{B50CC984-01D4-446E-977D-BCF658683C86}"/>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5" name="【庁舎】&#10;有形固定資産減価償却率グラフ枠">
          <a:extLst>
            <a:ext uri="{FF2B5EF4-FFF2-40B4-BE49-F238E27FC236}">
              <a16:creationId xmlns:a16="http://schemas.microsoft.com/office/drawing/2014/main" id="{F3F6A04E-4C76-4BF6-B39A-FD549D41168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6" name="直線コネクタ 875">
          <a:extLst>
            <a:ext uri="{FF2B5EF4-FFF2-40B4-BE49-F238E27FC236}">
              <a16:creationId xmlns:a16="http://schemas.microsoft.com/office/drawing/2014/main" id="{8EAE3DAD-460B-467A-AAD8-9C8305AC2187}"/>
            </a:ext>
          </a:extLst>
        </xdr:cNvPr>
        <xdr:cNvCxnSpPr/>
      </xdr:nvCxnSpPr>
      <xdr:spPr>
        <a:xfrm flipV="1">
          <a:off x="14696439" y="1638998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7" name="【庁舎】&#10;有形固定資産減価償却率最小値テキスト">
          <a:extLst>
            <a:ext uri="{FF2B5EF4-FFF2-40B4-BE49-F238E27FC236}">
              <a16:creationId xmlns:a16="http://schemas.microsoft.com/office/drawing/2014/main" id="{5FEB2160-6637-4338-85D1-462D41885C7C}"/>
            </a:ext>
          </a:extLst>
        </xdr:cNvPr>
        <xdr:cNvSpPr txBox="1"/>
      </xdr:nvSpPr>
      <xdr:spPr>
        <a:xfrm>
          <a:off x="14735175" y="1765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8" name="直線コネクタ 877">
          <a:extLst>
            <a:ext uri="{FF2B5EF4-FFF2-40B4-BE49-F238E27FC236}">
              <a16:creationId xmlns:a16="http://schemas.microsoft.com/office/drawing/2014/main" id="{85409788-3BB1-4E12-94BD-49E19234031B}"/>
            </a:ext>
          </a:extLst>
        </xdr:cNvPr>
        <xdr:cNvCxnSpPr/>
      </xdr:nvCxnSpPr>
      <xdr:spPr>
        <a:xfrm>
          <a:off x="14611350" y="176472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9" name="【庁舎】&#10;有形固定資産減価償却率最大値テキスト">
          <a:extLst>
            <a:ext uri="{FF2B5EF4-FFF2-40B4-BE49-F238E27FC236}">
              <a16:creationId xmlns:a16="http://schemas.microsoft.com/office/drawing/2014/main" id="{D65007E1-BE16-4D9F-967D-5718972F48A2}"/>
            </a:ext>
          </a:extLst>
        </xdr:cNvPr>
        <xdr:cNvSpPr txBox="1"/>
      </xdr:nvSpPr>
      <xdr:spPr>
        <a:xfrm>
          <a:off x="14735175" y="1616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80" name="直線コネクタ 879">
          <a:extLst>
            <a:ext uri="{FF2B5EF4-FFF2-40B4-BE49-F238E27FC236}">
              <a16:creationId xmlns:a16="http://schemas.microsoft.com/office/drawing/2014/main" id="{83CCD85B-067C-4777-B488-49144BA26200}"/>
            </a:ext>
          </a:extLst>
        </xdr:cNvPr>
        <xdr:cNvCxnSpPr/>
      </xdr:nvCxnSpPr>
      <xdr:spPr>
        <a:xfrm>
          <a:off x="14611350" y="163899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81" name="【庁舎】&#10;有形固定資産減価償却率平均値テキスト">
          <a:extLst>
            <a:ext uri="{FF2B5EF4-FFF2-40B4-BE49-F238E27FC236}">
              <a16:creationId xmlns:a16="http://schemas.microsoft.com/office/drawing/2014/main" id="{3135F863-1CA7-4755-B5AC-537E46B1A04F}"/>
            </a:ext>
          </a:extLst>
        </xdr:cNvPr>
        <xdr:cNvSpPr txBox="1"/>
      </xdr:nvSpPr>
      <xdr:spPr>
        <a:xfrm>
          <a:off x="14735175" y="1675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82" name="フローチャート: 判断 881">
          <a:extLst>
            <a:ext uri="{FF2B5EF4-FFF2-40B4-BE49-F238E27FC236}">
              <a16:creationId xmlns:a16="http://schemas.microsoft.com/office/drawing/2014/main" id="{B49B7FFF-A658-41E9-9B6F-6B5B0E1C9651}"/>
            </a:ext>
          </a:extLst>
        </xdr:cNvPr>
        <xdr:cNvSpPr/>
      </xdr:nvSpPr>
      <xdr:spPr>
        <a:xfrm>
          <a:off x="14649450" y="169074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83" name="フローチャート: 判断 882">
          <a:extLst>
            <a:ext uri="{FF2B5EF4-FFF2-40B4-BE49-F238E27FC236}">
              <a16:creationId xmlns:a16="http://schemas.microsoft.com/office/drawing/2014/main" id="{2B902330-6826-4DA9-AB79-5391F60D71F5}"/>
            </a:ext>
          </a:extLst>
        </xdr:cNvPr>
        <xdr:cNvSpPr/>
      </xdr:nvSpPr>
      <xdr:spPr>
        <a:xfrm>
          <a:off x="13887450" y="169173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4" name="フローチャート: 判断 883">
          <a:extLst>
            <a:ext uri="{FF2B5EF4-FFF2-40B4-BE49-F238E27FC236}">
              <a16:creationId xmlns:a16="http://schemas.microsoft.com/office/drawing/2014/main" id="{85EA8EC3-2062-47FF-9722-FDB9859F86AA}"/>
            </a:ext>
          </a:extLst>
        </xdr:cNvPr>
        <xdr:cNvSpPr/>
      </xdr:nvSpPr>
      <xdr:spPr>
        <a:xfrm>
          <a:off x="13096875" y="169369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5" name="フローチャート: 判断 884">
          <a:extLst>
            <a:ext uri="{FF2B5EF4-FFF2-40B4-BE49-F238E27FC236}">
              <a16:creationId xmlns:a16="http://schemas.microsoft.com/office/drawing/2014/main" id="{46A0EB57-8558-4087-939E-4CE8A008760A}"/>
            </a:ext>
          </a:extLst>
        </xdr:cNvPr>
        <xdr:cNvSpPr/>
      </xdr:nvSpPr>
      <xdr:spPr>
        <a:xfrm>
          <a:off x="12296775" y="169369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6" name="フローチャート: 判断 885">
          <a:extLst>
            <a:ext uri="{FF2B5EF4-FFF2-40B4-BE49-F238E27FC236}">
              <a16:creationId xmlns:a16="http://schemas.microsoft.com/office/drawing/2014/main" id="{0CC7A23B-1F7C-418E-B1EB-4523BA0F9796}"/>
            </a:ext>
          </a:extLst>
        </xdr:cNvPr>
        <xdr:cNvSpPr/>
      </xdr:nvSpPr>
      <xdr:spPr>
        <a:xfrm>
          <a:off x="11487150" y="169924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3C13FF40-186E-4C57-BE23-4B6018C7B43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D86B29EC-50C0-4A51-877C-176CAADEB68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8553CB4-9A15-4FC8-8335-3B4F7050C3A2}"/>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1FAD4DE4-26DA-4985-AFB8-74B6FEED31D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485E8D05-40E1-4C31-8906-331469FF691A}"/>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892" name="楕円 891">
          <a:extLst>
            <a:ext uri="{FF2B5EF4-FFF2-40B4-BE49-F238E27FC236}">
              <a16:creationId xmlns:a16="http://schemas.microsoft.com/office/drawing/2014/main" id="{5FA38743-7243-4A2B-91DA-2756D85C4716}"/>
            </a:ext>
          </a:extLst>
        </xdr:cNvPr>
        <xdr:cNvSpPr/>
      </xdr:nvSpPr>
      <xdr:spPr>
        <a:xfrm>
          <a:off x="14649450" y="173452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893" name="【庁舎】&#10;有形固定資産減価償却率該当値テキスト">
          <a:extLst>
            <a:ext uri="{FF2B5EF4-FFF2-40B4-BE49-F238E27FC236}">
              <a16:creationId xmlns:a16="http://schemas.microsoft.com/office/drawing/2014/main" id="{1B02BE8B-E720-4B83-9D9A-F130343D81A1}"/>
            </a:ext>
          </a:extLst>
        </xdr:cNvPr>
        <xdr:cNvSpPr txBox="1"/>
      </xdr:nvSpPr>
      <xdr:spPr>
        <a:xfrm>
          <a:off x="14735175" y="173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141332</xdr:rowOff>
    </xdr:from>
    <xdr:to>
      <xdr:col>81</xdr:col>
      <xdr:colOff>101600</xdr:colOff>
      <xdr:row>106</xdr:row>
      <xdr:rowOff>71482</xdr:rowOff>
    </xdr:to>
    <xdr:sp macro="" textlink="">
      <xdr:nvSpPr>
        <xdr:cNvPr id="894" name="楕円 893">
          <a:extLst>
            <a:ext uri="{FF2B5EF4-FFF2-40B4-BE49-F238E27FC236}">
              <a16:creationId xmlns:a16="http://schemas.microsoft.com/office/drawing/2014/main" id="{0CBDEBAF-DF4D-4304-BCFD-EF53B131B758}"/>
            </a:ext>
          </a:extLst>
        </xdr:cNvPr>
        <xdr:cNvSpPr/>
      </xdr:nvSpPr>
      <xdr:spPr>
        <a:xfrm>
          <a:off x="13887450" y="172895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82731</xdr:rowOff>
    </xdr:to>
    <xdr:cxnSp macro="">
      <xdr:nvCxnSpPr>
        <xdr:cNvPr id="895" name="直線コネクタ 894">
          <a:extLst>
            <a:ext uri="{FF2B5EF4-FFF2-40B4-BE49-F238E27FC236}">
              <a16:creationId xmlns:a16="http://schemas.microsoft.com/office/drawing/2014/main" id="{6576FB5F-B821-4CFC-A74F-F76F39AB5945}"/>
            </a:ext>
          </a:extLst>
        </xdr:cNvPr>
        <xdr:cNvCxnSpPr/>
      </xdr:nvCxnSpPr>
      <xdr:spPr>
        <a:xfrm>
          <a:off x="13935075" y="17337132"/>
          <a:ext cx="7620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macro="" textlink="">
      <xdr:nvSpPr>
        <xdr:cNvPr id="896" name="楕円 895">
          <a:extLst>
            <a:ext uri="{FF2B5EF4-FFF2-40B4-BE49-F238E27FC236}">
              <a16:creationId xmlns:a16="http://schemas.microsoft.com/office/drawing/2014/main" id="{759E5247-54F3-4C4A-AE18-624E2971C789}"/>
            </a:ext>
          </a:extLst>
        </xdr:cNvPr>
        <xdr:cNvSpPr/>
      </xdr:nvSpPr>
      <xdr:spPr>
        <a:xfrm>
          <a:off x="13096875" y="17299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20682</xdr:rowOff>
    </xdr:from>
    <xdr:to>
      <xdr:col>81</xdr:col>
      <xdr:colOff>50800</xdr:colOff>
      <xdr:row>106</xdr:row>
      <xdr:rowOff>33745</xdr:rowOff>
    </xdr:to>
    <xdr:cxnSp macro="">
      <xdr:nvCxnSpPr>
        <xdr:cNvPr id="897" name="直線コネクタ 896">
          <a:extLst>
            <a:ext uri="{FF2B5EF4-FFF2-40B4-BE49-F238E27FC236}">
              <a16:creationId xmlns:a16="http://schemas.microsoft.com/office/drawing/2014/main" id="{F1214383-1082-4D40-BC4A-0F2E7D6455F9}"/>
            </a:ext>
          </a:extLst>
        </xdr:cNvPr>
        <xdr:cNvCxnSpPr/>
      </xdr:nvCxnSpPr>
      <xdr:spPr>
        <a:xfrm flipV="1">
          <a:off x="13144500" y="17337132"/>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898" name="楕円 897">
          <a:extLst>
            <a:ext uri="{FF2B5EF4-FFF2-40B4-BE49-F238E27FC236}">
              <a16:creationId xmlns:a16="http://schemas.microsoft.com/office/drawing/2014/main" id="{8CBA8257-88D1-4C24-B21D-920C08CBD2B3}"/>
            </a:ext>
          </a:extLst>
        </xdr:cNvPr>
        <xdr:cNvSpPr/>
      </xdr:nvSpPr>
      <xdr:spPr>
        <a:xfrm>
          <a:off x="12296775" y="172373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143148</xdr:rowOff>
    </xdr:from>
    <xdr:to>
      <xdr:col>76</xdr:col>
      <xdr:colOff>114300</xdr:colOff>
      <xdr:row>106</xdr:row>
      <xdr:rowOff>33745</xdr:rowOff>
    </xdr:to>
    <xdr:cxnSp macro="">
      <xdr:nvCxnSpPr>
        <xdr:cNvPr id="899" name="直線コネクタ 898">
          <a:extLst>
            <a:ext uri="{FF2B5EF4-FFF2-40B4-BE49-F238E27FC236}">
              <a16:creationId xmlns:a16="http://schemas.microsoft.com/office/drawing/2014/main" id="{6F3A9A25-3B89-4401-9F79-35DAD5B7B51C}"/>
            </a:ext>
          </a:extLst>
        </xdr:cNvPr>
        <xdr:cNvCxnSpPr/>
      </xdr:nvCxnSpPr>
      <xdr:spPr>
        <a:xfrm>
          <a:off x="12344400" y="17284973"/>
          <a:ext cx="8001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125005</xdr:rowOff>
    </xdr:from>
    <xdr:to>
      <xdr:col>67</xdr:col>
      <xdr:colOff>101600</xdr:colOff>
      <xdr:row>106</xdr:row>
      <xdr:rowOff>55155</xdr:rowOff>
    </xdr:to>
    <xdr:sp macro="" textlink="">
      <xdr:nvSpPr>
        <xdr:cNvPr id="900" name="楕円 899">
          <a:extLst>
            <a:ext uri="{FF2B5EF4-FFF2-40B4-BE49-F238E27FC236}">
              <a16:creationId xmlns:a16="http://schemas.microsoft.com/office/drawing/2014/main" id="{781D4077-32FE-472E-B5FC-E448FDA9B6EC}"/>
            </a:ext>
          </a:extLst>
        </xdr:cNvPr>
        <xdr:cNvSpPr/>
      </xdr:nvSpPr>
      <xdr:spPr>
        <a:xfrm>
          <a:off x="11487150" y="17266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143148</xdr:rowOff>
    </xdr:from>
    <xdr:to>
      <xdr:col>71</xdr:col>
      <xdr:colOff>177800</xdr:colOff>
      <xdr:row>106</xdr:row>
      <xdr:rowOff>4355</xdr:rowOff>
    </xdr:to>
    <xdr:cxnSp macro="">
      <xdr:nvCxnSpPr>
        <xdr:cNvPr id="901" name="直線コネクタ 900">
          <a:extLst>
            <a:ext uri="{FF2B5EF4-FFF2-40B4-BE49-F238E27FC236}">
              <a16:creationId xmlns:a16="http://schemas.microsoft.com/office/drawing/2014/main" id="{222D6F4C-B59A-4B6E-A88C-2C4ED4175419}"/>
            </a:ext>
          </a:extLst>
        </xdr:cNvPr>
        <xdr:cNvCxnSpPr/>
      </xdr:nvCxnSpPr>
      <xdr:spPr>
        <a:xfrm flipV="1">
          <a:off x="11534775" y="17284973"/>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902" name="n_1aveValue【庁舎】&#10;有形固定資産減価償却率">
          <a:extLst>
            <a:ext uri="{FF2B5EF4-FFF2-40B4-BE49-F238E27FC236}">
              <a16:creationId xmlns:a16="http://schemas.microsoft.com/office/drawing/2014/main" id="{DFF6EC1D-5D71-4C9C-BF31-FACCB13A5A62}"/>
            </a:ext>
          </a:extLst>
        </xdr:cNvPr>
        <xdr:cNvSpPr txBox="1"/>
      </xdr:nvSpPr>
      <xdr:spPr>
        <a:xfrm>
          <a:off x="13745219" y="1669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903" name="n_2aveValue【庁舎】&#10;有形固定資産減価償却率">
          <a:extLst>
            <a:ext uri="{FF2B5EF4-FFF2-40B4-BE49-F238E27FC236}">
              <a16:creationId xmlns:a16="http://schemas.microsoft.com/office/drawing/2014/main" id="{93BCB672-8CEF-40B8-B5A4-414D11F414C1}"/>
            </a:ext>
          </a:extLst>
        </xdr:cNvPr>
        <xdr:cNvSpPr txBox="1"/>
      </xdr:nvSpPr>
      <xdr:spPr>
        <a:xfrm>
          <a:off x="12964169" y="1671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4" name="n_3aveValue【庁舎】&#10;有形固定資産減価償却率">
          <a:extLst>
            <a:ext uri="{FF2B5EF4-FFF2-40B4-BE49-F238E27FC236}">
              <a16:creationId xmlns:a16="http://schemas.microsoft.com/office/drawing/2014/main" id="{9BB7F16B-A7A6-45D2-87E7-C1058C519207}"/>
            </a:ext>
          </a:extLst>
        </xdr:cNvPr>
        <xdr:cNvSpPr txBox="1"/>
      </xdr:nvSpPr>
      <xdr:spPr>
        <a:xfrm>
          <a:off x="12164069" y="16715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905" name="n_4aveValue【庁舎】&#10;有形固定資産減価償却率">
          <a:extLst>
            <a:ext uri="{FF2B5EF4-FFF2-40B4-BE49-F238E27FC236}">
              <a16:creationId xmlns:a16="http://schemas.microsoft.com/office/drawing/2014/main" id="{7BA301AD-7BDF-40E1-A18D-BBD98B29DBEF}"/>
            </a:ext>
          </a:extLst>
        </xdr:cNvPr>
        <xdr:cNvSpPr txBox="1"/>
      </xdr:nvSpPr>
      <xdr:spPr>
        <a:xfrm>
          <a:off x="11354444" y="16770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62609</xdr:rowOff>
    </xdr:from>
    <xdr:ext cx="405111" cy="259045"/>
    <xdr:sp macro="" textlink="">
      <xdr:nvSpPr>
        <xdr:cNvPr id="906" name="n_1mainValue【庁舎】&#10;有形固定資産減価償却率">
          <a:extLst>
            <a:ext uri="{FF2B5EF4-FFF2-40B4-BE49-F238E27FC236}">
              <a16:creationId xmlns:a16="http://schemas.microsoft.com/office/drawing/2014/main" id="{20691FD6-A8DF-42F3-A5DE-7F91B0BE6BD1}"/>
            </a:ext>
          </a:extLst>
        </xdr:cNvPr>
        <xdr:cNvSpPr txBox="1"/>
      </xdr:nvSpPr>
      <xdr:spPr>
        <a:xfrm>
          <a:off x="13745219" y="1738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macro="" textlink="">
      <xdr:nvSpPr>
        <xdr:cNvPr id="907" name="n_2mainValue【庁舎】&#10;有形固定資産減価償却率">
          <a:extLst>
            <a:ext uri="{FF2B5EF4-FFF2-40B4-BE49-F238E27FC236}">
              <a16:creationId xmlns:a16="http://schemas.microsoft.com/office/drawing/2014/main" id="{3B40E0B2-CD18-4F65-A644-985E3EC7D1E3}"/>
            </a:ext>
          </a:extLst>
        </xdr:cNvPr>
        <xdr:cNvSpPr txBox="1"/>
      </xdr:nvSpPr>
      <xdr:spPr>
        <a:xfrm>
          <a:off x="12964169" y="1739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908" name="n_3mainValue【庁舎】&#10;有形固定資産減価償却率">
          <a:extLst>
            <a:ext uri="{FF2B5EF4-FFF2-40B4-BE49-F238E27FC236}">
              <a16:creationId xmlns:a16="http://schemas.microsoft.com/office/drawing/2014/main" id="{70BAEC8C-4117-413C-846D-0C899A4EC13B}"/>
            </a:ext>
          </a:extLst>
        </xdr:cNvPr>
        <xdr:cNvSpPr txBox="1"/>
      </xdr:nvSpPr>
      <xdr:spPr>
        <a:xfrm>
          <a:off x="12164069" y="1732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46282</xdr:rowOff>
    </xdr:from>
    <xdr:ext cx="405111" cy="259045"/>
    <xdr:sp macro="" textlink="">
      <xdr:nvSpPr>
        <xdr:cNvPr id="909" name="n_4mainValue【庁舎】&#10;有形固定資産減価償却率">
          <a:extLst>
            <a:ext uri="{FF2B5EF4-FFF2-40B4-BE49-F238E27FC236}">
              <a16:creationId xmlns:a16="http://schemas.microsoft.com/office/drawing/2014/main" id="{EB0A9232-6B3C-4979-9CA9-26C590BD7754}"/>
            </a:ext>
          </a:extLst>
        </xdr:cNvPr>
        <xdr:cNvSpPr txBox="1"/>
      </xdr:nvSpPr>
      <xdr:spPr>
        <a:xfrm>
          <a:off x="11354444" y="1736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0" name="正方形/長方形 909">
          <a:extLst>
            <a:ext uri="{FF2B5EF4-FFF2-40B4-BE49-F238E27FC236}">
              <a16:creationId xmlns:a16="http://schemas.microsoft.com/office/drawing/2014/main" id="{B6A2ED4A-ACB0-4A18-98F2-398ACB094A3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1" name="正方形/長方形 910">
          <a:extLst>
            <a:ext uri="{FF2B5EF4-FFF2-40B4-BE49-F238E27FC236}">
              <a16:creationId xmlns:a16="http://schemas.microsoft.com/office/drawing/2014/main" id="{1AAE4EF5-8AC9-4A29-B775-6B10D05BF1A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2" name="正方形/長方形 911">
          <a:extLst>
            <a:ext uri="{FF2B5EF4-FFF2-40B4-BE49-F238E27FC236}">
              <a16:creationId xmlns:a16="http://schemas.microsoft.com/office/drawing/2014/main" id="{FA7D45A6-CF05-4E65-B428-B78EC9D0E104}"/>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3" name="正方形/長方形 912">
          <a:extLst>
            <a:ext uri="{FF2B5EF4-FFF2-40B4-BE49-F238E27FC236}">
              <a16:creationId xmlns:a16="http://schemas.microsoft.com/office/drawing/2014/main" id="{AAF57227-A190-45DB-B6C8-A6DE738F274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4" name="正方形/長方形 913">
          <a:extLst>
            <a:ext uri="{FF2B5EF4-FFF2-40B4-BE49-F238E27FC236}">
              <a16:creationId xmlns:a16="http://schemas.microsoft.com/office/drawing/2014/main" id="{005CE93D-1D1F-45A9-992E-240F33E51E0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5" name="正方形/長方形 914">
          <a:extLst>
            <a:ext uri="{FF2B5EF4-FFF2-40B4-BE49-F238E27FC236}">
              <a16:creationId xmlns:a16="http://schemas.microsoft.com/office/drawing/2014/main" id="{F49FBFF0-771C-4698-AA2A-645CBF16DA6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6" name="正方形/長方形 915">
          <a:extLst>
            <a:ext uri="{FF2B5EF4-FFF2-40B4-BE49-F238E27FC236}">
              <a16:creationId xmlns:a16="http://schemas.microsoft.com/office/drawing/2014/main" id="{357061A8-DA37-42F9-9904-3226DB2424B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7" name="正方形/長方形 916">
          <a:extLst>
            <a:ext uri="{FF2B5EF4-FFF2-40B4-BE49-F238E27FC236}">
              <a16:creationId xmlns:a16="http://schemas.microsoft.com/office/drawing/2014/main" id="{087E704C-0C20-4ED1-A81A-D09592E0E2E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8" name="テキスト ボックス 917">
          <a:extLst>
            <a:ext uri="{FF2B5EF4-FFF2-40B4-BE49-F238E27FC236}">
              <a16:creationId xmlns:a16="http://schemas.microsoft.com/office/drawing/2014/main" id="{9ABB590E-5CA4-46FA-A6CD-CED6F60125E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9" name="直線コネクタ 918">
          <a:extLst>
            <a:ext uri="{FF2B5EF4-FFF2-40B4-BE49-F238E27FC236}">
              <a16:creationId xmlns:a16="http://schemas.microsoft.com/office/drawing/2014/main" id="{6A41565E-F138-41B6-AD2E-910317BA72C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0" name="テキスト ボックス 919">
          <a:extLst>
            <a:ext uri="{FF2B5EF4-FFF2-40B4-BE49-F238E27FC236}">
              <a16:creationId xmlns:a16="http://schemas.microsoft.com/office/drawing/2014/main" id="{38E28CFF-69E7-4B87-9ACE-5F739F6B2DC6}"/>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1" name="直線コネクタ 920">
          <a:extLst>
            <a:ext uri="{FF2B5EF4-FFF2-40B4-BE49-F238E27FC236}">
              <a16:creationId xmlns:a16="http://schemas.microsoft.com/office/drawing/2014/main" id="{199E1C85-47D8-482F-8F23-F9BE67323324}"/>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2" name="テキスト ボックス 921">
          <a:extLst>
            <a:ext uri="{FF2B5EF4-FFF2-40B4-BE49-F238E27FC236}">
              <a16:creationId xmlns:a16="http://schemas.microsoft.com/office/drawing/2014/main" id="{5B9A4113-1CFE-4255-8195-C35916CE08C2}"/>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3" name="直線コネクタ 922">
          <a:extLst>
            <a:ext uri="{FF2B5EF4-FFF2-40B4-BE49-F238E27FC236}">
              <a16:creationId xmlns:a16="http://schemas.microsoft.com/office/drawing/2014/main" id="{359933A0-B948-4AA1-AB59-7739EFC4771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4" name="テキスト ボックス 923">
          <a:extLst>
            <a:ext uri="{FF2B5EF4-FFF2-40B4-BE49-F238E27FC236}">
              <a16:creationId xmlns:a16="http://schemas.microsoft.com/office/drawing/2014/main" id="{0D625E14-F046-443D-A228-6D54D3826BFF}"/>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5" name="直線コネクタ 924">
          <a:extLst>
            <a:ext uri="{FF2B5EF4-FFF2-40B4-BE49-F238E27FC236}">
              <a16:creationId xmlns:a16="http://schemas.microsoft.com/office/drawing/2014/main" id="{462FEF95-22C2-4014-8D94-C94039FAADDB}"/>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6" name="テキスト ボックス 925">
          <a:extLst>
            <a:ext uri="{FF2B5EF4-FFF2-40B4-BE49-F238E27FC236}">
              <a16:creationId xmlns:a16="http://schemas.microsoft.com/office/drawing/2014/main" id="{CA348BA2-6640-4CE0-86FA-84D0750296D8}"/>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7" name="直線コネクタ 926">
          <a:extLst>
            <a:ext uri="{FF2B5EF4-FFF2-40B4-BE49-F238E27FC236}">
              <a16:creationId xmlns:a16="http://schemas.microsoft.com/office/drawing/2014/main" id="{7ED356B1-59B4-4DD8-82C1-79B0238CBD31}"/>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8" name="テキスト ボックス 927">
          <a:extLst>
            <a:ext uri="{FF2B5EF4-FFF2-40B4-BE49-F238E27FC236}">
              <a16:creationId xmlns:a16="http://schemas.microsoft.com/office/drawing/2014/main" id="{3F398CBD-C3B6-4AF3-BE7E-7BC9284362BA}"/>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9" name="直線コネクタ 928">
          <a:extLst>
            <a:ext uri="{FF2B5EF4-FFF2-40B4-BE49-F238E27FC236}">
              <a16:creationId xmlns:a16="http://schemas.microsoft.com/office/drawing/2014/main" id="{0ABA5EE0-7FAA-474A-A755-871FE1AA7E9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0" name="テキスト ボックス 929">
          <a:extLst>
            <a:ext uri="{FF2B5EF4-FFF2-40B4-BE49-F238E27FC236}">
              <a16:creationId xmlns:a16="http://schemas.microsoft.com/office/drawing/2014/main" id="{0E68964A-F949-4B4E-9C6B-FA8B6DC444F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1" name="【庁舎】&#10;一人当たり面積グラフ枠">
          <a:extLst>
            <a:ext uri="{FF2B5EF4-FFF2-40B4-BE49-F238E27FC236}">
              <a16:creationId xmlns:a16="http://schemas.microsoft.com/office/drawing/2014/main" id="{02145BDD-6484-464B-B990-DD20B3AD211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32" name="直線コネクタ 931">
          <a:extLst>
            <a:ext uri="{FF2B5EF4-FFF2-40B4-BE49-F238E27FC236}">
              <a16:creationId xmlns:a16="http://schemas.microsoft.com/office/drawing/2014/main" id="{A94B9375-7543-40A1-B6C9-CA516B3057AD}"/>
            </a:ext>
          </a:extLst>
        </xdr:cNvPr>
        <xdr:cNvCxnSpPr/>
      </xdr:nvCxnSpPr>
      <xdr:spPr>
        <a:xfrm flipV="1">
          <a:off x="19954239" y="165559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33" name="【庁舎】&#10;一人当たり面積最小値テキスト">
          <a:extLst>
            <a:ext uri="{FF2B5EF4-FFF2-40B4-BE49-F238E27FC236}">
              <a16:creationId xmlns:a16="http://schemas.microsoft.com/office/drawing/2014/main" id="{99973A9A-E107-447B-9802-A7AD23AB6A93}"/>
            </a:ext>
          </a:extLst>
        </xdr:cNvPr>
        <xdr:cNvSpPr txBox="1"/>
      </xdr:nvSpPr>
      <xdr:spPr>
        <a:xfrm>
          <a:off x="19992975" y="1781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4" name="直線コネクタ 933">
          <a:extLst>
            <a:ext uri="{FF2B5EF4-FFF2-40B4-BE49-F238E27FC236}">
              <a16:creationId xmlns:a16="http://schemas.microsoft.com/office/drawing/2014/main" id="{6C7E4BF7-7CD6-438A-8F73-F402F8F132EF}"/>
            </a:ext>
          </a:extLst>
        </xdr:cNvPr>
        <xdr:cNvCxnSpPr/>
      </xdr:nvCxnSpPr>
      <xdr:spPr>
        <a:xfrm>
          <a:off x="19878675" y="178087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5" name="【庁舎】&#10;一人当たり面積最大値テキスト">
          <a:extLst>
            <a:ext uri="{FF2B5EF4-FFF2-40B4-BE49-F238E27FC236}">
              <a16:creationId xmlns:a16="http://schemas.microsoft.com/office/drawing/2014/main" id="{1915871E-4F82-4F58-AAB9-2794A0D4D425}"/>
            </a:ext>
          </a:extLst>
        </xdr:cNvPr>
        <xdr:cNvSpPr txBox="1"/>
      </xdr:nvSpPr>
      <xdr:spPr>
        <a:xfrm>
          <a:off x="19992975" y="163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6" name="直線コネクタ 935">
          <a:extLst>
            <a:ext uri="{FF2B5EF4-FFF2-40B4-BE49-F238E27FC236}">
              <a16:creationId xmlns:a16="http://schemas.microsoft.com/office/drawing/2014/main" id="{F1CCF1D7-B1F9-41C8-BCDD-8713F18E3444}"/>
            </a:ext>
          </a:extLst>
        </xdr:cNvPr>
        <xdr:cNvCxnSpPr/>
      </xdr:nvCxnSpPr>
      <xdr:spPr>
        <a:xfrm>
          <a:off x="19878675" y="165559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7" name="【庁舎】&#10;一人当たり面積平均値テキスト">
          <a:extLst>
            <a:ext uri="{FF2B5EF4-FFF2-40B4-BE49-F238E27FC236}">
              <a16:creationId xmlns:a16="http://schemas.microsoft.com/office/drawing/2014/main" id="{3D14C896-B9A3-450A-A8F3-D7B1E600FD65}"/>
            </a:ext>
          </a:extLst>
        </xdr:cNvPr>
        <xdr:cNvSpPr txBox="1"/>
      </xdr:nvSpPr>
      <xdr:spPr>
        <a:xfrm>
          <a:off x="19992975" y="1734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8" name="フローチャート: 判断 937">
          <a:extLst>
            <a:ext uri="{FF2B5EF4-FFF2-40B4-BE49-F238E27FC236}">
              <a16:creationId xmlns:a16="http://schemas.microsoft.com/office/drawing/2014/main" id="{A4F335DD-0913-411F-AC36-C92553CED2A3}"/>
            </a:ext>
          </a:extLst>
        </xdr:cNvPr>
        <xdr:cNvSpPr/>
      </xdr:nvSpPr>
      <xdr:spPr>
        <a:xfrm>
          <a:off x="19897725" y="175004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9" name="フローチャート: 判断 938">
          <a:extLst>
            <a:ext uri="{FF2B5EF4-FFF2-40B4-BE49-F238E27FC236}">
              <a16:creationId xmlns:a16="http://schemas.microsoft.com/office/drawing/2014/main" id="{36D56AB8-95F4-42D6-9F49-D5A7DD1FF6D7}"/>
            </a:ext>
          </a:extLst>
        </xdr:cNvPr>
        <xdr:cNvSpPr/>
      </xdr:nvSpPr>
      <xdr:spPr>
        <a:xfrm>
          <a:off x="19154775" y="17498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40" name="フローチャート: 判断 939">
          <a:extLst>
            <a:ext uri="{FF2B5EF4-FFF2-40B4-BE49-F238E27FC236}">
              <a16:creationId xmlns:a16="http://schemas.microsoft.com/office/drawing/2014/main" id="{2CAD9F63-B36B-4426-83C4-33BA1CF2BC62}"/>
            </a:ext>
          </a:extLst>
        </xdr:cNvPr>
        <xdr:cNvSpPr/>
      </xdr:nvSpPr>
      <xdr:spPr>
        <a:xfrm>
          <a:off x="18345150" y="17514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41" name="フローチャート: 判断 940">
          <a:extLst>
            <a:ext uri="{FF2B5EF4-FFF2-40B4-BE49-F238E27FC236}">
              <a16:creationId xmlns:a16="http://schemas.microsoft.com/office/drawing/2014/main" id="{CBD3D9DA-FF35-423B-A2D7-CCAF82CA2C15}"/>
            </a:ext>
          </a:extLst>
        </xdr:cNvPr>
        <xdr:cNvSpPr/>
      </xdr:nvSpPr>
      <xdr:spPr>
        <a:xfrm>
          <a:off x="17554575" y="17524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2" name="フローチャート: 判断 941">
          <a:extLst>
            <a:ext uri="{FF2B5EF4-FFF2-40B4-BE49-F238E27FC236}">
              <a16:creationId xmlns:a16="http://schemas.microsoft.com/office/drawing/2014/main" id="{B3F47EBB-C7DF-4869-A719-555DFCBF2313}"/>
            </a:ext>
          </a:extLst>
        </xdr:cNvPr>
        <xdr:cNvSpPr/>
      </xdr:nvSpPr>
      <xdr:spPr>
        <a:xfrm>
          <a:off x="16754475" y="175535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D16DAD9D-3ED4-4E28-80F1-CB7630A170C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909E516F-97ED-4AC8-AB09-2F4AC48ADE2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0E21F129-5547-4AA9-BE5A-D2F93545F31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EE2501D8-9E7D-4F51-AE85-622551F7292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7" name="テキスト ボックス 946">
          <a:extLst>
            <a:ext uri="{FF2B5EF4-FFF2-40B4-BE49-F238E27FC236}">
              <a16:creationId xmlns:a16="http://schemas.microsoft.com/office/drawing/2014/main" id="{810B0D21-3B4A-444E-B000-3727AA71294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169418</xdr:rowOff>
    </xdr:from>
    <xdr:to>
      <xdr:col>116</xdr:col>
      <xdr:colOff>114300</xdr:colOff>
      <xdr:row>108</xdr:row>
      <xdr:rowOff>99568</xdr:rowOff>
    </xdr:to>
    <xdr:sp macro="" textlink="">
      <xdr:nvSpPr>
        <xdr:cNvPr id="948" name="楕円 947">
          <a:extLst>
            <a:ext uri="{FF2B5EF4-FFF2-40B4-BE49-F238E27FC236}">
              <a16:creationId xmlns:a16="http://schemas.microsoft.com/office/drawing/2014/main" id="{065C5BAD-0F1B-4865-891D-F75E57E54348}"/>
            </a:ext>
          </a:extLst>
        </xdr:cNvPr>
        <xdr:cNvSpPr/>
      </xdr:nvSpPr>
      <xdr:spPr>
        <a:xfrm>
          <a:off x="19897725" y="176573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84345</xdr:rowOff>
    </xdr:from>
    <xdr:ext cx="469744" cy="259045"/>
    <xdr:sp macro="" textlink="">
      <xdr:nvSpPr>
        <xdr:cNvPr id="949" name="【庁舎】&#10;一人当たり面積該当値テキスト">
          <a:extLst>
            <a:ext uri="{FF2B5EF4-FFF2-40B4-BE49-F238E27FC236}">
              <a16:creationId xmlns:a16="http://schemas.microsoft.com/office/drawing/2014/main" id="{FB34D293-9D47-47F9-AB79-B8440A1A7E69}"/>
            </a:ext>
          </a:extLst>
        </xdr:cNvPr>
        <xdr:cNvSpPr txBox="1"/>
      </xdr:nvSpPr>
      <xdr:spPr>
        <a:xfrm>
          <a:off x="19992975" y="1757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109982</xdr:rowOff>
    </xdr:from>
    <xdr:to>
      <xdr:col>112</xdr:col>
      <xdr:colOff>38100</xdr:colOff>
      <xdr:row>108</xdr:row>
      <xdr:rowOff>40132</xdr:rowOff>
    </xdr:to>
    <xdr:sp macro="" textlink="">
      <xdr:nvSpPr>
        <xdr:cNvPr id="950" name="楕円 949">
          <a:extLst>
            <a:ext uri="{FF2B5EF4-FFF2-40B4-BE49-F238E27FC236}">
              <a16:creationId xmlns:a16="http://schemas.microsoft.com/office/drawing/2014/main" id="{033EEC25-F9B5-45B6-8FA2-F524ABA50898}"/>
            </a:ext>
          </a:extLst>
        </xdr:cNvPr>
        <xdr:cNvSpPr/>
      </xdr:nvSpPr>
      <xdr:spPr>
        <a:xfrm>
          <a:off x="19154775" y="175947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160782</xdr:rowOff>
    </xdr:from>
    <xdr:to>
      <xdr:col>116</xdr:col>
      <xdr:colOff>63500</xdr:colOff>
      <xdr:row>108</xdr:row>
      <xdr:rowOff>48768</xdr:rowOff>
    </xdr:to>
    <xdr:cxnSp macro="">
      <xdr:nvCxnSpPr>
        <xdr:cNvPr id="951" name="直線コネクタ 950">
          <a:extLst>
            <a:ext uri="{FF2B5EF4-FFF2-40B4-BE49-F238E27FC236}">
              <a16:creationId xmlns:a16="http://schemas.microsoft.com/office/drawing/2014/main" id="{7503B893-4446-4859-9E99-52725A87EE42}"/>
            </a:ext>
          </a:extLst>
        </xdr:cNvPr>
        <xdr:cNvCxnSpPr/>
      </xdr:nvCxnSpPr>
      <xdr:spPr>
        <a:xfrm>
          <a:off x="19202400" y="17651857"/>
          <a:ext cx="752475"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109982</xdr:rowOff>
    </xdr:from>
    <xdr:to>
      <xdr:col>107</xdr:col>
      <xdr:colOff>101600</xdr:colOff>
      <xdr:row>108</xdr:row>
      <xdr:rowOff>40132</xdr:rowOff>
    </xdr:to>
    <xdr:sp macro="" textlink="">
      <xdr:nvSpPr>
        <xdr:cNvPr id="952" name="楕円 951">
          <a:extLst>
            <a:ext uri="{FF2B5EF4-FFF2-40B4-BE49-F238E27FC236}">
              <a16:creationId xmlns:a16="http://schemas.microsoft.com/office/drawing/2014/main" id="{CB0ABDFB-EFDA-4FA3-AAB6-2AE8C1F71758}"/>
            </a:ext>
          </a:extLst>
        </xdr:cNvPr>
        <xdr:cNvSpPr/>
      </xdr:nvSpPr>
      <xdr:spPr>
        <a:xfrm>
          <a:off x="18345150" y="175947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160782</xdr:rowOff>
    </xdr:from>
    <xdr:to>
      <xdr:col>111</xdr:col>
      <xdr:colOff>177800</xdr:colOff>
      <xdr:row>107</xdr:row>
      <xdr:rowOff>160782</xdr:rowOff>
    </xdr:to>
    <xdr:cxnSp macro="">
      <xdr:nvCxnSpPr>
        <xdr:cNvPr id="953" name="直線コネクタ 952">
          <a:extLst>
            <a:ext uri="{FF2B5EF4-FFF2-40B4-BE49-F238E27FC236}">
              <a16:creationId xmlns:a16="http://schemas.microsoft.com/office/drawing/2014/main" id="{3F84BE28-6424-4C7B-A6A7-8CEC6A422ADF}"/>
            </a:ext>
          </a:extLst>
        </xdr:cNvPr>
        <xdr:cNvCxnSpPr/>
      </xdr:nvCxnSpPr>
      <xdr:spPr>
        <a:xfrm>
          <a:off x="18392775" y="1765185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954" name="楕円 953">
          <a:extLst>
            <a:ext uri="{FF2B5EF4-FFF2-40B4-BE49-F238E27FC236}">
              <a16:creationId xmlns:a16="http://schemas.microsoft.com/office/drawing/2014/main" id="{5B88350C-77F9-4C1F-9357-F5FBA4AC316C}"/>
            </a:ext>
          </a:extLst>
        </xdr:cNvPr>
        <xdr:cNvSpPr/>
      </xdr:nvSpPr>
      <xdr:spPr>
        <a:xfrm>
          <a:off x="17554575" y="17639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160782</xdr:rowOff>
    </xdr:from>
    <xdr:to>
      <xdr:col>107</xdr:col>
      <xdr:colOff>50800</xdr:colOff>
      <xdr:row>108</xdr:row>
      <xdr:rowOff>30480</xdr:rowOff>
    </xdr:to>
    <xdr:cxnSp macro="">
      <xdr:nvCxnSpPr>
        <xdr:cNvPr id="955" name="直線コネクタ 954">
          <a:extLst>
            <a:ext uri="{FF2B5EF4-FFF2-40B4-BE49-F238E27FC236}">
              <a16:creationId xmlns:a16="http://schemas.microsoft.com/office/drawing/2014/main" id="{31F282B0-2170-4BB3-A39B-2F1087664699}"/>
            </a:ext>
          </a:extLst>
        </xdr:cNvPr>
        <xdr:cNvCxnSpPr/>
      </xdr:nvCxnSpPr>
      <xdr:spPr>
        <a:xfrm flipV="1">
          <a:off x="17602200" y="17651857"/>
          <a:ext cx="79057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956" name="楕円 955">
          <a:extLst>
            <a:ext uri="{FF2B5EF4-FFF2-40B4-BE49-F238E27FC236}">
              <a16:creationId xmlns:a16="http://schemas.microsoft.com/office/drawing/2014/main" id="{83D403CE-89D8-49D9-A103-3EBB5E52AC35}"/>
            </a:ext>
          </a:extLst>
        </xdr:cNvPr>
        <xdr:cNvSpPr/>
      </xdr:nvSpPr>
      <xdr:spPr>
        <a:xfrm>
          <a:off x="16754475" y="176390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957" name="直線コネクタ 956">
          <a:extLst>
            <a:ext uri="{FF2B5EF4-FFF2-40B4-BE49-F238E27FC236}">
              <a16:creationId xmlns:a16="http://schemas.microsoft.com/office/drawing/2014/main" id="{723232C2-403F-4573-90FD-81DCEA973C3F}"/>
            </a:ext>
          </a:extLst>
        </xdr:cNvPr>
        <xdr:cNvCxnSpPr/>
      </xdr:nvCxnSpPr>
      <xdr:spPr>
        <a:xfrm>
          <a:off x="16802100" y="176866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8" name="n_1aveValue【庁舎】&#10;一人当たり面積">
          <a:extLst>
            <a:ext uri="{FF2B5EF4-FFF2-40B4-BE49-F238E27FC236}">
              <a16:creationId xmlns:a16="http://schemas.microsoft.com/office/drawing/2014/main" id="{F4BDCD8A-A94A-43E9-8D25-12CD8B656138}"/>
            </a:ext>
          </a:extLst>
        </xdr:cNvPr>
        <xdr:cNvSpPr txBox="1"/>
      </xdr:nvSpPr>
      <xdr:spPr>
        <a:xfrm>
          <a:off x="18983402"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9" name="n_2aveValue【庁舎】&#10;一人当たり面積">
          <a:extLst>
            <a:ext uri="{FF2B5EF4-FFF2-40B4-BE49-F238E27FC236}">
              <a16:creationId xmlns:a16="http://schemas.microsoft.com/office/drawing/2014/main" id="{25D932A4-09A2-4D73-9E8C-A10AB568BDC4}"/>
            </a:ext>
          </a:extLst>
        </xdr:cNvPr>
        <xdr:cNvSpPr txBox="1"/>
      </xdr:nvSpPr>
      <xdr:spPr>
        <a:xfrm>
          <a:off x="18183302" y="1728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60" name="n_3aveValue【庁舎】&#10;一人当たり面積">
          <a:extLst>
            <a:ext uri="{FF2B5EF4-FFF2-40B4-BE49-F238E27FC236}">
              <a16:creationId xmlns:a16="http://schemas.microsoft.com/office/drawing/2014/main" id="{B40F0D13-22CD-48E2-9E1B-9D6F2369066E}"/>
            </a:ext>
          </a:extLst>
        </xdr:cNvPr>
        <xdr:cNvSpPr txBox="1"/>
      </xdr:nvSpPr>
      <xdr:spPr>
        <a:xfrm>
          <a:off x="17383202"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61" name="n_4aveValue【庁舎】&#10;一人当たり面積">
          <a:extLst>
            <a:ext uri="{FF2B5EF4-FFF2-40B4-BE49-F238E27FC236}">
              <a16:creationId xmlns:a16="http://schemas.microsoft.com/office/drawing/2014/main" id="{B8F2FA76-E5FF-4BF1-83ED-448F18CD8E61}"/>
            </a:ext>
          </a:extLst>
        </xdr:cNvPr>
        <xdr:cNvSpPr txBox="1"/>
      </xdr:nvSpPr>
      <xdr:spPr>
        <a:xfrm>
          <a:off x="16592627" y="1732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31259</xdr:rowOff>
    </xdr:from>
    <xdr:ext cx="469744" cy="259045"/>
    <xdr:sp macro="" textlink="">
      <xdr:nvSpPr>
        <xdr:cNvPr id="962" name="n_1mainValue【庁舎】&#10;一人当たり面積">
          <a:extLst>
            <a:ext uri="{FF2B5EF4-FFF2-40B4-BE49-F238E27FC236}">
              <a16:creationId xmlns:a16="http://schemas.microsoft.com/office/drawing/2014/main" id="{2D22DA80-1391-49DC-8D3F-EE8AA5EEF29D}"/>
            </a:ext>
          </a:extLst>
        </xdr:cNvPr>
        <xdr:cNvSpPr txBox="1"/>
      </xdr:nvSpPr>
      <xdr:spPr>
        <a:xfrm>
          <a:off x="18983402" y="176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31259</xdr:rowOff>
    </xdr:from>
    <xdr:ext cx="469744" cy="259045"/>
    <xdr:sp macro="" textlink="">
      <xdr:nvSpPr>
        <xdr:cNvPr id="963" name="n_2mainValue【庁舎】&#10;一人当たり面積">
          <a:extLst>
            <a:ext uri="{FF2B5EF4-FFF2-40B4-BE49-F238E27FC236}">
              <a16:creationId xmlns:a16="http://schemas.microsoft.com/office/drawing/2014/main" id="{55E2CC88-59E7-4765-AB20-A6194ED1C297}"/>
            </a:ext>
          </a:extLst>
        </xdr:cNvPr>
        <xdr:cNvSpPr txBox="1"/>
      </xdr:nvSpPr>
      <xdr:spPr>
        <a:xfrm>
          <a:off x="18183302" y="176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964" name="n_3mainValue【庁舎】&#10;一人当たり面積">
          <a:extLst>
            <a:ext uri="{FF2B5EF4-FFF2-40B4-BE49-F238E27FC236}">
              <a16:creationId xmlns:a16="http://schemas.microsoft.com/office/drawing/2014/main" id="{5B325AAE-A380-41E2-A70E-E9D6C930DC3B}"/>
            </a:ext>
          </a:extLst>
        </xdr:cNvPr>
        <xdr:cNvSpPr txBox="1"/>
      </xdr:nvSpPr>
      <xdr:spPr>
        <a:xfrm>
          <a:off x="17383202"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965" name="n_4mainValue【庁舎】&#10;一人当たり面積">
          <a:extLst>
            <a:ext uri="{FF2B5EF4-FFF2-40B4-BE49-F238E27FC236}">
              <a16:creationId xmlns:a16="http://schemas.microsoft.com/office/drawing/2014/main" id="{F8870A64-899C-425A-9E5F-1D9CA7B41197}"/>
            </a:ext>
          </a:extLst>
        </xdr:cNvPr>
        <xdr:cNvSpPr txBox="1"/>
      </xdr:nvSpPr>
      <xdr:spPr>
        <a:xfrm>
          <a:off x="165926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6" name="正方形/長方形 965">
          <a:extLst>
            <a:ext uri="{FF2B5EF4-FFF2-40B4-BE49-F238E27FC236}">
              <a16:creationId xmlns:a16="http://schemas.microsoft.com/office/drawing/2014/main" id="{51CDC701-C404-4F33-9A9B-CA195AAA0FD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7" name="正方形/長方形 966">
          <a:extLst>
            <a:ext uri="{FF2B5EF4-FFF2-40B4-BE49-F238E27FC236}">
              <a16:creationId xmlns:a16="http://schemas.microsoft.com/office/drawing/2014/main" id="{59631878-CF75-4803-A22A-77F019EABCB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8" name="テキスト ボックス 967">
          <a:extLst>
            <a:ext uri="{FF2B5EF4-FFF2-40B4-BE49-F238E27FC236}">
              <a16:creationId xmlns:a16="http://schemas.microsoft.com/office/drawing/2014/main" id="{2819902C-6E67-4CD6-A83E-C82928F8C02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本市では、高度経済成長期及び人口増加が著しかった昭和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を中心に、多くの公共施設を集中的に整備してきた。そのため、これらの時期に整備された施設を多く含む施設分類においては、有形固定資産減価償却率が類似団体の中でも高い水準にあり、特に市民会館は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年を越えているため最も高い水準となっている。一方で、体育館・プール及び消防施設については、新規スポーツ施設及び消防施設の供用開始により令和元年度（</a:t>
          </a:r>
          <a:r>
            <a:rPr kumimoji="1" lang="en-US" altLang="ja-JP" sz="1300">
              <a:latin typeface="ＭＳ Ｐゴシック" panose="020B0600070205080204" pitchFamily="50" charset="-128"/>
              <a:ea typeface="ＭＳ Ｐゴシック" panose="020B0600070205080204" pitchFamily="50" charset="-128"/>
            </a:rPr>
            <a:t>2019</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年度）の有形固定資産減価償却率が下がっている。また、福祉施設については、福祉施設を含む複合施設の供用開始により令和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年度）の有形固定資産減価償却率が下がっている。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次産業人口の割合は高いものの第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次産業人口の割合は高くはなく、製造品出荷額や事業所数が少ないこと等の産業構造上の税収基盤が強くはない状況にあり、財政力指数は下位にある。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年度は、市民税や固定資産税等の基幹税収が増加する一方で、社会保障関係経費や熊本地震分等の公債費も増加していることから、昨年度から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ポイント減少した。引き続き、企業誘致や地場産業の育成に努めるとともに、将来への投資と本市の魅力向上につながる事業を着実に進めることで、税源の涵養を図り、財政力の向上に努める。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年度は、物件費や自立支援給付費等の扶助費の増加により経常充当一般財源が増加した一方で、税収等の増加により経常一般財源が増加したため、前年度比</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ポイントの横ばいとなった。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本市は地下鉄等の大規模な公営企業を持っておらず、企業会計への繰出金の規模が比較的小さいこと等により、上位にある。将来に渡って扶助費等の増加が見込まれることから、引き続き税源の涵養や行財政改革の推進等による適正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105833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9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113188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4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153811</xdr:rowOff>
    </xdr:from>
    <xdr:to>
      <xdr:col>19</xdr:col>
      <xdr:colOff>133350</xdr:colOff>
      <xdr:row>60</xdr:row>
      <xdr:rowOff>105833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097911"/>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42632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4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153811</xdr:rowOff>
    </xdr:from>
    <xdr:to>
      <xdr:col>15</xdr:col>
      <xdr:colOff>82550</xdr:colOff>
      <xdr:row>59</xdr:row>
      <xdr:rowOff>9172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0979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101194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9172</xdr:rowOff>
    </xdr:from>
    <xdr:to>
      <xdr:col>11</xdr:col>
      <xdr:colOff>31750</xdr:colOff>
      <xdr:row>59</xdr:row>
      <xdr:rowOff>89605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247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71560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103011</xdr:rowOff>
    </xdr:from>
    <xdr:to>
      <xdr:col>15</xdr:col>
      <xdr:colOff>133350</xdr:colOff>
      <xdr:row>59</xdr:row>
      <xdr:rowOff>33161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43338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129822</xdr:rowOff>
    </xdr:from>
    <xdr:to>
      <xdr:col>11</xdr:col>
      <xdr:colOff>82550</xdr:colOff>
      <xdr:row>59</xdr:row>
      <xdr:rowOff>59972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70149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4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38805</xdr:rowOff>
    </xdr:from>
    <xdr:to>
      <xdr:col>7</xdr:col>
      <xdr:colOff>31750</xdr:colOff>
      <xdr:row>59</xdr:row>
      <xdr:rowOff>140405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150582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年度の学校給食費の公会計化に伴う材料費等の増加や、令和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年度の新型コロナウイルスワクチン接種経費等の増加、令和</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年度の個人番号カード普及促進のための社会保障・税番号制度推進経費等の物件費の増加により、近年増加して推移した。</a:t>
          </a:r>
        </a:p>
        <a:p>
          <a:r>
            <a:rPr kumimoji="1" lang="ja-JP" altLang="en-US" sz="1150">
              <a:latin typeface="ＭＳ Ｐゴシック" panose="020B0600070205080204" pitchFamily="50" charset="-128"/>
              <a:ea typeface="ＭＳ Ｐゴシック" panose="020B0600070205080204" pitchFamily="50" charset="-128"/>
            </a:rPr>
            <a:t>　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年度は、新型コロナウイルスワクチン接種経費や</a:t>
          </a:r>
          <a:r>
            <a:rPr kumimoji="1" lang="en-US" altLang="ja-JP" sz="1150">
              <a:latin typeface="ＭＳ Ｐゴシック" panose="020B0600070205080204" pitchFamily="50" charset="-128"/>
              <a:ea typeface="ＭＳ Ｐゴシック" panose="020B0600070205080204" pitchFamily="50" charset="-128"/>
            </a:rPr>
            <a:t>PCR</a:t>
          </a:r>
          <a:r>
            <a:rPr kumimoji="1" lang="ja-JP" altLang="en-US" sz="1150">
              <a:latin typeface="ＭＳ Ｐゴシック" panose="020B0600070205080204" pitchFamily="50" charset="-128"/>
              <a:ea typeface="ＭＳ Ｐゴシック" panose="020B0600070205080204" pitchFamily="50" charset="-128"/>
            </a:rPr>
            <a:t>検査費などの物件費が減少したことや、道路・学校等の維持補修費が事業進捗に伴い減少したことなどにより、前年度比</a:t>
          </a:r>
          <a:r>
            <a:rPr kumimoji="1" lang="en-US" altLang="ja-JP" sz="1150">
              <a:latin typeface="ＭＳ Ｐゴシック" panose="020B0600070205080204" pitchFamily="50" charset="-128"/>
              <a:ea typeface="ＭＳ Ｐゴシック" panose="020B0600070205080204" pitchFamily="50" charset="-128"/>
            </a:rPr>
            <a:t>5,618</a:t>
          </a:r>
          <a:r>
            <a:rPr kumimoji="1" lang="ja-JP" altLang="en-US" sz="1150">
              <a:latin typeface="ＭＳ Ｐゴシック" panose="020B0600070205080204" pitchFamily="50" charset="-128"/>
              <a:ea typeface="ＭＳ Ｐゴシック" panose="020B0600070205080204" pitchFamily="50" charset="-128"/>
            </a:rPr>
            <a:t>円減少した。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今後とも、行財政改革の推進や適切な定数管理等により、適正な財政運営に努める。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103933</xdr:rowOff>
    </xdr:from>
    <xdr:to>
      <xdr:col>23</xdr:col>
      <xdr:colOff>133350</xdr:colOff>
      <xdr:row>87</xdr:row>
      <xdr:rowOff>158420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848633"/>
          <a:ext cx="838200" cy="22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43641</xdr:rowOff>
    </xdr:from>
    <xdr:to>
      <xdr:col>19</xdr:col>
      <xdr:colOff>133350</xdr:colOff>
      <xdr:row>87</xdr:row>
      <xdr:rowOff>158420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959791"/>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71772</xdr:rowOff>
    </xdr:from>
    <xdr:to>
      <xdr:col>15</xdr:col>
      <xdr:colOff>82550</xdr:colOff>
      <xdr:row>87</xdr:row>
      <xdr:rowOff>43641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3572"/>
          <a:ext cx="889000" cy="48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48201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34021</xdr:rowOff>
    </xdr:from>
    <xdr:to>
      <xdr:col>11</xdr:col>
      <xdr:colOff>31750</xdr:colOff>
      <xdr:row>84</xdr:row>
      <xdr:rowOff>71772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92921"/>
          <a:ext cx="889000" cy="3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53133</xdr:rowOff>
    </xdr:from>
    <xdr:to>
      <xdr:col>23</xdr:col>
      <xdr:colOff>184150</xdr:colOff>
      <xdr:row>86</xdr:row>
      <xdr:rowOff>154733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25210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6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107620</xdr:rowOff>
    </xdr:from>
    <xdr:to>
      <xdr:col>19</xdr:col>
      <xdr:colOff>184150</xdr:colOff>
      <xdr:row>88</xdr:row>
      <xdr:rowOff>37770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0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22547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110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164291</xdr:rowOff>
    </xdr:from>
    <xdr:to>
      <xdr:col>15</xdr:col>
      <xdr:colOff>133350</xdr:colOff>
      <xdr:row>87</xdr:row>
      <xdr:rowOff>94441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79218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9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20972</xdr:rowOff>
    </xdr:from>
    <xdr:to>
      <xdr:col>11</xdr:col>
      <xdr:colOff>82550</xdr:colOff>
      <xdr:row>84</xdr:row>
      <xdr:rowOff>122572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107349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0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154671</xdr:rowOff>
    </xdr:from>
    <xdr:to>
      <xdr:col>7</xdr:col>
      <xdr:colOff>31750</xdr:colOff>
      <xdr:row>82</xdr:row>
      <xdr:rowOff>84821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69598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2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年度から給与制度の総合的見直しの実施に伴い、国と同水準で推移した。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年度は、職員の平均年齢の低下に伴う平均給料月額の減等により、前年度比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年度も横ばい、令和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年度は採用者のうち年齢が高いものが多く、経験年数の割に役職が低い者が増加したため、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引き続き人事委員会の勧告等を踏まえながら、給与制度を継続的に点検し、必要に応じて見直しを行う。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637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30843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3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65314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66420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66420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年熊本地震発生後は、定員抑制を見合わせて復旧復興業務に必要な人員確保に努めてきたものの、令和元年度は、熊本地震の復旧復興業務の進捗等に伴い、やや減少に転じた。令和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年度は、臨時的任用職員の任用の適正化等により前年度比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人増加した。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年度は、新型コロナウイルス感染症対応のための任期付職員の雇用等により前年度比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人微増した。令和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年度は新たに策定された第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次定員管理計画に基づく正職員の増加等により前年度比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人微増した。引き続き定員管理計画に基づき必要な人員を確保しつつ、民間活力の活用や事務の効率化等による職員数の適正化に努める。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32004</xdr:rowOff>
    </xdr:from>
    <xdr:to>
      <xdr:col>81</xdr:col>
      <xdr:colOff>44450</xdr:colOff>
      <xdr:row>65</xdr:row>
      <xdr:rowOff>75438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7625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160020</xdr:rowOff>
    </xdr:from>
    <xdr:to>
      <xdr:col>77</xdr:col>
      <xdr:colOff>44450</xdr:colOff>
      <xdr:row>65</xdr:row>
      <xdr:rowOff>32004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155194</xdr:rowOff>
    </xdr:from>
    <xdr:to>
      <xdr:col>72</xdr:col>
      <xdr:colOff>203200</xdr:colOff>
      <xdr:row>64</xdr:row>
      <xdr:rowOff>160020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279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56388</xdr:rowOff>
    </xdr:from>
    <xdr:to>
      <xdr:col>68</xdr:col>
      <xdr:colOff>152400</xdr:colOff>
      <xdr:row>64</xdr:row>
      <xdr:rowOff>155194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57738"/>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24638</xdr:rowOff>
    </xdr:from>
    <xdr:to>
      <xdr:col>81</xdr:col>
      <xdr:colOff>95250</xdr:colOff>
      <xdr:row>65</xdr:row>
      <xdr:rowOff>126238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91965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152654</xdr:rowOff>
    </xdr:from>
    <xdr:to>
      <xdr:col>77</xdr:col>
      <xdr:colOff>95250</xdr:colOff>
      <xdr:row>65</xdr:row>
      <xdr:rowOff>82804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67581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109220</xdr:rowOff>
    </xdr:from>
    <xdr:to>
      <xdr:col>73</xdr:col>
      <xdr:colOff>44450</xdr:colOff>
      <xdr:row>65</xdr:row>
      <xdr:rowOff>39370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24147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104394</xdr:rowOff>
    </xdr:from>
    <xdr:to>
      <xdr:col>68</xdr:col>
      <xdr:colOff>203200</xdr:colOff>
      <xdr:row>65</xdr:row>
      <xdr:rowOff>34544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19321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5588</xdr:rowOff>
    </xdr:from>
    <xdr:to>
      <xdr:col>64</xdr:col>
      <xdr:colOff>152400</xdr:colOff>
      <xdr:row>63</xdr:row>
      <xdr:rowOff>107188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91965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投資的経費の抑制や繰上償還の推進に取り組んできたこと等により、近年低下傾向にあったが、平成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年熊本地震関連経費や臨時財政対策債の元金償還金等が増加したことにより、前年度比で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年熊本地震関連経費の元金及び利子の償還が順次開始していることから、引き続き事業の選択と集中を図り、公債費の抑制に努める。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59972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9045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127000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35983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25699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年度以降は、基準財政需要額算入見込額や市税収入等の増収に伴う標準財政規模の増加等により、改善して推移した。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年度は、地方債現在高の減や充当可能基金の増加等により、前年度比</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今後も引き続き持続可能な財政運営を行うため、計画的な市債発行等により、財政の健全化に努める。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31792</xdr:rowOff>
    </xdr:from>
    <xdr:to>
      <xdr:col>81</xdr:col>
      <xdr:colOff>44450</xdr:colOff>
      <xdr:row>18</xdr:row>
      <xdr:rowOff>106595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117892"/>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106595</xdr:rowOff>
    </xdr:from>
    <xdr:to>
      <xdr:col>77</xdr:col>
      <xdr:colOff>44450</xdr:colOff>
      <xdr:row>18</xdr:row>
      <xdr:rowOff>125899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19269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125899</xdr:rowOff>
    </xdr:from>
    <xdr:to>
      <xdr:col>72</xdr:col>
      <xdr:colOff>203200</xdr:colOff>
      <xdr:row>19</xdr:row>
      <xdr:rowOff>93599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211999"/>
          <a:ext cx="889000" cy="13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93599</xdr:rowOff>
    </xdr:from>
    <xdr:to>
      <xdr:col>68</xdr:col>
      <xdr:colOff>152400</xdr:colOff>
      <xdr:row>19</xdr:row>
      <xdr:rowOff>132207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35114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152442</xdr:rowOff>
    </xdr:from>
    <xdr:to>
      <xdr:col>81</xdr:col>
      <xdr:colOff>95250</xdr:colOff>
      <xdr:row>18</xdr:row>
      <xdr:rowOff>82592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124519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3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55795</xdr:rowOff>
    </xdr:from>
    <xdr:to>
      <xdr:col>77</xdr:col>
      <xdr:colOff>95250</xdr:colOff>
      <xdr:row>18</xdr:row>
      <xdr:rowOff>157395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14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142172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2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75099</xdr:rowOff>
    </xdr:from>
    <xdr:to>
      <xdr:col>73</xdr:col>
      <xdr:colOff>44450</xdr:colOff>
      <xdr:row>19</xdr:row>
      <xdr:rowOff>5249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1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161476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24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42799</xdr:rowOff>
    </xdr:from>
    <xdr:to>
      <xdr:col>68</xdr:col>
      <xdr:colOff>203200</xdr:colOff>
      <xdr:row>19</xdr:row>
      <xdr:rowOff>144399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3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129176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38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81407</xdr:rowOff>
    </xdr:from>
    <xdr:to>
      <xdr:col>64</xdr:col>
      <xdr:colOff>152400</xdr:colOff>
      <xdr:row>20</xdr:row>
      <xdr:rowOff>11557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3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167784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42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類似団体と比較し、人口当たりの職員数が多いこと等の要因により、依然として高い水準で推移している。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年度は、人事委員会の給与勧告等に伴う給料や期末・勤勉手当等が増加したものの、定年引上げに伴う年度末退職者の減による退職手当の減少により、前年度比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75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41</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8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88900</xdr:rowOff>
    </xdr:from>
    <xdr:to>
      <xdr:col>11</xdr:col>
      <xdr:colOff>9525</xdr:colOff>
      <xdr:row>41</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4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101600</xdr:rowOff>
    </xdr:from>
    <xdr:to>
      <xdr:col>24</xdr:col>
      <xdr:colOff>76200</xdr:colOff>
      <xdr:row>39</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127000</xdr:rowOff>
    </xdr:from>
    <xdr:to>
      <xdr:col>11</xdr:col>
      <xdr:colOff>60325</xdr:colOff>
      <xdr:row>41</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類似団体と比較し、当初予算編成時における事業のスクラップや見直し等の要因により、低い水準で推移している。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年度は、家庭ごみ再資源化推進経費や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庁内ネットワーク整備経費の増により、前年度比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20864</xdr:rowOff>
    </xdr:from>
    <xdr:to>
      <xdr:col>82</xdr:col>
      <xdr:colOff>107950</xdr:colOff>
      <xdr:row>13</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249714"/>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4536</xdr:rowOff>
    </xdr:from>
    <xdr:to>
      <xdr:col>78</xdr:col>
      <xdr:colOff>69850</xdr:colOff>
      <xdr:row>13</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333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29029</xdr:rowOff>
    </xdr:from>
    <xdr:to>
      <xdr:col>73</xdr:col>
      <xdr:colOff>180975</xdr:colOff>
      <xdr:row>13</xdr:row>
      <xdr:rowOff>4536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0864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29029</xdr:rowOff>
    </xdr:from>
    <xdr:to>
      <xdr:col>69</xdr:col>
      <xdr:colOff>92075</xdr:colOff>
      <xdr:row>12</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0864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141514</xdr:rowOff>
    </xdr:from>
    <xdr:to>
      <xdr:col>78</xdr:col>
      <xdr:colOff>120650</xdr:colOff>
      <xdr:row>13</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81841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96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11</xdr:row>
      <xdr:rowOff>149679</xdr:rowOff>
    </xdr:from>
    <xdr:to>
      <xdr:col>69</xdr:col>
      <xdr:colOff>142875</xdr:colOff>
      <xdr:row>12</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8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76200</xdr:rowOff>
    </xdr:from>
    <xdr:to>
      <xdr:col>65</xdr:col>
      <xdr:colOff>53975</xdr:colOff>
      <xdr:row>13</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年度は、放課後等デイサービスの利用者増に伴う障がい者自立支援給付費の増、人事院勧告による公定価格上昇の影響による施設型・地域型保育給付費の増等により、令和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42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58</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61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152400</xdr:rowOff>
    </xdr:from>
    <xdr:to>
      <xdr:col>24</xdr:col>
      <xdr:colOff>76200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年度は、後期高齢者医療保険会計繰出金等が増加したものの、市税や普通交付税等の増加が上回ったため、令和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引き続き保険料収納率の向上や医療費の適正化等に取り組み繰出金の抑制を図ること等により、税収を主な財源とする普通会計の負担額を減らしていくよう努める。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135165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485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102507</xdr:rowOff>
    </xdr:from>
    <xdr:to>
      <xdr:col>78</xdr:col>
      <xdr:colOff>69850</xdr:colOff>
      <xdr:row>55</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102507</xdr:rowOff>
    </xdr:from>
    <xdr:to>
      <xdr:col>73</xdr:col>
      <xdr:colOff>180975</xdr:colOff>
      <xdr:row>55</xdr:row>
      <xdr:rowOff>167822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322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167822</xdr:rowOff>
    </xdr:from>
    <xdr:to>
      <xdr:col>69</xdr:col>
      <xdr:colOff>92075</xdr:colOff>
      <xdr:row>55</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9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84365</xdr:rowOff>
    </xdr:from>
    <xdr:to>
      <xdr:col>78</xdr:col>
      <xdr:colOff>120650</xdr:colOff>
      <xdr:row>56</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170742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51707</xdr:rowOff>
    </xdr:from>
    <xdr:to>
      <xdr:col>74</xdr:col>
      <xdr:colOff>31750</xdr:colOff>
      <xdr:row>55</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117022</xdr:rowOff>
    </xdr:from>
    <xdr:to>
      <xdr:col>69</xdr:col>
      <xdr:colOff>142875</xdr:colOff>
      <xdr:row>56</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31949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117022</xdr:rowOff>
    </xdr:from>
    <xdr:to>
      <xdr:col>65</xdr:col>
      <xdr:colOff>53975</xdr:colOff>
      <xdr:row>56</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類似団体と比較し、各種団体等への補助金や事業負担金の精査等の要因により、低い水準で推移している。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年度は、病院事業会計繰出金や熊本市おでかけ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カード関係経費の増等により、</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引き続き必要性や効果等を検証し、継続的な見直しに努める。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42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81280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熊本地震関連地方債や市場公募債の据置期間終了に伴い、前年度比で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今後も熊本地震関連の地方債の償還が継続することから、公債費の高止まりが見込まれるため、引き続き計画的な市債発行により公債費負担の抑制に努める。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928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75</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57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74</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547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73</xdr:row>
      <xdr:rowOff>88900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547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152400</xdr:rowOff>
    </xdr:from>
    <xdr:to>
      <xdr:col>11</xdr:col>
      <xdr:colOff>60325</xdr:colOff>
      <xdr:row>73</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38100</xdr:rowOff>
    </xdr:from>
    <xdr:to>
      <xdr:col>6</xdr:col>
      <xdr:colOff>171450</xdr:colOff>
      <xdr:row>73</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年度を除き低い水準で推移している。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定年引上げに伴う年度末退職者の減による退職手当の減少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税源の涵養や行財政改革の推進等に取り組むことで、当該比率の改善に努める。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86178</xdr:rowOff>
    </xdr:from>
    <xdr:to>
      <xdr:col>82</xdr:col>
      <xdr:colOff>107950</xdr:colOff>
      <xdr:row>75</xdr:row>
      <xdr:rowOff>118835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2944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75491</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105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148772</xdr:rowOff>
    </xdr:from>
    <xdr:to>
      <xdr:col>78</xdr:col>
      <xdr:colOff>69850</xdr:colOff>
      <xdr:row>75</xdr:row>
      <xdr:rowOff>118835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836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148772</xdr:rowOff>
    </xdr:from>
    <xdr:to>
      <xdr:col>73</xdr:col>
      <xdr:colOff>180975</xdr:colOff>
      <xdr:row>75</xdr:row>
      <xdr:rowOff>118835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8360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118835</xdr:rowOff>
    </xdr:from>
    <xdr:to>
      <xdr:col>69</xdr:col>
      <xdr:colOff>92075</xdr:colOff>
      <xdr:row>75</xdr:row>
      <xdr:rowOff>151493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977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50998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35378</xdr:rowOff>
    </xdr:from>
    <xdr:to>
      <xdr:col>82</xdr:col>
      <xdr:colOff>158750</xdr:colOff>
      <xdr:row>75</xdr:row>
      <xdr:rowOff>136978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51905</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68035</xdr:rowOff>
    </xdr:from>
    <xdr:to>
      <xdr:col>78</xdr:col>
      <xdr:colOff>120650</xdr:colOff>
      <xdr:row>75</xdr:row>
      <xdr:rowOff>169636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97972</xdr:rowOff>
    </xdr:from>
    <xdr:to>
      <xdr:col>74</xdr:col>
      <xdr:colOff>31750</xdr:colOff>
      <xdr:row>75</xdr:row>
      <xdr:rowOff>28122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12899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87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8362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150546</xdr:rowOff>
    </xdr:from>
    <xdr:to>
      <xdr:col>29</xdr:col>
      <xdr:colOff>127000</xdr:colOff>
      <xdr:row>14</xdr:row>
      <xdr:rowOff>20472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7021"/>
          <a:ext cx="647700" cy="4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19025</xdr:rowOff>
    </xdr:from>
    <xdr:to>
      <xdr:col>26</xdr:col>
      <xdr:colOff>50800</xdr:colOff>
      <xdr:row>14</xdr:row>
      <xdr:rowOff>20472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66950"/>
          <a:ext cx="698500" cy="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157175</xdr:rowOff>
    </xdr:from>
    <xdr:to>
      <xdr:col>22</xdr:col>
      <xdr:colOff>114300</xdr:colOff>
      <xdr:row>14</xdr:row>
      <xdr:rowOff>19025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433650"/>
          <a:ext cx="698500" cy="3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157175</xdr:rowOff>
    </xdr:from>
    <xdr:to>
      <xdr:col>18</xdr:col>
      <xdr:colOff>177800</xdr:colOff>
      <xdr:row>14</xdr:row>
      <xdr:rowOff>28702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33650"/>
          <a:ext cx="698500" cy="42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99746</xdr:rowOff>
    </xdr:from>
    <xdr:to>
      <xdr:col>29</xdr:col>
      <xdr:colOff>177800</xdr:colOff>
      <xdr:row>14</xdr:row>
      <xdr:rowOff>29896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6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116273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141122</xdr:rowOff>
    </xdr:from>
    <xdr:to>
      <xdr:col>26</xdr:col>
      <xdr:colOff>101600</xdr:colOff>
      <xdr:row>14</xdr:row>
      <xdr:rowOff>71272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17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81449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139675</xdr:rowOff>
    </xdr:from>
    <xdr:to>
      <xdr:col>22</xdr:col>
      <xdr:colOff>165100</xdr:colOff>
      <xdr:row>14</xdr:row>
      <xdr:rowOff>69825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1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80002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106375</xdr:rowOff>
    </xdr:from>
    <xdr:to>
      <xdr:col>19</xdr:col>
      <xdr:colOff>38100</xdr:colOff>
      <xdr:row>14</xdr:row>
      <xdr:rowOff>36525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2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46702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149352</xdr:rowOff>
    </xdr:from>
    <xdr:to>
      <xdr:col>15</xdr:col>
      <xdr:colOff>101600</xdr:colOff>
      <xdr:row>14</xdr:row>
      <xdr:rowOff>79502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2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89679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20701</xdr:rowOff>
    </xdr:from>
    <xdr:to>
      <xdr:col>29</xdr:col>
      <xdr:colOff>127000</xdr:colOff>
      <xdr:row>36</xdr:row>
      <xdr:rowOff>63640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73951"/>
          <a:ext cx="6477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63640</xdr:rowOff>
    </xdr:from>
    <xdr:to>
      <xdr:col>26</xdr:col>
      <xdr:colOff>50800</xdr:colOff>
      <xdr:row>36</xdr:row>
      <xdr:rowOff>145021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16890"/>
          <a:ext cx="698500" cy="81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85166</xdr:rowOff>
    </xdr:from>
    <xdr:to>
      <xdr:col>22</xdr:col>
      <xdr:colOff>114300</xdr:colOff>
      <xdr:row>36</xdr:row>
      <xdr:rowOff>145021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38416"/>
          <a:ext cx="698500" cy="5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77775</xdr:rowOff>
    </xdr:from>
    <xdr:to>
      <xdr:col>18</xdr:col>
      <xdr:colOff>177800</xdr:colOff>
      <xdr:row>36</xdr:row>
      <xdr:rowOff>85166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31025"/>
          <a:ext cx="6985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312801</xdr:rowOff>
    </xdr:from>
    <xdr:to>
      <xdr:col>29</xdr:col>
      <xdr:colOff>177800</xdr:colOff>
      <xdr:row>36</xdr:row>
      <xdr:rowOff>71501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284878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12840</xdr:rowOff>
    </xdr:from>
    <xdr:to>
      <xdr:col>26</xdr:col>
      <xdr:colOff>101600</xdr:colOff>
      <xdr:row>36</xdr:row>
      <xdr:rowOff>114440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66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99217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52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94221</xdr:rowOff>
    </xdr:from>
    <xdr:to>
      <xdr:col>22</xdr:col>
      <xdr:colOff>165100</xdr:colOff>
      <xdr:row>37</xdr:row>
      <xdr:rowOff>24371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4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9148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34366</xdr:rowOff>
    </xdr:from>
    <xdr:to>
      <xdr:col>19</xdr:col>
      <xdr:colOff>38100</xdr:colOff>
      <xdr:row>36</xdr:row>
      <xdr:rowOff>135966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8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120743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7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26975</xdr:rowOff>
    </xdr:from>
    <xdr:to>
      <xdr:col>15</xdr:col>
      <xdr:colOff>101600</xdr:colOff>
      <xdr:row>36</xdr:row>
      <xdr:rowOff>128575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113352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166865</xdr:rowOff>
    </xdr:from>
    <xdr:to>
      <xdr:col>24</xdr:col>
      <xdr:colOff>63500</xdr:colOff>
      <xdr:row>32</xdr:row>
      <xdr:rowOff>37897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310365"/>
          <a:ext cx="838200" cy="2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165570</xdr:rowOff>
    </xdr:from>
    <xdr:to>
      <xdr:col>19</xdr:col>
      <xdr:colOff>177800</xdr:colOff>
      <xdr:row>30</xdr:row>
      <xdr:rowOff>166865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309070"/>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165570</xdr:rowOff>
    </xdr:from>
    <xdr:to>
      <xdr:col>15</xdr:col>
      <xdr:colOff>50800</xdr:colOff>
      <xdr:row>31</xdr:row>
      <xdr:rowOff>30277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09070"/>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30277</xdr:rowOff>
    </xdr:from>
    <xdr:to>
      <xdr:col>10</xdr:col>
      <xdr:colOff>114300</xdr:colOff>
      <xdr:row>32</xdr:row>
      <xdr:rowOff>65291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45227"/>
          <a:ext cx="889000" cy="20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158547</xdr:rowOff>
    </xdr:from>
    <xdr:to>
      <xdr:col>24</xdr:col>
      <xdr:colOff>114300</xdr:colOff>
      <xdr:row>32</xdr:row>
      <xdr:rowOff>88697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9974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2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116065</xdr:rowOff>
    </xdr:from>
    <xdr:to>
      <xdr:col>20</xdr:col>
      <xdr:colOff>38100</xdr:colOff>
      <xdr:row>31</xdr:row>
      <xdr:rowOff>46215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5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62742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114770</xdr:rowOff>
    </xdr:from>
    <xdr:to>
      <xdr:col>15</xdr:col>
      <xdr:colOff>101600</xdr:colOff>
      <xdr:row>31</xdr:row>
      <xdr:rowOff>44920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61447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3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150927</xdr:rowOff>
    </xdr:from>
    <xdr:to>
      <xdr:col>10</xdr:col>
      <xdr:colOff>165100</xdr:colOff>
      <xdr:row>31</xdr:row>
      <xdr:rowOff>81077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9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97604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6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14491</xdr:rowOff>
    </xdr:from>
    <xdr:to>
      <xdr:col>6</xdr:col>
      <xdr:colOff>38100</xdr:colOff>
      <xdr:row>32</xdr:row>
      <xdr:rowOff>116091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132618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7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50591</xdr:rowOff>
    </xdr:from>
    <xdr:to>
      <xdr:col>24</xdr:col>
      <xdr:colOff>63500</xdr:colOff>
      <xdr:row>54</xdr:row>
      <xdr:rowOff>141666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137441"/>
          <a:ext cx="838200" cy="26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50591</xdr:rowOff>
    </xdr:from>
    <xdr:to>
      <xdr:col>19</xdr:col>
      <xdr:colOff>177800</xdr:colOff>
      <xdr:row>53</xdr:row>
      <xdr:rowOff>141757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137441"/>
          <a:ext cx="889000" cy="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124111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141757</xdr:rowOff>
    </xdr:from>
    <xdr:to>
      <xdr:col>15</xdr:col>
      <xdr:colOff>50800</xdr:colOff>
      <xdr:row>57</xdr:row>
      <xdr:rowOff>54707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28607"/>
          <a:ext cx="889000" cy="59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54707</xdr:rowOff>
    </xdr:from>
    <xdr:to>
      <xdr:col>10</xdr:col>
      <xdr:colOff>114300</xdr:colOff>
      <xdr:row>58</xdr:row>
      <xdr:rowOff>65085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27357"/>
          <a:ext cx="889000" cy="1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90866</xdr:rowOff>
    </xdr:from>
    <xdr:to>
      <xdr:col>24</xdr:col>
      <xdr:colOff>114300</xdr:colOff>
      <xdr:row>55</xdr:row>
      <xdr:rowOff>21016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113743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0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171241</xdr:rowOff>
    </xdr:from>
    <xdr:to>
      <xdr:col>20</xdr:col>
      <xdr:colOff>38100</xdr:colOff>
      <xdr:row>53</xdr:row>
      <xdr:rowOff>101391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8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117918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86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90957</xdr:rowOff>
    </xdr:from>
    <xdr:to>
      <xdr:col>15</xdr:col>
      <xdr:colOff>101600</xdr:colOff>
      <xdr:row>54</xdr:row>
      <xdr:rowOff>21107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7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37634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9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3907</xdr:rowOff>
    </xdr:from>
    <xdr:to>
      <xdr:col>10</xdr:col>
      <xdr:colOff>165100</xdr:colOff>
      <xdr:row>57</xdr:row>
      <xdr:rowOff>105507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122034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14285</xdr:rowOff>
    </xdr:from>
    <xdr:to>
      <xdr:col>6</xdr:col>
      <xdr:colOff>38100</xdr:colOff>
      <xdr:row>58</xdr:row>
      <xdr:rowOff>115885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132412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7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96376</xdr:rowOff>
    </xdr:from>
    <xdr:to>
      <xdr:col>24</xdr:col>
      <xdr:colOff>63500</xdr:colOff>
      <xdr:row>79</xdr:row>
      <xdr:rowOff>17453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69476"/>
          <a:ext cx="838200" cy="9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96376</xdr:rowOff>
    </xdr:from>
    <xdr:to>
      <xdr:col>19</xdr:col>
      <xdr:colOff>177800</xdr:colOff>
      <xdr:row>78</xdr:row>
      <xdr:rowOff>155919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9476"/>
          <a:ext cx="889000" cy="5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138393</xdr:rowOff>
    </xdr:from>
    <xdr:to>
      <xdr:col>15</xdr:col>
      <xdr:colOff>50800</xdr:colOff>
      <xdr:row>78</xdr:row>
      <xdr:rowOff>155919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149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112051</xdr:rowOff>
    </xdr:from>
    <xdr:to>
      <xdr:col>10</xdr:col>
      <xdr:colOff>114300</xdr:colOff>
      <xdr:row>78</xdr:row>
      <xdr:rowOff>138393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85151"/>
          <a:ext cx="8890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138103</xdr:rowOff>
    </xdr:from>
    <xdr:to>
      <xdr:col>24</xdr:col>
      <xdr:colOff>114300</xdr:colOff>
      <xdr:row>79</xdr:row>
      <xdr:rowOff>68253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53030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45576</xdr:rowOff>
    </xdr:from>
    <xdr:to>
      <xdr:col>20</xdr:col>
      <xdr:colOff>38100</xdr:colOff>
      <xdr:row>78</xdr:row>
      <xdr:rowOff>147176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138303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105119</xdr:rowOff>
    </xdr:from>
    <xdr:to>
      <xdr:col>15</xdr:col>
      <xdr:colOff>101600</xdr:colOff>
      <xdr:row>79</xdr:row>
      <xdr:rowOff>35269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26396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87593</xdr:rowOff>
    </xdr:from>
    <xdr:to>
      <xdr:col>10</xdr:col>
      <xdr:colOff>165100</xdr:colOff>
      <xdr:row>79</xdr:row>
      <xdr:rowOff>17743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8870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61251</xdr:rowOff>
    </xdr:from>
    <xdr:to>
      <xdr:col>6</xdr:col>
      <xdr:colOff>38100</xdr:colOff>
      <xdr:row>78</xdr:row>
      <xdr:rowOff>162851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153978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73656</xdr:rowOff>
    </xdr:from>
    <xdr:to>
      <xdr:col>24</xdr:col>
      <xdr:colOff>63500</xdr:colOff>
      <xdr:row>97</xdr:row>
      <xdr:rowOff>28753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32856"/>
          <a:ext cx="838200" cy="1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32846</xdr:rowOff>
    </xdr:from>
    <xdr:to>
      <xdr:col>19</xdr:col>
      <xdr:colOff>177800</xdr:colOff>
      <xdr:row>97</xdr:row>
      <xdr:rowOff>28753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492046"/>
          <a:ext cx="889000" cy="16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32846</xdr:rowOff>
    </xdr:from>
    <xdr:to>
      <xdr:col>15</xdr:col>
      <xdr:colOff>50800</xdr:colOff>
      <xdr:row>98</xdr:row>
      <xdr:rowOff>1375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92046"/>
          <a:ext cx="889000" cy="3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102520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1375</xdr:rowOff>
    </xdr:from>
    <xdr:to>
      <xdr:col>10</xdr:col>
      <xdr:colOff>114300</xdr:colOff>
      <xdr:row>98</xdr:row>
      <xdr:rowOff>73743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03475"/>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51674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22856</xdr:rowOff>
    </xdr:from>
    <xdr:to>
      <xdr:col>24</xdr:col>
      <xdr:colOff>114300</xdr:colOff>
      <xdr:row>96</xdr:row>
      <xdr:rowOff>124456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149403</xdr:rowOff>
    </xdr:from>
    <xdr:to>
      <xdr:col>20</xdr:col>
      <xdr:colOff>38100</xdr:colOff>
      <xdr:row>97</xdr:row>
      <xdr:rowOff>79553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70680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0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153496</xdr:rowOff>
    </xdr:from>
    <xdr:to>
      <xdr:col>15</xdr:col>
      <xdr:colOff>101600</xdr:colOff>
      <xdr:row>96</xdr:row>
      <xdr:rowOff>83646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100173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1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122025</xdr:rowOff>
    </xdr:from>
    <xdr:to>
      <xdr:col>10</xdr:col>
      <xdr:colOff>165100</xdr:colOff>
      <xdr:row>98</xdr:row>
      <xdr:rowOff>52175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68702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22943</xdr:rowOff>
    </xdr:from>
    <xdr:to>
      <xdr:col>6</xdr:col>
      <xdr:colOff>38100</xdr:colOff>
      <xdr:row>98</xdr:row>
      <xdr:rowOff>124543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115670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3810</xdr:rowOff>
    </xdr:from>
    <xdr:to>
      <xdr:col>55</xdr:col>
      <xdr:colOff>0</xdr:colOff>
      <xdr:row>39</xdr:row>
      <xdr:rowOff>51054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690360"/>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45229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8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39</xdr:row>
      <xdr:rowOff>19203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69036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157048</xdr:rowOff>
    </xdr:from>
    <xdr:to>
      <xdr:col>45</xdr:col>
      <xdr:colOff>177800</xdr:colOff>
      <xdr:row>39</xdr:row>
      <xdr:rowOff>19203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71998"/>
          <a:ext cx="889000" cy="12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157048</xdr:rowOff>
    </xdr:from>
    <xdr:to>
      <xdr:col>41</xdr:col>
      <xdr:colOff>50800</xdr:colOff>
      <xdr:row>39</xdr:row>
      <xdr:rowOff>74155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71998"/>
          <a:ext cx="889000" cy="128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37749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86631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45737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73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139853</xdr:rowOff>
    </xdr:from>
    <xdr:to>
      <xdr:col>46</xdr:col>
      <xdr:colOff>38100</xdr:colOff>
      <xdr:row>39</xdr:row>
      <xdr:rowOff>70003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6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61130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7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106248</xdr:rowOff>
    </xdr:from>
    <xdr:to>
      <xdr:col>41</xdr:col>
      <xdr:colOff>101600</xdr:colOff>
      <xdr:row>32</xdr:row>
      <xdr:rowOff>36398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4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27525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5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23355</xdr:rowOff>
    </xdr:from>
    <xdr:to>
      <xdr:col>36</xdr:col>
      <xdr:colOff>165100</xdr:colOff>
      <xdr:row>39</xdr:row>
      <xdr:rowOff>124955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7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116082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80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169075</xdr:rowOff>
    </xdr:from>
    <xdr:to>
      <xdr:col>55</xdr:col>
      <xdr:colOff>0</xdr:colOff>
      <xdr:row>55</xdr:row>
      <xdr:rowOff>15589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427375"/>
          <a:ext cx="8382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84512</xdr:rowOff>
    </xdr:from>
    <xdr:to>
      <xdr:col>50</xdr:col>
      <xdr:colOff>114300</xdr:colOff>
      <xdr:row>55</xdr:row>
      <xdr:rowOff>15589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171362"/>
          <a:ext cx="889000" cy="2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84512</xdr:rowOff>
    </xdr:from>
    <xdr:to>
      <xdr:col>45</xdr:col>
      <xdr:colOff>177800</xdr:colOff>
      <xdr:row>55</xdr:row>
      <xdr:rowOff>59881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171362"/>
          <a:ext cx="889000" cy="3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49688</xdr:rowOff>
    </xdr:from>
    <xdr:to>
      <xdr:col>41</xdr:col>
      <xdr:colOff>50800</xdr:colOff>
      <xdr:row>55</xdr:row>
      <xdr:rowOff>59881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8793638"/>
          <a:ext cx="889000" cy="6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118275</xdr:rowOff>
    </xdr:from>
    <xdr:to>
      <xdr:col>55</xdr:col>
      <xdr:colOff>50800</xdr:colOff>
      <xdr:row>55</xdr:row>
      <xdr:rowOff>48425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3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96702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3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136239</xdr:rowOff>
    </xdr:from>
    <xdr:to>
      <xdr:col>50</xdr:col>
      <xdr:colOff>165100</xdr:colOff>
      <xdr:row>55</xdr:row>
      <xdr:rowOff>66389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3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57516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48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33712</xdr:rowOff>
    </xdr:from>
    <xdr:to>
      <xdr:col>46</xdr:col>
      <xdr:colOff>38100</xdr:colOff>
      <xdr:row>53</xdr:row>
      <xdr:rowOff>135312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1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151839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8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9081</xdr:rowOff>
    </xdr:from>
    <xdr:to>
      <xdr:col>41</xdr:col>
      <xdr:colOff>101600</xdr:colOff>
      <xdr:row>55</xdr:row>
      <xdr:rowOff>110681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101808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170338</xdr:rowOff>
    </xdr:from>
    <xdr:to>
      <xdr:col>36</xdr:col>
      <xdr:colOff>165100</xdr:colOff>
      <xdr:row>51</xdr:row>
      <xdr:rowOff>100488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87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117015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85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136337</xdr:rowOff>
    </xdr:from>
    <xdr:to>
      <xdr:col>54</xdr:col>
      <xdr:colOff>189865</xdr:colOff>
      <xdr:row>79</xdr:row>
      <xdr:rowOff>22428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309287"/>
          <a:ext cx="1270" cy="125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26255</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7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22428</xdr:rowOff>
    </xdr:from>
    <xdr:to>
      <xdr:col>55</xdr:col>
      <xdr:colOff>88900</xdr:colOff>
      <xdr:row>79</xdr:row>
      <xdr:rowOff>22428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83014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136337</xdr:rowOff>
    </xdr:from>
    <xdr:to>
      <xdr:col>55</xdr:col>
      <xdr:colOff>88900</xdr:colOff>
      <xdr:row>71</xdr:row>
      <xdr:rowOff>136337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30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131176</xdr:rowOff>
    </xdr:from>
    <xdr:to>
      <xdr:col>55</xdr:col>
      <xdr:colOff>0</xdr:colOff>
      <xdr:row>77</xdr:row>
      <xdr:rowOff>121021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61376"/>
          <a:ext cx="838200" cy="16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96722</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95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73845</xdr:rowOff>
    </xdr:from>
    <xdr:to>
      <xdr:col>55</xdr:col>
      <xdr:colOff>50800</xdr:colOff>
      <xdr:row>77</xdr:row>
      <xdr:rowOff>3995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0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131176</xdr:rowOff>
    </xdr:from>
    <xdr:to>
      <xdr:col>50</xdr:col>
      <xdr:colOff>114300</xdr:colOff>
      <xdr:row>76</xdr:row>
      <xdr:rowOff>138525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61376"/>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117083</xdr:rowOff>
    </xdr:from>
    <xdr:to>
      <xdr:col>50</xdr:col>
      <xdr:colOff>165100</xdr:colOff>
      <xdr:row>77</xdr:row>
      <xdr:rowOff>47233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38360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4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138525</xdr:rowOff>
    </xdr:from>
    <xdr:to>
      <xdr:col>45</xdr:col>
      <xdr:colOff>177800</xdr:colOff>
      <xdr:row>77</xdr:row>
      <xdr:rowOff>64426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168725"/>
          <a:ext cx="889000" cy="9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47295</xdr:rowOff>
    </xdr:from>
    <xdr:to>
      <xdr:col>46</xdr:col>
      <xdr:colOff>38100</xdr:colOff>
      <xdr:row>76</xdr:row>
      <xdr:rowOff>148895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7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165422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79153</xdr:rowOff>
    </xdr:from>
    <xdr:to>
      <xdr:col>41</xdr:col>
      <xdr:colOff>50800</xdr:colOff>
      <xdr:row>77</xdr:row>
      <xdr:rowOff>64426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080653"/>
          <a:ext cx="889000" cy="118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39098</xdr:rowOff>
    </xdr:from>
    <xdr:to>
      <xdr:col>41</xdr:col>
      <xdr:colOff>101600</xdr:colOff>
      <xdr:row>76</xdr:row>
      <xdr:rowOff>140698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157225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4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169498</xdr:rowOff>
    </xdr:from>
    <xdr:to>
      <xdr:col>36</xdr:col>
      <xdr:colOff>165100</xdr:colOff>
      <xdr:row>76</xdr:row>
      <xdr:rowOff>99648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90775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70221</xdr:rowOff>
    </xdr:from>
    <xdr:to>
      <xdr:col>55</xdr:col>
      <xdr:colOff>50800</xdr:colOff>
      <xdr:row>78</xdr:row>
      <xdr:rowOff>371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48648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5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80376</xdr:rowOff>
    </xdr:from>
    <xdr:to>
      <xdr:col>50</xdr:col>
      <xdr:colOff>165100</xdr:colOff>
      <xdr:row>77</xdr:row>
      <xdr:rowOff>10526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27053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8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87725</xdr:rowOff>
    </xdr:from>
    <xdr:to>
      <xdr:col>46</xdr:col>
      <xdr:colOff>38100</xdr:colOff>
      <xdr:row>77</xdr:row>
      <xdr:rowOff>17875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9002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13626</xdr:rowOff>
    </xdr:from>
    <xdr:to>
      <xdr:col>41</xdr:col>
      <xdr:colOff>101600</xdr:colOff>
      <xdr:row>77</xdr:row>
      <xdr:rowOff>115226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106353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30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28353</xdr:rowOff>
    </xdr:from>
    <xdr:to>
      <xdr:col>36</xdr:col>
      <xdr:colOff>165100</xdr:colOff>
      <xdr:row>70</xdr:row>
      <xdr:rowOff>129953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02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146480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18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90356</xdr:rowOff>
    </xdr:from>
    <xdr:to>
      <xdr:col>55</xdr:col>
      <xdr:colOff>0</xdr:colOff>
      <xdr:row>94</xdr:row>
      <xdr:rowOff>100315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035206"/>
          <a:ext cx="838200" cy="1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153967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09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67560</xdr:rowOff>
    </xdr:from>
    <xdr:to>
      <xdr:col>50</xdr:col>
      <xdr:colOff>114300</xdr:colOff>
      <xdr:row>94</xdr:row>
      <xdr:rowOff>100315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012410"/>
          <a:ext cx="889000" cy="20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67560</xdr:rowOff>
    </xdr:from>
    <xdr:to>
      <xdr:col>45</xdr:col>
      <xdr:colOff>177800</xdr:colOff>
      <xdr:row>94</xdr:row>
      <xdr:rowOff>165271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012410"/>
          <a:ext cx="889000" cy="26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165271</xdr:rowOff>
    </xdr:from>
    <xdr:to>
      <xdr:col>41</xdr:col>
      <xdr:colOff>50800</xdr:colOff>
      <xdr:row>97</xdr:row>
      <xdr:rowOff>53257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281571"/>
          <a:ext cx="8890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39556</xdr:rowOff>
    </xdr:from>
    <xdr:to>
      <xdr:col>55</xdr:col>
      <xdr:colOff>50800</xdr:colOff>
      <xdr:row>93</xdr:row>
      <xdr:rowOff>141156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9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62433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83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49515</xdr:rowOff>
    </xdr:from>
    <xdr:to>
      <xdr:col>50</xdr:col>
      <xdr:colOff>165100</xdr:colOff>
      <xdr:row>94</xdr:row>
      <xdr:rowOff>151115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1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167642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9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16760</xdr:rowOff>
    </xdr:from>
    <xdr:to>
      <xdr:col>46</xdr:col>
      <xdr:colOff>38100</xdr:colOff>
      <xdr:row>93</xdr:row>
      <xdr:rowOff>118360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9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134887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73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114471</xdr:rowOff>
    </xdr:from>
    <xdr:to>
      <xdr:col>41</xdr:col>
      <xdr:colOff>101600</xdr:colOff>
      <xdr:row>95</xdr:row>
      <xdr:rowOff>44621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61148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2457</xdr:rowOff>
    </xdr:from>
    <xdr:to>
      <xdr:col>36</xdr:col>
      <xdr:colOff>165100</xdr:colOff>
      <xdr:row>97</xdr:row>
      <xdr:rowOff>104057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95184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2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128923</xdr:rowOff>
    </xdr:from>
    <xdr:to>
      <xdr:col>85</xdr:col>
      <xdr:colOff>127000</xdr:colOff>
      <xdr:row>37</xdr:row>
      <xdr:rowOff>26271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301123"/>
          <a:ext cx="838200" cy="6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97154</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166261</xdr:rowOff>
    </xdr:from>
    <xdr:to>
      <xdr:col>81</xdr:col>
      <xdr:colOff>50800</xdr:colOff>
      <xdr:row>37</xdr:row>
      <xdr:rowOff>26271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338461"/>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45447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158532</xdr:rowOff>
    </xdr:from>
    <xdr:to>
      <xdr:col>76</xdr:col>
      <xdr:colOff>114300</xdr:colOff>
      <xdr:row>36</xdr:row>
      <xdr:rowOff>166261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5987832"/>
          <a:ext cx="889000" cy="3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1343</xdr:rowOff>
    </xdr:from>
    <xdr:to>
      <xdr:col>71</xdr:col>
      <xdr:colOff>177800</xdr:colOff>
      <xdr:row>34</xdr:row>
      <xdr:rowOff>158532</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5487743"/>
          <a:ext cx="889000" cy="5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78123</xdr:rowOff>
    </xdr:from>
    <xdr:to>
      <xdr:col>85</xdr:col>
      <xdr:colOff>177800</xdr:colOff>
      <xdr:row>37</xdr:row>
      <xdr:rowOff>8273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2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101000</xdr:rowOff>
    </xdr:from>
    <xdr:ext cx="469744"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10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146921</xdr:rowOff>
    </xdr:from>
    <xdr:to>
      <xdr:col>81</xdr:col>
      <xdr:colOff>101600</xdr:colOff>
      <xdr:row>37</xdr:row>
      <xdr:rowOff>77071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31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93598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46428" y="60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115461</xdr:rowOff>
    </xdr:from>
    <xdr:to>
      <xdr:col>76</xdr:col>
      <xdr:colOff>165100</xdr:colOff>
      <xdr:row>37</xdr:row>
      <xdr:rowOff>45611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2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62138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0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107732</xdr:rowOff>
    </xdr:from>
    <xdr:to>
      <xdr:col>72</xdr:col>
      <xdr:colOff>38100</xdr:colOff>
      <xdr:row>35</xdr:row>
      <xdr:rowOff>37882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59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54409</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571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121993</xdr:rowOff>
    </xdr:from>
    <xdr:to>
      <xdr:col>67</xdr:col>
      <xdr:colOff>101600</xdr:colOff>
      <xdr:row>32</xdr:row>
      <xdr:rowOff>52143</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54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68670</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47111" y="52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21552</xdr:rowOff>
    </xdr:from>
    <xdr:to>
      <xdr:col>85</xdr:col>
      <xdr:colOff>127000</xdr:colOff>
      <xdr:row>77</xdr:row>
      <xdr:rowOff>59080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3223202"/>
          <a:ext cx="8382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59080</xdr:rowOff>
    </xdr:from>
    <xdr:to>
      <xdr:col>81</xdr:col>
      <xdr:colOff>50800</xdr:colOff>
      <xdr:row>77</xdr:row>
      <xdr:rowOff>156921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3260730"/>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156921</xdr:rowOff>
    </xdr:from>
    <xdr:to>
      <xdr:col>76</xdr:col>
      <xdr:colOff>114300</xdr:colOff>
      <xdr:row>78</xdr:row>
      <xdr:rowOff>159283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3358571"/>
          <a:ext cx="889000" cy="17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10998</xdr:rowOff>
    </xdr:from>
    <xdr:to>
      <xdr:col>71</xdr:col>
      <xdr:colOff>177800</xdr:colOff>
      <xdr:row>78</xdr:row>
      <xdr:rowOff>159283</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212648"/>
          <a:ext cx="889000" cy="3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142202</xdr:rowOff>
    </xdr:from>
    <xdr:to>
      <xdr:col>85</xdr:col>
      <xdr:colOff>177800</xdr:colOff>
      <xdr:row>77</xdr:row>
      <xdr:rowOff>72352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1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120629</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8280</xdr:rowOff>
    </xdr:from>
    <xdr:to>
      <xdr:col>81</xdr:col>
      <xdr:colOff>101600</xdr:colOff>
      <xdr:row>77</xdr:row>
      <xdr:rowOff>109880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2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101007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3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106121</xdr:rowOff>
    </xdr:from>
    <xdr:to>
      <xdr:col>76</xdr:col>
      <xdr:colOff>165100</xdr:colOff>
      <xdr:row>78</xdr:row>
      <xdr:rowOff>36271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3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27398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4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108483</xdr:rowOff>
    </xdr:from>
    <xdr:to>
      <xdr:col>72</xdr:col>
      <xdr:colOff>38100</xdr:colOff>
      <xdr:row>79</xdr:row>
      <xdr:rowOff>38633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29760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5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131648</xdr:rowOff>
    </xdr:from>
    <xdr:to>
      <xdr:col>67</xdr:col>
      <xdr:colOff>101600</xdr:colOff>
      <xdr:row>77</xdr:row>
      <xdr:rowOff>61798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1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52925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2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157835</xdr:rowOff>
    </xdr:from>
    <xdr:to>
      <xdr:col>85</xdr:col>
      <xdr:colOff>127000</xdr:colOff>
      <xdr:row>95</xdr:row>
      <xdr:rowOff>25476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5481300" y="15931235"/>
          <a:ext cx="838200" cy="3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117694</xdr:rowOff>
    </xdr:from>
    <xdr:ext cx="469744"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23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25476</xdr:rowOff>
    </xdr:from>
    <xdr:to>
      <xdr:col>81</xdr:col>
      <xdr:colOff>50800</xdr:colOff>
      <xdr:row>95</xdr:row>
      <xdr:rowOff>51994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31322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103429</xdr:rowOff>
    </xdr:from>
    <xdr:to>
      <xdr:col>76</xdr:col>
      <xdr:colOff>114300</xdr:colOff>
      <xdr:row>95</xdr:row>
      <xdr:rowOff>51994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219729"/>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91312</xdr:rowOff>
    </xdr:from>
    <xdr:to>
      <xdr:col>71</xdr:col>
      <xdr:colOff>177800</xdr:colOff>
      <xdr:row>94</xdr:row>
      <xdr:rowOff>103429</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207612"/>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127601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107035</xdr:rowOff>
    </xdr:from>
    <xdr:to>
      <xdr:col>85</xdr:col>
      <xdr:colOff>177800</xdr:colOff>
      <xdr:row>93</xdr:row>
      <xdr:rowOff>37185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588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129912</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57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146126</xdr:rowOff>
    </xdr:from>
    <xdr:to>
      <xdr:col>81</xdr:col>
      <xdr:colOff>101600</xdr:colOff>
      <xdr:row>95</xdr:row>
      <xdr:rowOff>76276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26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67403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46428" y="1635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1194</xdr:rowOff>
    </xdr:from>
    <xdr:to>
      <xdr:col>76</xdr:col>
      <xdr:colOff>165100</xdr:colOff>
      <xdr:row>95</xdr:row>
      <xdr:rowOff>102794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28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93921</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38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52629</xdr:rowOff>
    </xdr:from>
    <xdr:to>
      <xdr:col>72</xdr:col>
      <xdr:colOff>38100</xdr:colOff>
      <xdr:row>94</xdr:row>
      <xdr:rowOff>154229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1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170756</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40512</xdr:rowOff>
    </xdr:from>
    <xdr:to>
      <xdr:col>67</xdr:col>
      <xdr:colOff>101600</xdr:colOff>
      <xdr:row>94</xdr:row>
      <xdr:rowOff>142112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1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158639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47111" y="159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127617</xdr:rowOff>
    </xdr:from>
    <xdr:to>
      <xdr:col>116</xdr:col>
      <xdr:colOff>63500</xdr:colOff>
      <xdr:row>33</xdr:row>
      <xdr:rowOff>130556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5785467"/>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127617</xdr:rowOff>
    </xdr:from>
    <xdr:to>
      <xdr:col>111</xdr:col>
      <xdr:colOff>177800</xdr:colOff>
      <xdr:row>33</xdr:row>
      <xdr:rowOff>170724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5785467"/>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170724</xdr:rowOff>
    </xdr:from>
    <xdr:to>
      <xdr:col>107</xdr:col>
      <xdr:colOff>50800</xdr:colOff>
      <xdr:row>34</xdr:row>
      <xdr:rowOff>103777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5828574"/>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103777</xdr:rowOff>
    </xdr:from>
    <xdr:to>
      <xdr:col>102</xdr:col>
      <xdr:colOff>114300</xdr:colOff>
      <xdr:row>35</xdr:row>
      <xdr:rowOff>12011</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18656300" y="5933077"/>
          <a:ext cx="889000" cy="7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79756</xdr:rowOff>
    </xdr:from>
    <xdr:to>
      <xdr:col>116</xdr:col>
      <xdr:colOff>114300</xdr:colOff>
      <xdr:row>34</xdr:row>
      <xdr:rowOff>9906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57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102633</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558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76817</xdr:rowOff>
    </xdr:from>
    <xdr:to>
      <xdr:col>112</xdr:col>
      <xdr:colOff>38100</xdr:colOff>
      <xdr:row>34</xdr:row>
      <xdr:rowOff>6967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57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23494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550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119924</xdr:rowOff>
    </xdr:from>
    <xdr:to>
      <xdr:col>107</xdr:col>
      <xdr:colOff>101600</xdr:colOff>
      <xdr:row>34</xdr:row>
      <xdr:rowOff>50074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57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66601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55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52977</xdr:rowOff>
    </xdr:from>
    <xdr:to>
      <xdr:col>102</xdr:col>
      <xdr:colOff>165100</xdr:colOff>
      <xdr:row>34</xdr:row>
      <xdr:rowOff>154577</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171104</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132661</xdr:rowOff>
    </xdr:from>
    <xdr:to>
      <xdr:col>98</xdr:col>
      <xdr:colOff>38100</xdr:colOff>
      <xdr:row>35</xdr:row>
      <xdr:rowOff>62811</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59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79338</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7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154711</xdr:rowOff>
    </xdr:from>
    <xdr:to>
      <xdr:col>116</xdr:col>
      <xdr:colOff>63500</xdr:colOff>
      <xdr:row>59</xdr:row>
      <xdr:rowOff>229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98811"/>
          <a:ext cx="8382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154711</xdr:rowOff>
    </xdr:from>
    <xdr:to>
      <xdr:col>111</xdr:col>
      <xdr:colOff>177800</xdr:colOff>
      <xdr:row>58</xdr:row>
      <xdr:rowOff>154813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9881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154140</xdr:rowOff>
    </xdr:from>
    <xdr:to>
      <xdr:col>107</xdr:col>
      <xdr:colOff>50800</xdr:colOff>
      <xdr:row>58</xdr:row>
      <xdr:rowOff>154813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9824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153975</xdr:rowOff>
    </xdr:from>
    <xdr:to>
      <xdr:col>102</xdr:col>
      <xdr:colOff>114300</xdr:colOff>
      <xdr:row>58</xdr:row>
      <xdr:rowOff>154140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98075"/>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120879</xdr:rowOff>
    </xdr:from>
    <xdr:to>
      <xdr:col>116</xdr:col>
      <xdr:colOff>114300</xdr:colOff>
      <xdr:row>59</xdr:row>
      <xdr:rowOff>51029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35806</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7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103911</xdr:rowOff>
    </xdr:from>
    <xdr:to>
      <xdr:col>112</xdr:col>
      <xdr:colOff>38100</xdr:colOff>
      <xdr:row>59</xdr:row>
      <xdr:rowOff>34061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25188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14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104013</xdr:rowOff>
    </xdr:from>
    <xdr:to>
      <xdr:col>107</xdr:col>
      <xdr:colOff>101600</xdr:colOff>
      <xdr:row>59</xdr:row>
      <xdr:rowOff>34163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25290</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14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103340</xdr:rowOff>
    </xdr:from>
    <xdr:to>
      <xdr:col>102</xdr:col>
      <xdr:colOff>165100</xdr:colOff>
      <xdr:row>59</xdr:row>
      <xdr:rowOff>33490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24617</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103175</xdr:rowOff>
    </xdr:from>
    <xdr:to>
      <xdr:col>98</xdr:col>
      <xdr:colOff>38100</xdr:colOff>
      <xdr:row>59</xdr:row>
      <xdr:rowOff>33325</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24452</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1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129047</xdr:rowOff>
    </xdr:from>
    <xdr:to>
      <xdr:col>116</xdr:col>
      <xdr:colOff>63500</xdr:colOff>
      <xdr:row>76</xdr:row>
      <xdr:rowOff>8164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2987797"/>
          <a:ext cx="8382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8164</xdr:rowOff>
    </xdr:from>
    <xdr:to>
      <xdr:col>111</xdr:col>
      <xdr:colOff>177800</xdr:colOff>
      <xdr:row>76</xdr:row>
      <xdr:rowOff>12461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038364"/>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170380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12461</xdr:rowOff>
    </xdr:from>
    <xdr:to>
      <xdr:col>107</xdr:col>
      <xdr:colOff>50800</xdr:colOff>
      <xdr:row>76</xdr:row>
      <xdr:rowOff>27183</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042661"/>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28328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27183</xdr:rowOff>
    </xdr:from>
    <xdr:to>
      <xdr:col>102</xdr:col>
      <xdr:colOff>114300</xdr:colOff>
      <xdr:row>76</xdr:row>
      <xdr:rowOff>72766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057383"/>
          <a:ext cx="889000" cy="4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69018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78247</xdr:rowOff>
    </xdr:from>
    <xdr:to>
      <xdr:col>116</xdr:col>
      <xdr:colOff>114300</xdr:colOff>
      <xdr:row>76</xdr:row>
      <xdr:rowOff>8396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293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101124</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7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128814</xdr:rowOff>
    </xdr:from>
    <xdr:to>
      <xdr:col>112</xdr:col>
      <xdr:colOff>38100</xdr:colOff>
      <xdr:row>76</xdr:row>
      <xdr:rowOff>58964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29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75491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27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133111</xdr:rowOff>
    </xdr:from>
    <xdr:to>
      <xdr:col>107</xdr:col>
      <xdr:colOff>101600</xdr:colOff>
      <xdr:row>76</xdr:row>
      <xdr:rowOff>63261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29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147833</xdr:rowOff>
    </xdr:from>
    <xdr:to>
      <xdr:col>102</xdr:col>
      <xdr:colOff>165100</xdr:colOff>
      <xdr:row>76</xdr:row>
      <xdr:rowOff>77983</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0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94510</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7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21966</xdr:rowOff>
    </xdr:from>
    <xdr:to>
      <xdr:col>98</xdr:col>
      <xdr:colOff>38100</xdr:colOff>
      <xdr:row>76</xdr:row>
      <xdr:rowOff>123566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0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140093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282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554,213</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・主な構成要素について</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111,672</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817</a:t>
          </a:r>
          <a:r>
            <a:rPr kumimoji="1" lang="ja-JP" altLang="en-US" sz="1200">
              <a:latin typeface="ＭＳ Ｐゴシック" panose="020B0600070205080204" pitchFamily="50" charset="-128"/>
              <a:ea typeface="ＭＳ Ｐゴシック" panose="020B0600070205080204" pitchFamily="50" charset="-128"/>
            </a:rPr>
            <a:t>億円となっており、人事委員会の給与勧告等に伴う期末・勤勉手当が増加したものの、定年延長に伴い退職手当が減少したことが主な要因となっている。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64,957</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475</a:t>
          </a:r>
          <a:r>
            <a:rPr kumimoji="1" lang="ja-JP" altLang="en-US" sz="1200">
              <a:latin typeface="ＭＳ Ｐゴシック" panose="020B0600070205080204" pitchFamily="50" charset="-128"/>
              <a:ea typeface="ＭＳ Ｐゴシック" panose="020B0600070205080204" pitchFamily="50" charset="-128"/>
            </a:rPr>
            <a:t>億円となっており、新型コロナウイルスワクチン接種経費や感染症対策経費が減少したことが主な要因となっている。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補助費等は、住民一人当たり</a:t>
          </a:r>
          <a:r>
            <a:rPr kumimoji="1" lang="en-US" altLang="ja-JP" sz="1200">
              <a:latin typeface="ＭＳ Ｐゴシック" panose="020B0600070205080204" pitchFamily="50" charset="-128"/>
              <a:ea typeface="ＭＳ Ｐゴシック" panose="020B0600070205080204" pitchFamily="50" charset="-128"/>
            </a:rPr>
            <a:t>29,480</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億円減の約</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億円となっており、全国都市緑化フェア開催推進経費や営業時間短縮要請に伴う事業者支援経費が皆減したことが主な要因となっている。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58,458</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億円増の約</a:t>
          </a:r>
          <a:r>
            <a:rPr kumimoji="1" lang="en-US" altLang="ja-JP" sz="1200">
              <a:latin typeface="ＭＳ Ｐゴシック" panose="020B0600070205080204" pitchFamily="50" charset="-128"/>
              <a:ea typeface="ＭＳ Ｐゴシック" panose="020B0600070205080204" pitchFamily="50" charset="-128"/>
            </a:rPr>
            <a:t>428</a:t>
          </a:r>
          <a:r>
            <a:rPr kumimoji="1" lang="ja-JP" altLang="en-US" sz="1200">
              <a:latin typeface="ＭＳ Ｐゴシック" panose="020B0600070205080204" pitchFamily="50" charset="-128"/>
              <a:ea typeface="ＭＳ Ｐゴシック" panose="020B0600070205080204" pitchFamily="50" charset="-128"/>
            </a:rPr>
            <a:t>億円となっており、東部環境工場機能維持経費等が増加したことが主な要因となっている。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扶助費は、住民一人当たり</a:t>
          </a:r>
          <a:r>
            <a:rPr kumimoji="1" lang="en-US" altLang="ja-JP" sz="1200">
              <a:latin typeface="ＭＳ Ｐゴシック" panose="020B0600070205080204" pitchFamily="50" charset="-128"/>
              <a:ea typeface="ＭＳ Ｐゴシック" panose="020B0600070205080204" pitchFamily="50" charset="-128"/>
            </a:rPr>
            <a:t>169,567</a:t>
          </a:r>
          <a:r>
            <a:rPr kumimoji="1" lang="ja-JP" altLang="en-US" sz="12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億円増の約</a:t>
          </a:r>
          <a:r>
            <a:rPr kumimoji="1" lang="en-US" altLang="ja-JP" sz="1200">
              <a:latin typeface="ＭＳ Ｐゴシック" panose="020B0600070205080204" pitchFamily="50" charset="-128"/>
              <a:ea typeface="ＭＳ Ｐゴシック" panose="020B0600070205080204" pitchFamily="50" charset="-128"/>
            </a:rPr>
            <a:t>1,241</a:t>
          </a:r>
          <a:r>
            <a:rPr kumimoji="1" lang="ja-JP" altLang="en-US" sz="1200">
              <a:latin typeface="ＭＳ Ｐゴシック" panose="020B0600070205080204" pitchFamily="50" charset="-128"/>
              <a:ea typeface="ＭＳ Ｐゴシック" panose="020B0600070205080204" pitchFamily="50" charset="-128"/>
            </a:rPr>
            <a:t>億円となっており、非課税世帯等への電力・ガス・食料品等価格高騰緊急支援給付金や障害者自立支援給付費が増加したことが主な要因となっている。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熊本県熊本市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731,722
722,658
390.32
416,919,228
405,529,703
6,980,229
207,948,832
496,140,908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77651</xdr:rowOff>
    </xdr:from>
    <xdr:to>
      <xdr:col>24</xdr:col>
      <xdr:colOff>63500</xdr:colOff>
      <xdr:row>33</xdr:row>
      <xdr:rowOff>82550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3550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33</xdr:row>
      <xdr:rowOff>139700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40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108676</xdr:rowOff>
    </xdr:from>
    <xdr:to>
      <xdr:col>15</xdr:col>
      <xdr:colOff>50800</xdr:colOff>
      <xdr:row>33</xdr:row>
      <xdr:rowOff>139700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665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90714</xdr:rowOff>
    </xdr:from>
    <xdr:to>
      <xdr:col>10</xdr:col>
      <xdr:colOff>114300</xdr:colOff>
      <xdr:row>33</xdr:row>
      <xdr:rowOff>108676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485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26851</xdr:rowOff>
    </xdr:from>
    <xdr:to>
      <xdr:col>24</xdr:col>
      <xdr:colOff>114300</xdr:colOff>
      <xdr:row>33</xdr:row>
      <xdr:rowOff>128451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49728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31750</xdr:rowOff>
    </xdr:from>
    <xdr:to>
      <xdr:col>20</xdr:col>
      <xdr:colOff>38100</xdr:colOff>
      <xdr:row>33</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88900</xdr:rowOff>
    </xdr:from>
    <xdr:to>
      <xdr:col>15</xdr:col>
      <xdr:colOff>101600</xdr:colOff>
      <xdr:row>34</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35577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57876</xdr:rowOff>
    </xdr:from>
    <xdr:to>
      <xdr:col>10</xdr:col>
      <xdr:colOff>165100</xdr:colOff>
      <xdr:row>33</xdr:row>
      <xdr:rowOff>159476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4553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39914</xdr:rowOff>
    </xdr:from>
    <xdr:to>
      <xdr:col>6</xdr:col>
      <xdr:colOff>38100</xdr:colOff>
      <xdr:row>33</xdr:row>
      <xdr:rowOff>141514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158041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148793</xdr:rowOff>
    </xdr:from>
    <xdr:to>
      <xdr:col>24</xdr:col>
      <xdr:colOff>63500</xdr:colOff>
      <xdr:row>58</xdr:row>
      <xdr:rowOff>48946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21443"/>
          <a:ext cx="838200" cy="7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30383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7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48946</xdr:rowOff>
    </xdr:from>
    <xdr:to>
      <xdr:col>19</xdr:col>
      <xdr:colOff>177800</xdr:colOff>
      <xdr:row>58</xdr:row>
      <xdr:rowOff>62026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93046"/>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12306</xdr:rowOff>
    </xdr:from>
    <xdr:to>
      <xdr:col>15</xdr:col>
      <xdr:colOff>50800</xdr:colOff>
      <xdr:row>58</xdr:row>
      <xdr:rowOff>62026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56256"/>
          <a:ext cx="889000" cy="12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12306</xdr:rowOff>
    </xdr:from>
    <xdr:to>
      <xdr:col>10</xdr:col>
      <xdr:colOff>114300</xdr:colOff>
      <xdr:row>58</xdr:row>
      <xdr:rowOff>33757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56256"/>
          <a:ext cx="889000" cy="12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97993</xdr:rowOff>
    </xdr:from>
    <xdr:to>
      <xdr:col>24</xdr:col>
      <xdr:colOff>114300</xdr:colOff>
      <xdr:row>58</xdr:row>
      <xdr:rowOff>28143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24922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169596</xdr:rowOff>
    </xdr:from>
    <xdr:to>
      <xdr:col>20</xdr:col>
      <xdr:colOff>38100</xdr:colOff>
      <xdr:row>58</xdr:row>
      <xdr:rowOff>99746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116273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11226</xdr:rowOff>
    </xdr:from>
    <xdr:to>
      <xdr:col>15</xdr:col>
      <xdr:colOff>101600</xdr:colOff>
      <xdr:row>58</xdr:row>
      <xdr:rowOff>112826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129353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132956</xdr:rowOff>
    </xdr:from>
    <xdr:to>
      <xdr:col>10</xdr:col>
      <xdr:colOff>165100</xdr:colOff>
      <xdr:row>51</xdr:row>
      <xdr:rowOff>63106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0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79633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154407</xdr:rowOff>
    </xdr:from>
    <xdr:to>
      <xdr:col>6</xdr:col>
      <xdr:colOff>38100</xdr:colOff>
      <xdr:row>58</xdr:row>
      <xdr:rowOff>84557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2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101084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170081</xdr:rowOff>
    </xdr:from>
    <xdr:to>
      <xdr:col>24</xdr:col>
      <xdr:colOff>63500</xdr:colOff>
      <xdr:row>76</xdr:row>
      <xdr:rowOff>108305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28831"/>
          <a:ext cx="838200" cy="10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153744</xdr:rowOff>
    </xdr:from>
    <xdr:to>
      <xdr:col>19</xdr:col>
      <xdr:colOff>177800</xdr:colOff>
      <xdr:row>76</xdr:row>
      <xdr:rowOff>108305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12494"/>
          <a:ext cx="889000" cy="1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153744</xdr:rowOff>
    </xdr:from>
    <xdr:to>
      <xdr:col>15</xdr:col>
      <xdr:colOff>50800</xdr:colOff>
      <xdr:row>77</xdr:row>
      <xdr:rowOff>46881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12494"/>
          <a:ext cx="889000" cy="2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46881</xdr:rowOff>
    </xdr:from>
    <xdr:to>
      <xdr:col>10</xdr:col>
      <xdr:colOff>114300</xdr:colOff>
      <xdr:row>77</xdr:row>
      <xdr:rowOff>95679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48531"/>
          <a:ext cx="889000" cy="4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119281</xdr:rowOff>
    </xdr:from>
    <xdr:to>
      <xdr:col>24</xdr:col>
      <xdr:colOff>114300</xdr:colOff>
      <xdr:row>76</xdr:row>
      <xdr:rowOff>49431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97708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57505</xdr:rowOff>
    </xdr:from>
    <xdr:to>
      <xdr:col>20</xdr:col>
      <xdr:colOff>38100</xdr:colOff>
      <xdr:row>76</xdr:row>
      <xdr:rowOff>159105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150232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8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102943</xdr:rowOff>
    </xdr:from>
    <xdr:to>
      <xdr:col>15</xdr:col>
      <xdr:colOff>101600</xdr:colOff>
      <xdr:row>76</xdr:row>
      <xdr:rowOff>33093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6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24221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167531</xdr:rowOff>
    </xdr:from>
    <xdr:to>
      <xdr:col>10</xdr:col>
      <xdr:colOff>165100</xdr:colOff>
      <xdr:row>77</xdr:row>
      <xdr:rowOff>97681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88808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44879</xdr:rowOff>
    </xdr:from>
    <xdr:to>
      <xdr:col>6</xdr:col>
      <xdr:colOff>38100</xdr:colOff>
      <xdr:row>77</xdr:row>
      <xdr:rowOff>146479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137606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3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130356</xdr:rowOff>
    </xdr:from>
    <xdr:to>
      <xdr:col>24</xdr:col>
      <xdr:colOff>62865</xdr:colOff>
      <xdr:row>97</xdr:row>
      <xdr:rowOff>91923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60856"/>
          <a:ext cx="1270" cy="116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95750</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7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91923</xdr:rowOff>
    </xdr:from>
    <xdr:to>
      <xdr:col>24</xdr:col>
      <xdr:colOff>152400</xdr:colOff>
      <xdr:row>97</xdr:row>
      <xdr:rowOff>91923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72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77033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130356</xdr:rowOff>
    </xdr:from>
    <xdr:to>
      <xdr:col>24</xdr:col>
      <xdr:colOff>152400</xdr:colOff>
      <xdr:row>90</xdr:row>
      <xdr:rowOff>130356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6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146386</xdr:rowOff>
    </xdr:from>
    <xdr:to>
      <xdr:col>24</xdr:col>
      <xdr:colOff>63500</xdr:colOff>
      <xdr:row>97</xdr:row>
      <xdr:rowOff>54718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434136"/>
          <a:ext cx="838200" cy="25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82659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19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59782</xdr:rowOff>
    </xdr:from>
    <xdr:to>
      <xdr:col>24</xdr:col>
      <xdr:colOff>114300</xdr:colOff>
      <xdr:row>95</xdr:row>
      <xdr:rowOff>161382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146386</xdr:rowOff>
    </xdr:from>
    <xdr:to>
      <xdr:col>19</xdr:col>
      <xdr:colOff>177800</xdr:colOff>
      <xdr:row>96</xdr:row>
      <xdr:rowOff>4341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434136"/>
          <a:ext cx="889000" cy="2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116675</xdr:rowOff>
    </xdr:from>
    <xdr:to>
      <xdr:col>20</xdr:col>
      <xdr:colOff>38100</xdr:colOff>
      <xdr:row>94</xdr:row>
      <xdr:rowOff>46825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63352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5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4341</xdr:rowOff>
    </xdr:from>
    <xdr:to>
      <xdr:col>15</xdr:col>
      <xdr:colOff>50800</xdr:colOff>
      <xdr:row>98</xdr:row>
      <xdr:rowOff>43602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463541"/>
          <a:ext cx="889000" cy="38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158766</xdr:rowOff>
    </xdr:from>
    <xdr:to>
      <xdr:col>15</xdr:col>
      <xdr:colOff>101600</xdr:colOff>
      <xdr:row>94</xdr:row>
      <xdr:rowOff>88916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10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105443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587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43602</xdr:rowOff>
    </xdr:from>
    <xdr:to>
      <xdr:col>10</xdr:col>
      <xdr:colOff>114300</xdr:colOff>
      <xdr:row>98</xdr:row>
      <xdr:rowOff>169990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45702"/>
          <a:ext cx="889000" cy="1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92329</xdr:rowOff>
    </xdr:from>
    <xdr:to>
      <xdr:col>10</xdr:col>
      <xdr:colOff>165100</xdr:colOff>
      <xdr:row>97</xdr:row>
      <xdr:rowOff>22479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39006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158766</xdr:rowOff>
    </xdr:from>
    <xdr:to>
      <xdr:col>6</xdr:col>
      <xdr:colOff>38100</xdr:colOff>
      <xdr:row>97</xdr:row>
      <xdr:rowOff>88916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105443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3918</xdr:rowOff>
    </xdr:from>
    <xdr:to>
      <xdr:col>24</xdr:col>
      <xdr:colOff>114300</xdr:colOff>
      <xdr:row>97</xdr:row>
      <xdr:rowOff>105518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90295</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95586</xdr:rowOff>
    </xdr:from>
    <xdr:to>
      <xdr:col>20</xdr:col>
      <xdr:colOff>38100</xdr:colOff>
      <xdr:row>96</xdr:row>
      <xdr:rowOff>25736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3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4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124991</xdr:rowOff>
    </xdr:from>
    <xdr:to>
      <xdr:col>15</xdr:col>
      <xdr:colOff>101600</xdr:colOff>
      <xdr:row>96</xdr:row>
      <xdr:rowOff>55141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46268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0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164252</xdr:rowOff>
    </xdr:from>
    <xdr:to>
      <xdr:col>10</xdr:col>
      <xdr:colOff>165100</xdr:colOff>
      <xdr:row>98</xdr:row>
      <xdr:rowOff>94402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85529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119190</xdr:rowOff>
    </xdr:from>
    <xdr:to>
      <xdr:col>6</xdr:col>
      <xdr:colOff>38100</xdr:colOff>
      <xdr:row>99</xdr:row>
      <xdr:rowOff>49340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40467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5080</xdr:rowOff>
    </xdr:from>
    <xdr:to>
      <xdr:col>55</xdr:col>
      <xdr:colOff>0</xdr:colOff>
      <xdr:row>35</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005830"/>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99060</xdr:rowOff>
    </xdr:from>
    <xdr:to>
      <xdr:col>50</xdr:col>
      <xdr:colOff>114300</xdr:colOff>
      <xdr:row>36</xdr:row>
      <xdr:rowOff>66040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09981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29210</xdr:rowOff>
    </xdr:from>
    <xdr:to>
      <xdr:col>45</xdr:col>
      <xdr:colOff>177800</xdr:colOff>
      <xdr:row>36</xdr:row>
      <xdr:rowOff>66040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2014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29210</xdr:rowOff>
    </xdr:from>
    <xdr:to>
      <xdr:col>41</xdr:col>
      <xdr:colOff>50800</xdr:colOff>
      <xdr:row>36</xdr:row>
      <xdr:rowOff>93980</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2014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125730</xdr:rowOff>
    </xdr:from>
    <xdr:to>
      <xdr:col>55</xdr:col>
      <xdr:colOff>50800</xdr:colOff>
      <xdr:row>35</xdr:row>
      <xdr:rowOff>55880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148607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806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48260</xdr:rowOff>
    </xdr:from>
    <xdr:to>
      <xdr:col>50</xdr:col>
      <xdr:colOff>165100</xdr:colOff>
      <xdr:row>35</xdr:row>
      <xdr:rowOff>149860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166387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5824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15240</xdr:rowOff>
    </xdr:from>
    <xdr:to>
      <xdr:col>46</xdr:col>
      <xdr:colOff>38100</xdr:colOff>
      <xdr:row>36</xdr:row>
      <xdr:rowOff>116840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107967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28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149860</xdr:rowOff>
    </xdr:from>
    <xdr:to>
      <xdr:col>41</xdr:col>
      <xdr:colOff>101600</xdr:colOff>
      <xdr:row>36</xdr:row>
      <xdr:rowOff>80010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96537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592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43180</xdr:rowOff>
    </xdr:from>
    <xdr:to>
      <xdr:col>36</xdr:col>
      <xdr:colOff>165100</xdr:colOff>
      <xdr:row>36</xdr:row>
      <xdr:rowOff>144780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161307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5990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102997</xdr:rowOff>
    </xdr:from>
    <xdr:to>
      <xdr:col>55</xdr:col>
      <xdr:colOff>0</xdr:colOff>
      <xdr:row>53</xdr:row>
      <xdr:rowOff>105283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18984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147955</xdr:rowOff>
    </xdr:from>
    <xdr:to>
      <xdr:col>50</xdr:col>
      <xdr:colOff>114300</xdr:colOff>
      <xdr:row>53</xdr:row>
      <xdr:rowOff>102997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8720455"/>
          <a:ext cx="8890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147955</xdr:rowOff>
    </xdr:from>
    <xdr:to>
      <xdr:col>45</xdr:col>
      <xdr:colOff>177800</xdr:colOff>
      <xdr:row>54</xdr:row>
      <xdr:rowOff>11684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8720455"/>
          <a:ext cx="889000" cy="5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77978</xdr:rowOff>
    </xdr:from>
    <xdr:to>
      <xdr:col>41</xdr:col>
      <xdr:colOff>50800</xdr:colOff>
      <xdr:row>54</xdr:row>
      <xdr:rowOff>11684</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1648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54483</xdr:rowOff>
    </xdr:from>
    <xdr:to>
      <xdr:col>55</xdr:col>
      <xdr:colOff>50800</xdr:colOff>
      <xdr:row>53</xdr:row>
      <xdr:rowOff>156083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14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77360</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899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52197</xdr:rowOff>
    </xdr:from>
    <xdr:to>
      <xdr:col>50</xdr:col>
      <xdr:colOff>165100</xdr:colOff>
      <xdr:row>53</xdr:row>
      <xdr:rowOff>153797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51</xdr:row>
      <xdr:rowOff>170324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891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97155</xdr:rowOff>
    </xdr:from>
    <xdr:to>
      <xdr:col>46</xdr:col>
      <xdr:colOff>38100</xdr:colOff>
      <xdr:row>51</xdr:row>
      <xdr:rowOff>27305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86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43832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84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132334</xdr:rowOff>
    </xdr:from>
    <xdr:to>
      <xdr:col>41</xdr:col>
      <xdr:colOff>101600</xdr:colOff>
      <xdr:row>54</xdr:row>
      <xdr:rowOff>62484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79011</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899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27178</xdr:rowOff>
    </xdr:from>
    <xdr:to>
      <xdr:col>36</xdr:col>
      <xdr:colOff>165100</xdr:colOff>
      <xdr:row>53</xdr:row>
      <xdr:rowOff>128778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145305</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93414</xdr:rowOff>
    </xdr:from>
    <xdr:to>
      <xdr:col>55</xdr:col>
      <xdr:colOff>0</xdr:colOff>
      <xdr:row>78</xdr:row>
      <xdr:rowOff>148670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466514"/>
          <a:ext cx="838200" cy="5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79262</xdr:rowOff>
    </xdr:from>
    <xdr:to>
      <xdr:col>50</xdr:col>
      <xdr:colOff>114300</xdr:colOff>
      <xdr:row>78</xdr:row>
      <xdr:rowOff>93414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3452362"/>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67059</xdr:rowOff>
    </xdr:from>
    <xdr:to>
      <xdr:col>45</xdr:col>
      <xdr:colOff>177800</xdr:colOff>
      <xdr:row>78</xdr:row>
      <xdr:rowOff>79262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440159"/>
          <a:ext cx="889000" cy="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107728</xdr:rowOff>
    </xdr:from>
    <xdr:to>
      <xdr:col>41</xdr:col>
      <xdr:colOff>50800</xdr:colOff>
      <xdr:row>78</xdr:row>
      <xdr:rowOff>67059</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3309378"/>
          <a:ext cx="889000" cy="13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54199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97870</xdr:rowOff>
    </xdr:from>
    <xdr:to>
      <xdr:col>55</xdr:col>
      <xdr:colOff>50800</xdr:colOff>
      <xdr:row>79</xdr:row>
      <xdr:rowOff>28020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47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12797</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8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42614</xdr:rowOff>
    </xdr:from>
    <xdr:to>
      <xdr:col>50</xdr:col>
      <xdr:colOff>165100</xdr:colOff>
      <xdr:row>78</xdr:row>
      <xdr:rowOff>144214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4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135341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5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28462</xdr:rowOff>
    </xdr:from>
    <xdr:to>
      <xdr:col>46</xdr:col>
      <xdr:colOff>38100</xdr:colOff>
      <xdr:row>78</xdr:row>
      <xdr:rowOff>130062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4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121189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4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16259</xdr:rowOff>
    </xdr:from>
    <xdr:to>
      <xdr:col>41</xdr:col>
      <xdr:colOff>101600</xdr:colOff>
      <xdr:row>78</xdr:row>
      <xdr:rowOff>117859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3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108986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48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56928</xdr:rowOff>
    </xdr:from>
    <xdr:to>
      <xdr:col>36</xdr:col>
      <xdr:colOff>165100</xdr:colOff>
      <xdr:row>77</xdr:row>
      <xdr:rowOff>158528</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2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3605</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03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102690</xdr:rowOff>
    </xdr:from>
    <xdr:to>
      <xdr:col>55</xdr:col>
      <xdr:colOff>0</xdr:colOff>
      <xdr:row>95</xdr:row>
      <xdr:rowOff>134190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390440"/>
          <a:ext cx="8382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83190</xdr:rowOff>
    </xdr:from>
    <xdr:to>
      <xdr:col>50</xdr:col>
      <xdr:colOff>114300</xdr:colOff>
      <xdr:row>95</xdr:row>
      <xdr:rowOff>102690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199490"/>
          <a:ext cx="889000" cy="1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83190</xdr:rowOff>
    </xdr:from>
    <xdr:to>
      <xdr:col>45</xdr:col>
      <xdr:colOff>177800</xdr:colOff>
      <xdr:row>95</xdr:row>
      <xdr:rowOff>88836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199490"/>
          <a:ext cx="889000" cy="1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37241</xdr:rowOff>
    </xdr:from>
    <xdr:to>
      <xdr:col>41</xdr:col>
      <xdr:colOff>50800</xdr:colOff>
      <xdr:row>95</xdr:row>
      <xdr:rowOff>88836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153541"/>
          <a:ext cx="889000" cy="2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83390</xdr:rowOff>
    </xdr:from>
    <xdr:to>
      <xdr:col>55</xdr:col>
      <xdr:colOff>50800</xdr:colOff>
      <xdr:row>96</xdr:row>
      <xdr:rowOff>13540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61817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4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51890</xdr:rowOff>
    </xdr:from>
    <xdr:to>
      <xdr:col>50</xdr:col>
      <xdr:colOff>165100</xdr:colOff>
      <xdr:row>95</xdr:row>
      <xdr:rowOff>153490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144617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4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32390</xdr:rowOff>
    </xdr:from>
    <xdr:to>
      <xdr:col>46</xdr:col>
      <xdr:colOff>38100</xdr:colOff>
      <xdr:row>94</xdr:row>
      <xdr:rowOff>133990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1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150517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92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38036</xdr:rowOff>
    </xdr:from>
    <xdr:to>
      <xdr:col>41</xdr:col>
      <xdr:colOff>101600</xdr:colOff>
      <xdr:row>95</xdr:row>
      <xdr:rowOff>139636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156163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1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157891</xdr:rowOff>
    </xdr:from>
    <xdr:to>
      <xdr:col>36</xdr:col>
      <xdr:colOff>165100</xdr:colOff>
      <xdr:row>94</xdr:row>
      <xdr:rowOff>88041</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104568</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95123</xdr:rowOff>
    </xdr:from>
    <xdr:to>
      <xdr:col>85</xdr:col>
      <xdr:colOff>127000</xdr:colOff>
      <xdr:row>37</xdr:row>
      <xdr:rowOff>158369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38773"/>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158369</xdr:rowOff>
    </xdr:from>
    <xdr:to>
      <xdr:col>81</xdr:col>
      <xdr:colOff>50800</xdr:colOff>
      <xdr:row>37</xdr:row>
      <xdr:rowOff>168084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02019"/>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23385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168084</xdr:rowOff>
    </xdr:from>
    <xdr:to>
      <xdr:col>76</xdr:col>
      <xdr:colOff>114300</xdr:colOff>
      <xdr:row>38</xdr:row>
      <xdr:rowOff>23876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1173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13208</xdr:rowOff>
    </xdr:from>
    <xdr:to>
      <xdr:col>71</xdr:col>
      <xdr:colOff>177800</xdr:colOff>
      <xdr:row>38</xdr:row>
      <xdr:rowOff>23876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013958"/>
          <a:ext cx="889000" cy="5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44323</xdr:rowOff>
    </xdr:from>
    <xdr:to>
      <xdr:col>85</xdr:col>
      <xdr:colOff>177800</xdr:colOff>
      <xdr:row>37</xdr:row>
      <xdr:rowOff>145923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22750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107569</xdr:rowOff>
    </xdr:from>
    <xdr:to>
      <xdr:col>81</xdr:col>
      <xdr:colOff>101600</xdr:colOff>
      <xdr:row>38</xdr:row>
      <xdr:rowOff>37719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28846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117284</xdr:rowOff>
    </xdr:from>
    <xdr:to>
      <xdr:col>76</xdr:col>
      <xdr:colOff>165100</xdr:colOff>
      <xdr:row>38</xdr:row>
      <xdr:rowOff>47434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4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38561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5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144526</xdr:rowOff>
    </xdr:from>
    <xdr:to>
      <xdr:col>72</xdr:col>
      <xdr:colOff>38100</xdr:colOff>
      <xdr:row>38</xdr:row>
      <xdr:rowOff>74676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65803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8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133858</xdr:rowOff>
    </xdr:from>
    <xdr:to>
      <xdr:col>67</xdr:col>
      <xdr:colOff>101600</xdr:colOff>
      <xdr:row>35</xdr:row>
      <xdr:rowOff>64008</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80535</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7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85751</xdr:rowOff>
    </xdr:from>
    <xdr:to>
      <xdr:col>85</xdr:col>
      <xdr:colOff>127000</xdr:colOff>
      <xdr:row>53</xdr:row>
      <xdr:rowOff>53366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001151"/>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85751</xdr:rowOff>
    </xdr:from>
    <xdr:to>
      <xdr:col>81</xdr:col>
      <xdr:colOff>50800</xdr:colOff>
      <xdr:row>52</xdr:row>
      <xdr:rowOff>163741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001151"/>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163741</xdr:rowOff>
    </xdr:from>
    <xdr:to>
      <xdr:col>76</xdr:col>
      <xdr:colOff>114300</xdr:colOff>
      <xdr:row>53</xdr:row>
      <xdr:rowOff>144387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079141"/>
          <a:ext cx="8890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139662</xdr:rowOff>
    </xdr:from>
    <xdr:to>
      <xdr:col>71</xdr:col>
      <xdr:colOff>177800</xdr:colOff>
      <xdr:row>53</xdr:row>
      <xdr:rowOff>144387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226512"/>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2566</xdr:rowOff>
    </xdr:from>
    <xdr:to>
      <xdr:col>85</xdr:col>
      <xdr:colOff>177800</xdr:colOff>
      <xdr:row>53</xdr:row>
      <xdr:rowOff>104166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0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25443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9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34951</xdr:rowOff>
    </xdr:from>
    <xdr:to>
      <xdr:col>81</xdr:col>
      <xdr:colOff>101600</xdr:colOff>
      <xdr:row>52</xdr:row>
      <xdr:rowOff>136551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89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153078</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872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112941</xdr:rowOff>
    </xdr:from>
    <xdr:to>
      <xdr:col>76</xdr:col>
      <xdr:colOff>165100</xdr:colOff>
      <xdr:row>53</xdr:row>
      <xdr:rowOff>43091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02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59618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8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93587</xdr:rowOff>
    </xdr:from>
    <xdr:to>
      <xdr:col>72</xdr:col>
      <xdr:colOff>38100</xdr:colOff>
      <xdr:row>54</xdr:row>
      <xdr:rowOff>23737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18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40264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89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88862</xdr:rowOff>
    </xdr:from>
    <xdr:to>
      <xdr:col>67</xdr:col>
      <xdr:colOff>101600</xdr:colOff>
      <xdr:row>54</xdr:row>
      <xdr:rowOff>19012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1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35539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89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128924</xdr:rowOff>
    </xdr:from>
    <xdr:to>
      <xdr:col>85</xdr:col>
      <xdr:colOff>127000</xdr:colOff>
      <xdr:row>77</xdr:row>
      <xdr:rowOff>26271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159124"/>
          <a:ext cx="838200" cy="6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97153</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470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166261</xdr:rowOff>
    </xdr:from>
    <xdr:to>
      <xdr:col>81</xdr:col>
      <xdr:colOff>50800</xdr:colOff>
      <xdr:row>77</xdr:row>
      <xdr:rowOff>26271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196461"/>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45446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158532</xdr:rowOff>
    </xdr:from>
    <xdr:to>
      <xdr:col>76</xdr:col>
      <xdr:colOff>114300</xdr:colOff>
      <xdr:row>76</xdr:row>
      <xdr:rowOff>166261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2845832"/>
          <a:ext cx="889000" cy="3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1343</xdr:rowOff>
    </xdr:from>
    <xdr:to>
      <xdr:col>71</xdr:col>
      <xdr:colOff>177800</xdr:colOff>
      <xdr:row>74</xdr:row>
      <xdr:rowOff>158532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2345743"/>
          <a:ext cx="889000" cy="5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78124</xdr:rowOff>
    </xdr:from>
    <xdr:to>
      <xdr:col>85</xdr:col>
      <xdr:colOff>177800</xdr:colOff>
      <xdr:row>77</xdr:row>
      <xdr:rowOff>8274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1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101000</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295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146921</xdr:rowOff>
    </xdr:from>
    <xdr:to>
      <xdr:col>81</xdr:col>
      <xdr:colOff>101600</xdr:colOff>
      <xdr:row>77</xdr:row>
      <xdr:rowOff>77071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17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93597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29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115461</xdr:rowOff>
    </xdr:from>
    <xdr:to>
      <xdr:col>76</xdr:col>
      <xdr:colOff>165100</xdr:colOff>
      <xdr:row>77</xdr:row>
      <xdr:rowOff>45611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1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62138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29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107732</xdr:rowOff>
    </xdr:from>
    <xdr:to>
      <xdr:col>72</xdr:col>
      <xdr:colOff>38100</xdr:colOff>
      <xdr:row>75</xdr:row>
      <xdr:rowOff>37882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27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54409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257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121993</xdr:rowOff>
    </xdr:from>
    <xdr:to>
      <xdr:col>67</xdr:col>
      <xdr:colOff>101600</xdr:colOff>
      <xdr:row>72</xdr:row>
      <xdr:rowOff>52143</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2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68670</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47111" y="1207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18617</xdr:rowOff>
    </xdr:from>
    <xdr:to>
      <xdr:col>85</xdr:col>
      <xdr:colOff>127000</xdr:colOff>
      <xdr:row>97</xdr:row>
      <xdr:rowOff>57023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649267"/>
          <a:ext cx="8382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57023</xdr:rowOff>
    </xdr:from>
    <xdr:to>
      <xdr:col>81</xdr:col>
      <xdr:colOff>50800</xdr:colOff>
      <xdr:row>97</xdr:row>
      <xdr:rowOff>154863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687673"/>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154863</xdr:rowOff>
    </xdr:from>
    <xdr:to>
      <xdr:col>76</xdr:col>
      <xdr:colOff>114300</xdr:colOff>
      <xdr:row>98</xdr:row>
      <xdr:rowOff>157265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785513"/>
          <a:ext cx="889000" cy="17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7989</xdr:rowOff>
    </xdr:from>
    <xdr:to>
      <xdr:col>71</xdr:col>
      <xdr:colOff>177800</xdr:colOff>
      <xdr:row>98</xdr:row>
      <xdr:rowOff>157265</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2814300" y="16638639"/>
          <a:ext cx="889000" cy="3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139267</xdr:rowOff>
    </xdr:from>
    <xdr:to>
      <xdr:col>85</xdr:col>
      <xdr:colOff>177800</xdr:colOff>
      <xdr:row>97</xdr:row>
      <xdr:rowOff>69417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5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117694</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57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6223</xdr:rowOff>
    </xdr:from>
    <xdr:to>
      <xdr:col>81</xdr:col>
      <xdr:colOff>101600</xdr:colOff>
      <xdr:row>97</xdr:row>
      <xdr:rowOff>107823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98950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104063</xdr:rowOff>
    </xdr:from>
    <xdr:to>
      <xdr:col>76</xdr:col>
      <xdr:colOff>165100</xdr:colOff>
      <xdr:row>98</xdr:row>
      <xdr:rowOff>34213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73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25340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8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106465</xdr:rowOff>
    </xdr:from>
    <xdr:to>
      <xdr:col>72</xdr:col>
      <xdr:colOff>38100</xdr:colOff>
      <xdr:row>99</xdr:row>
      <xdr:rowOff>36615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9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27742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70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128639</xdr:rowOff>
    </xdr:from>
    <xdr:to>
      <xdr:col>67</xdr:col>
      <xdr:colOff>101600</xdr:colOff>
      <xdr:row>97</xdr:row>
      <xdr:rowOff>58789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5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49916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6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76454</xdr:rowOff>
    </xdr:from>
    <xdr:to>
      <xdr:col>116</xdr:col>
      <xdr:colOff>63500</xdr:colOff>
      <xdr:row>38</xdr:row>
      <xdr:rowOff>93472</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591554"/>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76454</xdr:rowOff>
    </xdr:from>
    <xdr:to>
      <xdr:col>111</xdr:col>
      <xdr:colOff>177800</xdr:colOff>
      <xdr:row>38</xdr:row>
      <xdr:rowOff>93091</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20434300" y="6591554"/>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93091</xdr:rowOff>
    </xdr:from>
    <xdr:to>
      <xdr:col>107</xdr:col>
      <xdr:colOff>50800</xdr:colOff>
      <xdr:row>38</xdr:row>
      <xdr:rowOff>104902</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9545300" y="660819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104902</xdr:rowOff>
    </xdr:from>
    <xdr:to>
      <xdr:col>102</xdr:col>
      <xdr:colOff>114300</xdr:colOff>
      <xdr:row>38</xdr:row>
      <xdr:rowOff>137795</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8656300" y="6620002"/>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42672</xdr:rowOff>
    </xdr:from>
    <xdr:to>
      <xdr:col>116</xdr:col>
      <xdr:colOff>114300</xdr:colOff>
      <xdr:row>38</xdr:row>
      <xdr:rowOff>144272</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129049</xdr:rowOff>
    </xdr:from>
    <xdr:ext cx="378565"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25654</xdr:rowOff>
    </xdr:from>
    <xdr:to>
      <xdr:col>112</xdr:col>
      <xdr:colOff>38100</xdr:colOff>
      <xdr:row>38</xdr:row>
      <xdr:rowOff>127254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118381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088428"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42291</xdr:rowOff>
    </xdr:from>
    <xdr:to>
      <xdr:col>107</xdr:col>
      <xdr:colOff>101600</xdr:colOff>
      <xdr:row>38</xdr:row>
      <xdr:rowOff>143891</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5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135018</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5017" y="665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54102</xdr:rowOff>
    </xdr:from>
    <xdr:to>
      <xdr:col>102</xdr:col>
      <xdr:colOff>165100</xdr:colOff>
      <xdr:row>38</xdr:row>
      <xdr:rowOff>155702</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5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146829</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6017" y="6661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86995</xdr:rowOff>
    </xdr:from>
    <xdr:to>
      <xdr:col>98</xdr:col>
      <xdr:colOff>38100</xdr:colOff>
      <xdr:row>39</xdr:row>
      <xdr:rowOff>17145</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8272</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67017" y="669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48,784</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円となっている。決算全体でみると、前年度と比べて約</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億円増の約</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億円となっており、財政調整基金積立金や熊本地震復興基金積立金が増加したことが主な要因となっている。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223,513</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億円増の約</a:t>
          </a:r>
          <a:r>
            <a:rPr kumimoji="1" lang="en-US" altLang="ja-JP" sz="1300">
              <a:latin typeface="ＭＳ Ｐゴシック" panose="020B0600070205080204" pitchFamily="50" charset="-128"/>
              <a:ea typeface="ＭＳ Ｐゴシック" panose="020B0600070205080204" pitchFamily="50" charset="-128"/>
            </a:rPr>
            <a:t>1,635</a:t>
          </a:r>
          <a:r>
            <a:rPr kumimoji="1" lang="ja-JP" altLang="en-US" sz="1300">
              <a:latin typeface="ＭＳ Ｐゴシック" panose="020B0600070205080204" pitchFamily="50" charset="-128"/>
              <a:ea typeface="ＭＳ Ｐゴシック" panose="020B0600070205080204" pitchFamily="50" charset="-128"/>
            </a:rPr>
            <a:t>億円となっており、電力・ガス・食料品等価格高騰緊急支援給付金給付事業が皆増したことが主な要因となっている。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34,974</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億円減の約</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億円となっており、新型コロナウイルスワクチン接種経費や感染症対策経費が減少したことが主な要因となっている。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62,741</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億円減の約</a:t>
          </a:r>
          <a:r>
            <a:rPr kumimoji="1" lang="en-US" altLang="ja-JP" sz="1300">
              <a:latin typeface="ＭＳ Ｐゴシック" panose="020B0600070205080204" pitchFamily="50" charset="-128"/>
              <a:ea typeface="ＭＳ Ｐゴシック" panose="020B0600070205080204" pitchFamily="50" charset="-128"/>
            </a:rPr>
            <a:t>459</a:t>
          </a:r>
          <a:r>
            <a:rPr kumimoji="1" lang="ja-JP" altLang="en-US" sz="1300">
              <a:latin typeface="ＭＳ Ｐゴシック" panose="020B0600070205080204" pitchFamily="50" charset="-128"/>
              <a:ea typeface="ＭＳ Ｐゴシック" panose="020B0600070205080204" pitchFamily="50" charset="-128"/>
            </a:rPr>
            <a:t>億円となっており、全国都市緑化フェア開催推進経費が皆減したことが主な要因となっている。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96,766</a:t>
          </a:r>
          <a:r>
            <a:rPr kumimoji="1" lang="ja-JP" altLang="en-US" sz="1300">
              <a:latin typeface="ＭＳ Ｐゴシック" panose="020B0600070205080204" pitchFamily="50" charset="-128"/>
              <a:ea typeface="ＭＳ Ｐゴシック" panose="020B0600070205080204" pitchFamily="50" charset="-128"/>
            </a:rPr>
            <a:t>円となっている。決算全体でみると、前年度と比べ約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億円減の約</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億円となっており、定年延長に伴う退職手当の減により教職員人件費が減少したことが主な要因となっている。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令和元年度及び令和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年度は、新型コロナウイルス感染症への対応分として財政調整基金の取崩しを行っており、実質単年度収支は赤字となった。令和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年度は市税収入と地方交付税の増加で黒字、令和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年度も市税の伸びと臨時特別給付金の減少で黒字となった。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物価高騰関連分の事業費が増加したものの、市税が過去最高となり、実質単年収支が引き続き黒字となった。今後も事務事業の見直しや統廃合など歳出の合理化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熊本県熊本市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国民健康保険会計について、収納率の向上等により令和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年度以降黒字となっており、引き続き収納率の向上対策や医療費の適正化等に積極的に取り組み、単年度収支の黒字化を維持できるよう努める。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水道事業会計について、節水機器の機能向上や節水意識の定着による収益の伸び悩みや燃料費高騰による支出の増加に加え、令和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年度に国債等の購入により黒字額が減少しているが、引き続き「熊本市上下水道事業経営戦略」に則った事業運営を行い、黒字化を維持できるよう努める。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そのほかの会計についても、引き続き継続的な黒字額の維持・増加のため、健全な行財政運営に努める。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29066;&#26412;&#24066;\01&#29066;&#26412;&#24066;_&#12304;&#36001;&#25919;&#29366;&#27841;&#36039;&#26009;&#38598;&#12305;_431001_&#29066;&#26412;&#24066;_2023(2&#22238;&#30446;).xlsx" TargetMode="External"/><Relationship Id="rId1" Type="http://schemas.openxmlformats.org/officeDocument/2006/relationships/externalLinkPath" Target="01&#29066;&#26412;&#24066;_&#12304;&#36001;&#25919;&#29366;&#27841;&#36039;&#26009;&#38598;&#12305;_431001_&#29066;&#26412;&#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126.7</v>
          </cell>
          <cell r="BX51">
            <v>121.9</v>
          </cell>
          <cell r="CF51">
            <v>104.6</v>
          </cell>
          <cell r="CN51">
            <v>102.2</v>
          </cell>
          <cell r="CV51">
            <v>92.9</v>
          </cell>
        </row>
        <row r="53">
          <cell r="BP53">
            <v>58.3</v>
          </cell>
          <cell r="BX53">
            <v>59.8</v>
          </cell>
          <cell r="CF53">
            <v>60.8</v>
          </cell>
          <cell r="CN53">
            <v>62.3</v>
          </cell>
          <cell r="CV53">
            <v>63.7</v>
          </cell>
        </row>
        <row r="55">
          <cell r="AN55" t="str">
            <v>類似団体内平均値</v>
          </cell>
          <cell r="BP55">
            <v>91.9</v>
          </cell>
          <cell r="BX55">
            <v>86.1</v>
          </cell>
          <cell r="CF55">
            <v>72.8</v>
          </cell>
          <cell r="CN55">
            <v>67.599999999999994</v>
          </cell>
          <cell r="CV55">
            <v>63</v>
          </cell>
        </row>
        <row r="57">
          <cell r="BP57">
            <v>63.4</v>
          </cell>
          <cell r="BX57">
            <v>64.3</v>
          </cell>
          <cell r="CF57">
            <v>65.2</v>
          </cell>
          <cell r="CN57">
            <v>66.2</v>
          </cell>
          <cell r="CV57">
            <v>66.400000000000006</v>
          </cell>
        </row>
        <row r="72">
          <cell r="BP72" t="str">
            <v>R01</v>
          </cell>
          <cell r="BX72" t="str">
            <v>R02</v>
          </cell>
          <cell r="CF72" t="str">
            <v>R03</v>
          </cell>
          <cell r="CN72" t="str">
            <v>R04</v>
          </cell>
          <cell r="CV72" t="str">
            <v>R05</v>
          </cell>
        </row>
        <row r="73">
          <cell r="AN73" t="str">
            <v>当該団体値</v>
          </cell>
          <cell r="BP73">
            <v>126.7</v>
          </cell>
          <cell r="BX73">
            <v>121.9</v>
          </cell>
          <cell r="CF73">
            <v>104.6</v>
          </cell>
          <cell r="CN73">
            <v>102.2</v>
          </cell>
          <cell r="CV73">
            <v>92.9</v>
          </cell>
        </row>
        <row r="75">
          <cell r="BP75">
            <v>6.6</v>
          </cell>
          <cell r="BX75">
            <v>6</v>
          </cell>
          <cell r="CF75">
            <v>5.4</v>
          </cell>
          <cell r="CN75">
            <v>5.4</v>
          </cell>
          <cell r="CV75">
            <v>5.5</v>
          </cell>
        </row>
        <row r="77">
          <cell r="AN77" t="str">
            <v>類似団体内平均値</v>
          </cell>
          <cell r="BP77">
            <v>91.9</v>
          </cell>
          <cell r="BX77">
            <v>86.1</v>
          </cell>
          <cell r="CF77">
            <v>72.8</v>
          </cell>
          <cell r="CN77">
            <v>67.599999999999994</v>
          </cell>
          <cell r="CV77">
            <v>63</v>
          </cell>
        </row>
        <row r="79">
          <cell r="BP79">
            <v>7.3</v>
          </cell>
          <cell r="BX79">
            <v>7.3</v>
          </cell>
          <cell r="CF79">
            <v>7.1</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c r="B2" s="176" t="s">
        <v>77</v>
      </c>
      <c r="C2" s="176"/>
      <c r="D2" s="177"/>
    </row>
    <row r="3" spans="1:119" ht="18.75" customHeight="1" thickBot="1">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416919228</v>
      </c>
      <c r="BO4" s="358"/>
      <c r="BP4" s="358"/>
      <c r="BQ4" s="358"/>
      <c r="BR4" s="358"/>
      <c r="BS4" s="358"/>
      <c r="BT4" s="358"/>
      <c r="BU4" s="359"/>
      <c r="BV4" s="357">
        <v>412805953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3.4</v>
      </c>
      <c r="CU4" s="364"/>
      <c r="CV4" s="364"/>
      <c r="CW4" s="364"/>
      <c r="CX4" s="364"/>
      <c r="CY4" s="364"/>
      <c r="CZ4" s="364"/>
      <c r="DA4" s="365"/>
      <c r="DB4" s="363">
        <v>3.7</v>
      </c>
      <c r="DC4" s="364"/>
      <c r="DD4" s="364"/>
      <c r="DE4" s="364"/>
      <c r="DF4" s="364"/>
      <c r="DG4" s="364"/>
      <c r="DH4" s="364"/>
      <c r="DI4" s="365"/>
    </row>
    <row r="5" spans="1:119" ht="18.75" customHeight="1">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405529703</v>
      </c>
      <c r="BO5" s="395"/>
      <c r="BP5" s="395"/>
      <c r="BQ5" s="395"/>
      <c r="BR5" s="395"/>
      <c r="BS5" s="395"/>
      <c r="BT5" s="395"/>
      <c r="BU5" s="396"/>
      <c r="BV5" s="394">
        <v>403175196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93</v>
      </c>
      <c r="DC5" s="392"/>
      <c r="DD5" s="392"/>
      <c r="DE5" s="392"/>
      <c r="DF5" s="392"/>
      <c r="DG5" s="392"/>
      <c r="DH5" s="392"/>
      <c r="DI5" s="393"/>
    </row>
    <row r="6" spans="1:119" ht="18.75" customHeight="1">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11389525</v>
      </c>
      <c r="BO6" s="395"/>
      <c r="BP6" s="395"/>
      <c r="BQ6" s="395"/>
      <c r="BR6" s="395"/>
      <c r="BS6" s="395"/>
      <c r="BT6" s="395"/>
      <c r="BU6" s="396"/>
      <c r="BV6" s="394">
        <v>9630757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97.3</v>
      </c>
      <c r="CU6" s="432"/>
      <c r="CV6" s="432"/>
      <c r="CW6" s="432"/>
      <c r="CX6" s="432"/>
      <c r="CY6" s="432"/>
      <c r="CZ6" s="432"/>
      <c r="DA6" s="433"/>
      <c r="DB6" s="431">
        <v>99.6</v>
      </c>
      <c r="DC6" s="432"/>
      <c r="DD6" s="432"/>
      <c r="DE6" s="432"/>
      <c r="DF6" s="432"/>
      <c r="DG6" s="432"/>
      <c r="DH6" s="432"/>
      <c r="DI6" s="433"/>
    </row>
    <row r="7" spans="1:119" ht="18.75" customHeight="1">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4409296</v>
      </c>
      <c r="BO7" s="395"/>
      <c r="BP7" s="395"/>
      <c r="BQ7" s="395"/>
      <c r="BR7" s="395"/>
      <c r="BS7" s="395"/>
      <c r="BT7" s="395"/>
      <c r="BU7" s="396"/>
      <c r="BV7" s="394">
        <v>2054272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207948832</v>
      </c>
      <c r="CU7" s="395"/>
      <c r="CV7" s="395"/>
      <c r="CW7" s="395"/>
      <c r="CX7" s="395"/>
      <c r="CY7" s="395"/>
      <c r="CZ7" s="395"/>
      <c r="DA7" s="396"/>
      <c r="DB7" s="394">
        <v>203631086</v>
      </c>
      <c r="DC7" s="395"/>
      <c r="DD7" s="395"/>
      <c r="DE7" s="395"/>
      <c r="DF7" s="395"/>
      <c r="DG7" s="395"/>
      <c r="DH7" s="395"/>
      <c r="DI7" s="396"/>
    </row>
    <row r="8" spans="1:119" ht="18.75" customHeight="1" thickBot="1">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6980229</v>
      </c>
      <c r="BO8" s="395"/>
      <c r="BP8" s="395"/>
      <c r="BQ8" s="395"/>
      <c r="BR8" s="395"/>
      <c r="BS8" s="395"/>
      <c r="BT8" s="395"/>
      <c r="BU8" s="396"/>
      <c r="BV8" s="394">
        <v>7576485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0.69</v>
      </c>
      <c r="CU8" s="435"/>
      <c r="CV8" s="435"/>
      <c r="CW8" s="435"/>
      <c r="CX8" s="435"/>
      <c r="CY8" s="435"/>
      <c r="CZ8" s="435"/>
      <c r="DA8" s="436"/>
      <c r="DB8" s="434">
        <v>0.7</v>
      </c>
      <c r="DC8" s="435"/>
      <c r="DD8" s="435"/>
      <c r="DE8" s="435"/>
      <c r="DF8" s="435"/>
      <c r="DG8" s="435"/>
      <c r="DH8" s="435"/>
      <c r="DI8" s="436"/>
    </row>
    <row r="9" spans="1:119" ht="18.75" customHeight="1" thickBot="1">
      <c r="A9" s="175"/>
      <c r="B9" s="388" t="s">
        <v>106</v>
      </c>
      <c r="C9" s="389"/>
      <c r="D9" s="389"/>
      <c r="E9" s="389"/>
      <c r="F9" s="389"/>
      <c r="G9" s="389"/>
      <c r="H9" s="389"/>
      <c r="I9" s="389"/>
      <c r="J9" s="389"/>
      <c r="K9" s="437"/>
      <c r="L9" s="438" t="s">
        <v>107</v>
      </c>
      <c r="M9" s="439"/>
      <c r="N9" s="439"/>
      <c r="O9" s="439"/>
      <c r="P9" s="439"/>
      <c r="Q9" s="440"/>
      <c r="R9" s="441">
        <v>738865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-596256</v>
      </c>
      <c r="BO9" s="395"/>
      <c r="BP9" s="395"/>
      <c r="BQ9" s="395"/>
      <c r="BR9" s="395"/>
      <c r="BS9" s="395"/>
      <c r="BT9" s="395"/>
      <c r="BU9" s="396"/>
      <c r="BV9" s="394">
        <v>903877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13.4</v>
      </c>
      <c r="CU9" s="392"/>
      <c r="CV9" s="392"/>
      <c r="CW9" s="392"/>
      <c r="CX9" s="392"/>
      <c r="CY9" s="392"/>
      <c r="CZ9" s="392"/>
      <c r="DA9" s="393"/>
      <c r="DB9" s="391">
        <v>13.8</v>
      </c>
      <c r="DC9" s="392"/>
      <c r="DD9" s="392"/>
      <c r="DE9" s="392"/>
      <c r="DF9" s="392"/>
      <c r="DG9" s="392"/>
      <c r="DH9" s="392"/>
      <c r="DI9" s="393"/>
    </row>
    <row r="10" spans="1:119" ht="18.75" customHeight="1" thickBot="1">
      <c r="A10" s="175"/>
      <c r="B10" s="388"/>
      <c r="C10" s="389"/>
      <c r="D10" s="389"/>
      <c r="E10" s="389"/>
      <c r="F10" s="389"/>
      <c r="G10" s="389"/>
      <c r="H10" s="389"/>
      <c r="I10" s="389"/>
      <c r="J10" s="389"/>
      <c r="K10" s="437"/>
      <c r="L10" s="444" t="s">
        <v>112</v>
      </c>
      <c r="M10" s="424"/>
      <c r="N10" s="424"/>
      <c r="O10" s="424"/>
      <c r="P10" s="424"/>
      <c r="Q10" s="425"/>
      <c r="R10" s="445">
        <v>740822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3359188</v>
      </c>
      <c r="BO10" s="395"/>
      <c r="BP10" s="395"/>
      <c r="BQ10" s="395"/>
      <c r="BR10" s="395"/>
      <c r="BS10" s="395"/>
      <c r="BT10" s="395"/>
      <c r="BU10" s="396"/>
      <c r="BV10" s="394">
        <v>2794520</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c r="A12" s="175"/>
      <c r="B12" s="454" t="s">
        <v>122</v>
      </c>
      <c r="C12" s="455"/>
      <c r="D12" s="455"/>
      <c r="E12" s="455"/>
      <c r="F12" s="455"/>
      <c r="G12" s="455"/>
      <c r="H12" s="455"/>
      <c r="I12" s="455"/>
      <c r="J12" s="455"/>
      <c r="K12" s="456"/>
      <c r="L12" s="463" t="s">
        <v>123</v>
      </c>
      <c r="M12" s="464"/>
      <c r="N12" s="464"/>
      <c r="O12" s="464"/>
      <c r="P12" s="464"/>
      <c r="Q12" s="465"/>
      <c r="R12" s="466">
        <v>731722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2659188</v>
      </c>
      <c r="BO12" s="395"/>
      <c r="BP12" s="395"/>
      <c r="BQ12" s="395"/>
      <c r="BR12" s="395"/>
      <c r="BS12" s="395"/>
      <c r="BT12" s="395"/>
      <c r="BU12" s="396"/>
      <c r="BV12" s="394">
        <v>2194520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c r="A13" s="175"/>
      <c r="B13" s="457"/>
      <c r="C13" s="458"/>
      <c r="D13" s="458"/>
      <c r="E13" s="458"/>
      <c r="F13" s="458"/>
      <c r="G13" s="458"/>
      <c r="H13" s="458"/>
      <c r="I13" s="458"/>
      <c r="J13" s="458"/>
      <c r="K13" s="459"/>
      <c r="L13" s="184"/>
      <c r="M13" s="485" t="s">
        <v>129</v>
      </c>
      <c r="N13" s="486"/>
      <c r="O13" s="486"/>
      <c r="P13" s="486"/>
      <c r="Q13" s="487"/>
      <c r="R13" s="478">
        <v>722658</v>
      </c>
      <c r="S13" s="479"/>
      <c r="T13" s="479"/>
      <c r="U13" s="479"/>
      <c r="V13" s="480"/>
      <c r="W13" s="410" t="s">
        <v>130</v>
      </c>
      <c r="X13" s="411"/>
      <c r="Y13" s="411"/>
      <c r="Z13" s="411"/>
      <c r="AA13" s="411"/>
      <c r="AB13" s="401"/>
      <c r="AC13" s="445">
        <v>10994</v>
      </c>
      <c r="AD13" s="446"/>
      <c r="AE13" s="446"/>
      <c r="AF13" s="446"/>
      <c r="AG13" s="488"/>
      <c r="AH13" s="445">
        <v>12472</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103744</v>
      </c>
      <c r="BO13" s="395"/>
      <c r="BP13" s="395"/>
      <c r="BQ13" s="395"/>
      <c r="BR13" s="395"/>
      <c r="BS13" s="395"/>
      <c r="BT13" s="395"/>
      <c r="BU13" s="396"/>
      <c r="BV13" s="394">
        <v>1503877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5.5</v>
      </c>
      <c r="CU13" s="392"/>
      <c r="CV13" s="392"/>
      <c r="CW13" s="392"/>
      <c r="CX13" s="392"/>
      <c r="CY13" s="392"/>
      <c r="CZ13" s="392"/>
      <c r="DA13" s="393"/>
      <c r="DB13" s="391">
        <v>5.4</v>
      </c>
      <c r="DC13" s="392"/>
      <c r="DD13" s="392"/>
      <c r="DE13" s="392"/>
      <c r="DF13" s="392"/>
      <c r="DG13" s="392"/>
      <c r="DH13" s="392"/>
      <c r="DI13" s="393"/>
    </row>
    <row r="14" spans="1:119" ht="18.75" customHeight="1" thickBot="1">
      <c r="A14" s="175"/>
      <c r="B14" s="457"/>
      <c r="C14" s="458"/>
      <c r="D14" s="458"/>
      <c r="E14" s="458"/>
      <c r="F14" s="458"/>
      <c r="G14" s="458"/>
      <c r="H14" s="458"/>
      <c r="I14" s="458"/>
      <c r="J14" s="458"/>
      <c r="K14" s="459"/>
      <c r="L14" s="475" t="s">
        <v>135</v>
      </c>
      <c r="M14" s="476"/>
      <c r="N14" s="476"/>
      <c r="O14" s="476"/>
      <c r="P14" s="476"/>
      <c r="Q14" s="477"/>
      <c r="R14" s="478">
        <v>731476</v>
      </c>
      <c r="S14" s="479"/>
      <c r="T14" s="479"/>
      <c r="U14" s="479"/>
      <c r="V14" s="480"/>
      <c r="W14" s="384"/>
      <c r="X14" s="385"/>
      <c r="Y14" s="385"/>
      <c r="Z14" s="385"/>
      <c r="AA14" s="385"/>
      <c r="AB14" s="374"/>
      <c r="AC14" s="481">
        <v>3.3</v>
      </c>
      <c r="AD14" s="482"/>
      <c r="AE14" s="482"/>
      <c r="AF14" s="482"/>
      <c r="AG14" s="483"/>
      <c r="AH14" s="481">
        <v>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92.9</v>
      </c>
      <c r="CU14" s="493"/>
      <c r="CV14" s="493"/>
      <c r="CW14" s="493"/>
      <c r="CX14" s="493"/>
      <c r="CY14" s="493"/>
      <c r="CZ14" s="493"/>
      <c r="DA14" s="494"/>
      <c r="DB14" s="492">
        <v>102.2</v>
      </c>
      <c r="DC14" s="493"/>
      <c r="DD14" s="493"/>
      <c r="DE14" s="493"/>
      <c r="DF14" s="493"/>
      <c r="DG14" s="493"/>
      <c r="DH14" s="493"/>
      <c r="DI14" s="494"/>
    </row>
    <row r="15" spans="1:119" ht="18.75" customHeight="1">
      <c r="A15" s="175"/>
      <c r="B15" s="457"/>
      <c r="C15" s="458"/>
      <c r="D15" s="458"/>
      <c r="E15" s="458"/>
      <c r="F15" s="458"/>
      <c r="G15" s="458"/>
      <c r="H15" s="458"/>
      <c r="I15" s="458"/>
      <c r="J15" s="458"/>
      <c r="K15" s="459"/>
      <c r="L15" s="184"/>
      <c r="M15" s="485" t="s">
        <v>129</v>
      </c>
      <c r="N15" s="486"/>
      <c r="O15" s="486"/>
      <c r="P15" s="486"/>
      <c r="Q15" s="487"/>
      <c r="R15" s="478">
        <v>724201</v>
      </c>
      <c r="S15" s="479"/>
      <c r="T15" s="479"/>
      <c r="U15" s="479"/>
      <c r="V15" s="480"/>
      <c r="W15" s="410" t="s">
        <v>137</v>
      </c>
      <c r="X15" s="411"/>
      <c r="Y15" s="411"/>
      <c r="Z15" s="411"/>
      <c r="AA15" s="411"/>
      <c r="AB15" s="401"/>
      <c r="AC15" s="445">
        <v>55842</v>
      </c>
      <c r="AD15" s="446"/>
      <c r="AE15" s="446"/>
      <c r="AF15" s="446"/>
      <c r="AG15" s="488"/>
      <c r="AH15" s="445">
        <v>55443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116673957</v>
      </c>
      <c r="BO15" s="358"/>
      <c r="BP15" s="358"/>
      <c r="BQ15" s="358"/>
      <c r="BR15" s="358"/>
      <c r="BS15" s="358"/>
      <c r="BT15" s="358"/>
      <c r="BU15" s="359"/>
      <c r="BV15" s="357">
        <v>112728344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16.899999999999999</v>
      </c>
      <c r="AD16" s="482"/>
      <c r="AE16" s="482"/>
      <c r="AF16" s="482"/>
      <c r="AG16" s="483"/>
      <c r="AH16" s="481">
        <v>17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169860333</v>
      </c>
      <c r="BO16" s="395"/>
      <c r="BP16" s="395"/>
      <c r="BQ16" s="395"/>
      <c r="BR16" s="395"/>
      <c r="BS16" s="395"/>
      <c r="BT16" s="395"/>
      <c r="BU16" s="396"/>
      <c r="BV16" s="394">
        <v>162163345</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264029</v>
      </c>
      <c r="AD17" s="446"/>
      <c r="AE17" s="446"/>
      <c r="AF17" s="446"/>
      <c r="AG17" s="488"/>
      <c r="AH17" s="445">
        <v>257637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145192702</v>
      </c>
      <c r="BO17" s="395"/>
      <c r="BP17" s="395"/>
      <c r="BQ17" s="395"/>
      <c r="BR17" s="395"/>
      <c r="BS17" s="395"/>
      <c r="BT17" s="395"/>
      <c r="BU17" s="396"/>
      <c r="BV17" s="394">
        <v>140398527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75"/>
      <c r="B18" s="516" t="s">
        <v>147</v>
      </c>
      <c r="C18" s="437"/>
      <c r="D18" s="437"/>
      <c r="E18" s="517"/>
      <c r="F18" s="517"/>
      <c r="G18" s="517"/>
      <c r="H18" s="517"/>
      <c r="I18" s="517"/>
      <c r="J18" s="517"/>
      <c r="K18" s="517"/>
      <c r="L18" s="518">
        <v>390.32</v>
      </c>
      <c r="M18" s="518"/>
      <c r="N18" s="518"/>
      <c r="O18" s="518"/>
      <c r="P18" s="518"/>
      <c r="Q18" s="518"/>
      <c r="R18" s="519"/>
      <c r="S18" s="519"/>
      <c r="T18" s="519"/>
      <c r="U18" s="519"/>
      <c r="V18" s="520"/>
      <c r="W18" s="412"/>
      <c r="X18" s="413"/>
      <c r="Y18" s="413"/>
      <c r="Z18" s="413"/>
      <c r="AA18" s="413"/>
      <c r="AB18" s="404"/>
      <c r="AC18" s="521">
        <v>79.8</v>
      </c>
      <c r="AD18" s="522"/>
      <c r="AE18" s="522"/>
      <c r="AF18" s="522"/>
      <c r="AG18" s="523"/>
      <c r="AH18" s="521">
        <v>79.099999999999994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196148093</v>
      </c>
      <c r="BO18" s="395"/>
      <c r="BP18" s="395"/>
      <c r="BQ18" s="395"/>
      <c r="BR18" s="395"/>
      <c r="BS18" s="395"/>
      <c r="BT18" s="395"/>
      <c r="BU18" s="396"/>
      <c r="BV18" s="394">
        <v>194757178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75"/>
      <c r="B19" s="516" t="s">
        <v>149</v>
      </c>
      <c r="C19" s="437"/>
      <c r="D19" s="437"/>
      <c r="E19" s="517"/>
      <c r="F19" s="517"/>
      <c r="G19" s="517"/>
      <c r="H19" s="517"/>
      <c r="I19" s="517"/>
      <c r="J19" s="517"/>
      <c r="K19" s="517"/>
      <c r="L19" s="525">
        <v>1893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260517123</v>
      </c>
      <c r="BO19" s="395"/>
      <c r="BP19" s="395"/>
      <c r="BQ19" s="395"/>
      <c r="BR19" s="395"/>
      <c r="BS19" s="395"/>
      <c r="BT19" s="395"/>
      <c r="BU19" s="396"/>
      <c r="BV19" s="394">
        <v>246062436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75"/>
      <c r="B20" s="516" t="s">
        <v>151</v>
      </c>
      <c r="C20" s="437"/>
      <c r="D20" s="437"/>
      <c r="E20" s="517"/>
      <c r="F20" s="517"/>
      <c r="G20" s="517"/>
      <c r="H20" s="517"/>
      <c r="I20" s="517"/>
      <c r="J20" s="517"/>
      <c r="K20" s="517"/>
      <c r="L20" s="525">
        <v>326920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496140908</v>
      </c>
      <c r="BO22" s="358"/>
      <c r="BP22" s="358"/>
      <c r="BQ22" s="358"/>
      <c r="BR22" s="358"/>
      <c r="BS22" s="358"/>
      <c r="BT22" s="358"/>
      <c r="BU22" s="359"/>
      <c r="BV22" s="357">
        <v>500366831</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196682418</v>
      </c>
      <c r="BO23" s="395"/>
      <c r="BP23" s="395"/>
      <c r="BQ23" s="395"/>
      <c r="BR23" s="395"/>
      <c r="BS23" s="395"/>
      <c r="BT23" s="395"/>
      <c r="BU23" s="396"/>
      <c r="BV23" s="394">
        <v>211327222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75"/>
      <c r="B24" s="565"/>
      <c r="C24" s="541"/>
      <c r="D24" s="542"/>
      <c r="E24" s="444" t="s">
        <v>161</v>
      </c>
      <c r="F24" s="424"/>
      <c r="G24" s="424"/>
      <c r="H24" s="424"/>
      <c r="I24" s="424"/>
      <c r="J24" s="424"/>
      <c r="K24" s="425"/>
      <c r="L24" s="445">
        <v>1</v>
      </c>
      <c r="M24" s="446"/>
      <c r="N24" s="446"/>
      <c r="O24" s="446"/>
      <c r="P24" s="488"/>
      <c r="Q24" s="445">
        <v>11900</v>
      </c>
      <c r="R24" s="446"/>
      <c r="S24" s="446"/>
      <c r="T24" s="446"/>
      <c r="U24" s="446"/>
      <c r="V24" s="488"/>
      <c r="W24" s="540"/>
      <c r="X24" s="541"/>
      <c r="Y24" s="542"/>
      <c r="Z24" s="444" t="s">
        <v>162</v>
      </c>
      <c r="AA24" s="424"/>
      <c r="AB24" s="424"/>
      <c r="AC24" s="424"/>
      <c r="AD24" s="424"/>
      <c r="AE24" s="424"/>
      <c r="AF24" s="424"/>
      <c r="AG24" s="425"/>
      <c r="AH24" s="445">
        <v>4898</v>
      </c>
      <c r="AI24" s="446"/>
      <c r="AJ24" s="446"/>
      <c r="AK24" s="446"/>
      <c r="AL24" s="488"/>
      <c r="AM24" s="445">
        <v>15644212</v>
      </c>
      <c r="AN24" s="446"/>
      <c r="AO24" s="446"/>
      <c r="AP24" s="446"/>
      <c r="AQ24" s="446"/>
      <c r="AR24" s="488"/>
      <c r="AS24" s="445">
        <v>3194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291229708</v>
      </c>
      <c r="BO24" s="395"/>
      <c r="BP24" s="395"/>
      <c r="BQ24" s="395"/>
      <c r="BR24" s="395"/>
      <c r="BS24" s="395"/>
      <c r="BT24" s="395"/>
      <c r="BU24" s="396"/>
      <c r="BV24" s="394">
        <v>292982031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75"/>
      <c r="B25" s="565"/>
      <c r="C25" s="541"/>
      <c r="D25" s="542"/>
      <c r="E25" s="444" t="s">
        <v>164</v>
      </c>
      <c r="F25" s="424"/>
      <c r="G25" s="424"/>
      <c r="H25" s="424"/>
      <c r="I25" s="424"/>
      <c r="J25" s="424"/>
      <c r="K25" s="425"/>
      <c r="L25" s="445">
        <v>2</v>
      </c>
      <c r="M25" s="446"/>
      <c r="N25" s="446"/>
      <c r="O25" s="446"/>
      <c r="P25" s="488"/>
      <c r="Q25" s="445">
        <v>9470</v>
      </c>
      <c r="R25" s="446"/>
      <c r="S25" s="446"/>
      <c r="T25" s="446"/>
      <c r="U25" s="446"/>
      <c r="V25" s="488"/>
      <c r="W25" s="540"/>
      <c r="X25" s="541"/>
      <c r="Y25" s="542"/>
      <c r="Z25" s="444" t="s">
        <v>165</v>
      </c>
      <c r="AA25" s="424"/>
      <c r="AB25" s="424"/>
      <c r="AC25" s="424"/>
      <c r="AD25" s="424"/>
      <c r="AE25" s="424"/>
      <c r="AF25" s="424"/>
      <c r="AG25" s="425"/>
      <c r="AH25" s="445">
        <v>798</v>
      </c>
      <c r="AI25" s="446"/>
      <c r="AJ25" s="446"/>
      <c r="AK25" s="446"/>
      <c r="AL25" s="488"/>
      <c r="AM25" s="445">
        <v>2543226</v>
      </c>
      <c r="AN25" s="446"/>
      <c r="AO25" s="446"/>
      <c r="AP25" s="446"/>
      <c r="AQ25" s="446"/>
      <c r="AR25" s="488"/>
      <c r="AS25" s="445">
        <v>3187</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97751151</v>
      </c>
      <c r="BO25" s="358"/>
      <c r="BP25" s="358"/>
      <c r="BQ25" s="358"/>
      <c r="BR25" s="358"/>
      <c r="BS25" s="358"/>
      <c r="BT25" s="358"/>
      <c r="BU25" s="359"/>
      <c r="BV25" s="357">
        <v>82384194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75"/>
      <c r="B26" s="565"/>
      <c r="C26" s="541"/>
      <c r="D26" s="542"/>
      <c r="E26" s="444" t="s">
        <v>167</v>
      </c>
      <c r="F26" s="424"/>
      <c r="G26" s="424"/>
      <c r="H26" s="424"/>
      <c r="I26" s="424"/>
      <c r="J26" s="424"/>
      <c r="K26" s="425"/>
      <c r="L26" s="445">
        <v>1</v>
      </c>
      <c r="M26" s="446"/>
      <c r="N26" s="446"/>
      <c r="O26" s="446"/>
      <c r="P26" s="488"/>
      <c r="Q26" s="445">
        <v>7050</v>
      </c>
      <c r="R26" s="446"/>
      <c r="S26" s="446"/>
      <c r="T26" s="446"/>
      <c r="U26" s="446"/>
      <c r="V26" s="488"/>
      <c r="W26" s="540"/>
      <c r="X26" s="541"/>
      <c r="Y26" s="542"/>
      <c r="Z26" s="444" t="s">
        <v>168</v>
      </c>
      <c r="AA26" s="546"/>
      <c r="AB26" s="546"/>
      <c r="AC26" s="546"/>
      <c r="AD26" s="546"/>
      <c r="AE26" s="546"/>
      <c r="AF26" s="546"/>
      <c r="AG26" s="547"/>
      <c r="AH26" s="445">
        <v>361</v>
      </c>
      <c r="AI26" s="446"/>
      <c r="AJ26" s="446"/>
      <c r="AK26" s="446"/>
      <c r="AL26" s="488"/>
      <c r="AM26" s="445">
        <v>1275052</v>
      </c>
      <c r="AN26" s="446"/>
      <c r="AO26" s="446"/>
      <c r="AP26" s="446"/>
      <c r="AQ26" s="446"/>
      <c r="AR26" s="488"/>
      <c r="AS26" s="445">
        <v>3532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1837735</v>
      </c>
      <c r="BO26" s="395"/>
      <c r="BP26" s="395"/>
      <c r="BQ26" s="395"/>
      <c r="BR26" s="395"/>
      <c r="BS26" s="395"/>
      <c r="BT26" s="395"/>
      <c r="BU26" s="396"/>
      <c r="BV26" s="394">
        <v>1820455</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75"/>
      <c r="B27" s="565"/>
      <c r="C27" s="541"/>
      <c r="D27" s="542"/>
      <c r="E27" s="444" t="s">
        <v>170</v>
      </c>
      <c r="F27" s="424"/>
      <c r="G27" s="424"/>
      <c r="H27" s="424"/>
      <c r="I27" s="424"/>
      <c r="J27" s="424"/>
      <c r="K27" s="425"/>
      <c r="L27" s="445">
        <v>1</v>
      </c>
      <c r="M27" s="446"/>
      <c r="N27" s="446"/>
      <c r="O27" s="446"/>
      <c r="P27" s="488"/>
      <c r="Q27" s="445">
        <v>8200</v>
      </c>
      <c r="R27" s="446"/>
      <c r="S27" s="446"/>
      <c r="T27" s="446"/>
      <c r="U27" s="446"/>
      <c r="V27" s="488"/>
      <c r="W27" s="540"/>
      <c r="X27" s="541"/>
      <c r="Y27" s="542"/>
      <c r="Z27" s="444" t="s">
        <v>171</v>
      </c>
      <c r="AA27" s="424"/>
      <c r="AB27" s="424"/>
      <c r="AC27" s="424"/>
      <c r="AD27" s="424"/>
      <c r="AE27" s="424"/>
      <c r="AF27" s="424"/>
      <c r="AG27" s="425"/>
      <c r="AH27" s="445">
        <v>3778</v>
      </c>
      <c r="AI27" s="446"/>
      <c r="AJ27" s="446"/>
      <c r="AK27" s="446"/>
      <c r="AL27" s="488"/>
      <c r="AM27" s="445">
        <v>13523402</v>
      </c>
      <c r="AN27" s="446"/>
      <c r="AO27" s="446"/>
      <c r="AP27" s="446"/>
      <c r="AQ27" s="446"/>
      <c r="AR27" s="488"/>
      <c r="AS27" s="445">
        <v>3580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121</v>
      </c>
      <c r="BO27" s="514"/>
      <c r="BP27" s="514"/>
      <c r="BQ27" s="514"/>
      <c r="BR27" s="514"/>
      <c r="BS27" s="514"/>
      <c r="BT27" s="514"/>
      <c r="BU27" s="515"/>
      <c r="BV27" s="513" t="s">
        <v>121</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75"/>
      <c r="B28" s="565"/>
      <c r="C28" s="541"/>
      <c r="D28" s="542"/>
      <c r="E28" s="444" t="s">
        <v>173</v>
      </c>
      <c r="F28" s="424"/>
      <c r="G28" s="424"/>
      <c r="H28" s="424"/>
      <c r="I28" s="424"/>
      <c r="J28" s="424"/>
      <c r="K28" s="425"/>
      <c r="L28" s="445">
        <v>1</v>
      </c>
      <c r="M28" s="446"/>
      <c r="N28" s="446"/>
      <c r="O28" s="446"/>
      <c r="P28" s="488"/>
      <c r="Q28" s="445">
        <v>7460</v>
      </c>
      <c r="R28" s="446"/>
      <c r="S28" s="446"/>
      <c r="T28" s="446"/>
      <c r="U28" s="446"/>
      <c r="V28" s="488"/>
      <c r="W28" s="540"/>
      <c r="X28" s="541"/>
      <c r="Y28" s="542"/>
      <c r="Z28" s="444" t="s">
        <v>174</v>
      </c>
      <c r="AA28" s="424"/>
      <c r="AB28" s="424"/>
      <c r="AC28" s="424"/>
      <c r="AD28" s="424"/>
      <c r="AE28" s="424"/>
      <c r="AF28" s="424"/>
      <c r="AG28" s="425"/>
      <c r="AH28" s="445">
        <v>383</v>
      </c>
      <c r="AI28" s="446"/>
      <c r="AJ28" s="446"/>
      <c r="AK28" s="446"/>
      <c r="AL28" s="488"/>
      <c r="AM28" s="445">
        <v>1055931</v>
      </c>
      <c r="AN28" s="446"/>
      <c r="AO28" s="446"/>
      <c r="AP28" s="446"/>
      <c r="AQ28" s="446"/>
      <c r="AR28" s="488"/>
      <c r="AS28" s="445">
        <v>2757</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5002583</v>
      </c>
      <c r="BO28" s="358"/>
      <c r="BP28" s="358"/>
      <c r="BQ28" s="358"/>
      <c r="BR28" s="358"/>
      <c r="BS28" s="358"/>
      <c r="BT28" s="358"/>
      <c r="BU28" s="359"/>
      <c r="BV28" s="357">
        <v>4302583</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75"/>
      <c r="B29" s="565"/>
      <c r="C29" s="541"/>
      <c r="D29" s="542"/>
      <c r="E29" s="444" t="s">
        <v>176</v>
      </c>
      <c r="F29" s="424"/>
      <c r="G29" s="424"/>
      <c r="H29" s="424"/>
      <c r="I29" s="424"/>
      <c r="J29" s="424"/>
      <c r="K29" s="425"/>
      <c r="L29" s="445">
        <v>46</v>
      </c>
      <c r="M29" s="446"/>
      <c r="N29" s="446"/>
      <c r="O29" s="446"/>
      <c r="P29" s="488"/>
      <c r="Q29" s="445">
        <v>6760</v>
      </c>
      <c r="R29" s="446"/>
      <c r="S29" s="446"/>
      <c r="T29" s="446"/>
      <c r="U29" s="446"/>
      <c r="V29" s="488"/>
      <c r="W29" s="543"/>
      <c r="X29" s="544"/>
      <c r="Y29" s="545"/>
      <c r="Z29" s="444" t="s">
        <v>177</v>
      </c>
      <c r="AA29" s="424"/>
      <c r="AB29" s="424"/>
      <c r="AC29" s="424"/>
      <c r="AD29" s="424"/>
      <c r="AE29" s="424"/>
      <c r="AF29" s="424"/>
      <c r="AG29" s="425"/>
      <c r="AH29" s="445">
        <v>9059</v>
      </c>
      <c r="AI29" s="446"/>
      <c r="AJ29" s="446"/>
      <c r="AK29" s="446"/>
      <c r="AL29" s="488"/>
      <c r="AM29" s="445">
        <v>30223545</v>
      </c>
      <c r="AN29" s="446"/>
      <c r="AO29" s="446"/>
      <c r="AP29" s="446"/>
      <c r="AQ29" s="446"/>
      <c r="AR29" s="488"/>
      <c r="AS29" s="445">
        <v>3336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6545911</v>
      </c>
      <c r="BO29" s="395"/>
      <c r="BP29" s="395"/>
      <c r="BQ29" s="395"/>
      <c r="BR29" s="395"/>
      <c r="BS29" s="395"/>
      <c r="BT29" s="395"/>
      <c r="BU29" s="396"/>
      <c r="BV29" s="394">
        <v>5970000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23962041</v>
      </c>
      <c r="BO30" s="514"/>
      <c r="BP30" s="514"/>
      <c r="BQ30" s="514"/>
      <c r="BR30" s="514"/>
      <c r="BS30" s="514"/>
      <c r="BT30" s="514"/>
      <c r="BU30" s="515"/>
      <c r="BV30" s="513">
        <v>18818176</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8</v>
      </c>
      <c r="V34" s="584"/>
      <c r="W34" s="585" t="str">
        <f>IF('各会計、関係団体の財政状況及び健全化判断比率'!B28="","",'各会計、関係団体の財政状況及び健全化判断比率'!B28)</f>
        <v>国民健康保険会計</v>
      </c>
      <c r="X34" s="585"/>
      <c r="Y34" s="585"/>
      <c r="Z34" s="585"/>
      <c r="AA34" s="585"/>
      <c r="AB34" s="585"/>
      <c r="AC34" s="585"/>
      <c r="AD34" s="585"/>
      <c r="AE34" s="585"/>
      <c r="AF34" s="585"/>
      <c r="AG34" s="585"/>
      <c r="AH34" s="585"/>
      <c r="AI34" s="585"/>
      <c r="AJ34" s="585"/>
      <c r="AK34" s="585"/>
      <c r="AL34" s="175"/>
      <c r="AM34" s="584">
        <f>IF(AO34="","",MAX(C34:D43,U34:V43)+1)</f>
        <v>12</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75"/>
      <c r="BE34" s="584">
        <f>IF(BG34="","",MAX(C34:D43,U34:V43,AM34:AN43)+1)</f>
        <v>17</v>
      </c>
      <c r="BF34" s="584"/>
      <c r="BG34" s="585" t="str">
        <f>IF('各会計、関係団体の財政状況及び健全化判断比率'!B37="","",'各会計、関係団体の財政状況及び健全化判断比率'!B37)</f>
        <v>農業集落排水事業会計</v>
      </c>
      <c r="BH34" s="585"/>
      <c r="BI34" s="585"/>
      <c r="BJ34" s="585"/>
      <c r="BK34" s="585"/>
      <c r="BL34" s="585"/>
      <c r="BM34" s="585"/>
      <c r="BN34" s="585"/>
      <c r="BO34" s="585"/>
      <c r="BP34" s="585"/>
      <c r="BQ34" s="585"/>
      <c r="BR34" s="585"/>
      <c r="BS34" s="585"/>
      <c r="BT34" s="585"/>
      <c r="BU34" s="585"/>
      <c r="BV34" s="175"/>
      <c r="BW34" s="584">
        <f>IF(BY34="","",MAX(C34:D43,U34:V43,AM34:AN43,BE34:BF43)+1)</f>
        <v>18</v>
      </c>
      <c r="BX34" s="584"/>
      <c r="BY34" s="585" t="str">
        <f>IF('各会計、関係団体の財政状況及び健全化判断比率'!B68="","",'各会計、関係団体の財政状況及び健全化判断比率'!B68)</f>
        <v>山鹿植木広域行政事務組合</v>
      </c>
      <c r="BZ34" s="585"/>
      <c r="CA34" s="585"/>
      <c r="CB34" s="585"/>
      <c r="CC34" s="585"/>
      <c r="CD34" s="585"/>
      <c r="CE34" s="585"/>
      <c r="CF34" s="585"/>
      <c r="CG34" s="585"/>
      <c r="CH34" s="585"/>
      <c r="CI34" s="585"/>
      <c r="CJ34" s="585"/>
      <c r="CK34" s="585"/>
      <c r="CL34" s="585"/>
      <c r="CM34" s="585"/>
      <c r="CN34" s="175"/>
      <c r="CO34" s="584">
        <f>IF(CQ34="","",MAX(C34:D43,U34:V43,AM34:AN43,BE34:BF43,BW34:BX43)+1)</f>
        <v>21</v>
      </c>
      <c r="CP34" s="584"/>
      <c r="CQ34" s="585" t="str">
        <f>IF('各会計、関係団体の財政状況及び健全化判断比率'!BS7="","",'各会計、関係団体の財政状況及び健全化判断比率'!BS7)</f>
        <v>熊本市勤労福祉センター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c r="A35" s="175"/>
      <c r="B35" s="199"/>
      <c r="C35" s="584">
        <f>IF(E35="","",C34+1)</f>
        <v>2</v>
      </c>
      <c r="D35" s="584"/>
      <c r="E35" s="585" t="str">
        <f>IF('各会計、関係団体の財政状況及び健全化判断比率'!B8="","",'各会計、関係団体の財政状況及び健全化判断比率'!B8)</f>
        <v>母子父子寡婦福祉資金貸付事業会計</v>
      </c>
      <c r="F35" s="585"/>
      <c r="G35" s="585"/>
      <c r="H35" s="585"/>
      <c r="I35" s="585"/>
      <c r="J35" s="585"/>
      <c r="K35" s="585"/>
      <c r="L35" s="585"/>
      <c r="M35" s="585"/>
      <c r="N35" s="585"/>
      <c r="O35" s="585"/>
      <c r="P35" s="585"/>
      <c r="Q35" s="585"/>
      <c r="R35" s="585"/>
      <c r="S35" s="585"/>
      <c r="T35" s="175"/>
      <c r="U35" s="584">
        <f>IF(W35="","",U34+1)</f>
        <v>9</v>
      </c>
      <c r="V35" s="584"/>
      <c r="W35" s="585" t="str">
        <f>IF('各会計、関係団体の財政状況及び健全化判断比率'!B29="","",'各会計、関係団体の財政状況及び健全化判断比率'!B29)</f>
        <v>介護保険会計</v>
      </c>
      <c r="X35" s="585"/>
      <c r="Y35" s="585"/>
      <c r="Z35" s="585"/>
      <c r="AA35" s="585"/>
      <c r="AB35" s="585"/>
      <c r="AC35" s="585"/>
      <c r="AD35" s="585"/>
      <c r="AE35" s="585"/>
      <c r="AF35" s="585"/>
      <c r="AG35" s="585"/>
      <c r="AH35" s="585"/>
      <c r="AI35" s="585"/>
      <c r="AJ35" s="585"/>
      <c r="AK35" s="585"/>
      <c r="AL35" s="175"/>
      <c r="AM35" s="584">
        <f t="shared" ref="AM35:AM43" si="0">IF(AO35="","",AM34+1)</f>
        <v>13</v>
      </c>
      <c r="AN35" s="584"/>
      <c r="AO35" s="585" t="str">
        <f>IF('各会計、関係団体の財政状況及び健全化判断比率'!B33="","",'各会計、関係団体の財政状況及び健全化判断比率'!B33)</f>
        <v>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19</v>
      </c>
      <c r="BX35" s="584"/>
      <c r="BY35" s="585" t="str">
        <f>IF('各会計、関係団体の財政状況及び健全化判断比率'!B69="","",'各会計、関係団体の財政状況及び健全化判断比率'!B69)</f>
        <v>熊本県後期高齢者医療広域連合（一般会計）</v>
      </c>
      <c r="BZ35" s="585"/>
      <c r="CA35" s="585"/>
      <c r="CB35" s="585"/>
      <c r="CC35" s="585"/>
      <c r="CD35" s="585"/>
      <c r="CE35" s="585"/>
      <c r="CF35" s="585"/>
      <c r="CG35" s="585"/>
      <c r="CH35" s="585"/>
      <c r="CI35" s="585"/>
      <c r="CJ35" s="585"/>
      <c r="CK35" s="585"/>
      <c r="CL35" s="585"/>
      <c r="CM35" s="585"/>
      <c r="CN35" s="175"/>
      <c r="CO35" s="584">
        <f t="shared" ref="CO35:CO43" si="3">IF(CQ35="","",CO34+1)</f>
        <v>22</v>
      </c>
      <c r="CP35" s="584"/>
      <c r="CQ35" s="585" t="str">
        <f>IF('各会計、関係団体の財政状況及び健全化判断比率'!BS8="","",'各会計、関係団体の財政状況及び健全化判断比率'!BS8)</f>
        <v>熊本市上下水道サービス公社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c r="A36" s="175"/>
      <c r="B36" s="199"/>
      <c r="C36" s="584">
        <f>IF(E36="","",C35+1)</f>
        <v>3</v>
      </c>
      <c r="D36" s="584"/>
      <c r="E36" s="585" t="str">
        <f>IF('各会計、関係団体の財政状況及び健全化判断比率'!B9="","",'各会計、関係団体の財政状況及び健全化判断比率'!B9)</f>
        <v>産業振興資金会計</v>
      </c>
      <c r="F36" s="585"/>
      <c r="G36" s="585"/>
      <c r="H36" s="585"/>
      <c r="I36" s="585"/>
      <c r="J36" s="585"/>
      <c r="K36" s="585"/>
      <c r="L36" s="585"/>
      <c r="M36" s="585"/>
      <c r="N36" s="585"/>
      <c r="O36" s="585"/>
      <c r="P36" s="585"/>
      <c r="Q36" s="585"/>
      <c r="R36" s="585"/>
      <c r="S36" s="585"/>
      <c r="T36" s="175"/>
      <c r="U36" s="584">
        <f t="shared" ref="U36:U43" si="4">IF(W36="","",U35+1)</f>
        <v>10</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f t="shared" si="0"/>
        <v>14</v>
      </c>
      <c r="AN36" s="584"/>
      <c r="AO36" s="585" t="str">
        <f>IF('各会計、関係団体の財政状況及び健全化判断比率'!B34="","",'各会計、関係団体の財政状況及び健全化判断比率'!B34)</f>
        <v>工業用水道事業会計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20</v>
      </c>
      <c r="BX36" s="584"/>
      <c r="BY36" s="585" t="str">
        <f>IF('各会計、関係団体の財政状況及び健全化判断比率'!B70="","",'各会計、関係団体の財政状況及び健全化判断比率'!B70)</f>
        <v>熊本県後期高齢者医療広域連合（後期高齢者医療特別会計）</v>
      </c>
      <c r="BZ36" s="585"/>
      <c r="CA36" s="585"/>
      <c r="CB36" s="585"/>
      <c r="CC36" s="585"/>
      <c r="CD36" s="585"/>
      <c r="CE36" s="585"/>
      <c r="CF36" s="585"/>
      <c r="CG36" s="585"/>
      <c r="CH36" s="585"/>
      <c r="CI36" s="585"/>
      <c r="CJ36" s="585"/>
      <c r="CK36" s="585"/>
      <c r="CL36" s="585"/>
      <c r="CM36" s="585"/>
      <c r="CN36" s="175"/>
      <c r="CO36" s="584">
        <f t="shared" si="3"/>
        <v>23</v>
      </c>
      <c r="CP36" s="584"/>
      <c r="CQ36" s="585" t="str">
        <f>IF('各会計、関係団体の財政状況及び健全化判断比率'!BS9="","",'各会計、関係団体の財政状況及び健全化判断比率'!BS9)</f>
        <v>熊本市文化スポーツ財団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c r="A37" s="175"/>
      <c r="B37" s="199"/>
      <c r="C37" s="584">
        <f>IF(E37="","",C36+1)</f>
        <v>4</v>
      </c>
      <c r="D37" s="584"/>
      <c r="E37" s="585" t="str">
        <f>IF('各会計、関係団体の財政状況及び健全化判断比率'!B10="","",'各会計、関係団体の財政状況及び健全化判断比率'!B10)</f>
        <v>公共用地先行取得事業会計</v>
      </c>
      <c r="F37" s="585"/>
      <c r="G37" s="585"/>
      <c r="H37" s="585"/>
      <c r="I37" s="585"/>
      <c r="J37" s="585"/>
      <c r="K37" s="585"/>
      <c r="L37" s="585"/>
      <c r="M37" s="585"/>
      <c r="N37" s="585"/>
      <c r="O37" s="585"/>
      <c r="P37" s="585"/>
      <c r="Q37" s="585"/>
      <c r="R37" s="585"/>
      <c r="S37" s="585"/>
      <c r="T37" s="175"/>
      <c r="U37" s="584">
        <f t="shared" si="4"/>
        <v>11</v>
      </c>
      <c r="V37" s="584"/>
      <c r="W37" s="585" t="str">
        <f>IF('各会計、関係団体の財政状況及び健全化判断比率'!B31="","",'各会計、関係団体の財政状況及び健全化判断比率'!B31)</f>
        <v>競輪事業会計</v>
      </c>
      <c r="X37" s="585"/>
      <c r="Y37" s="585"/>
      <c r="Z37" s="585"/>
      <c r="AA37" s="585"/>
      <c r="AB37" s="585"/>
      <c r="AC37" s="585"/>
      <c r="AD37" s="585"/>
      <c r="AE37" s="585"/>
      <c r="AF37" s="585"/>
      <c r="AG37" s="585"/>
      <c r="AH37" s="585"/>
      <c r="AI37" s="585"/>
      <c r="AJ37" s="585"/>
      <c r="AK37" s="585"/>
      <c r="AL37" s="175"/>
      <c r="AM37" s="584">
        <f t="shared" si="0"/>
        <v>15</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f t="shared" si="3"/>
        <v>24</v>
      </c>
      <c r="CP37" s="584"/>
      <c r="CQ37" s="585" t="str">
        <f>IF('各会計、関係団体の財政状況及び健全化判断比率'!BS10="","",'各会計、関係団体の財政状況及び健全化判断比率'!BS10)</f>
        <v>熊本市美術文化振興財団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c r="A38" s="175"/>
      <c r="B38" s="199"/>
      <c r="C38" s="584">
        <f t="shared" ref="C38:C43" si="5">IF(E38="","",C37+1)</f>
        <v>5</v>
      </c>
      <c r="D38" s="584"/>
      <c r="E38" s="585" t="str">
        <f>IF('各会計、関係団体の財政状況及び健全化判断比率'!B11="","",'各会計、関係団体の財政状況及び健全化判断比率'!B11)</f>
        <v>植木中央土地区画整理事業会計</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f t="shared" si="0"/>
        <v>16</v>
      </c>
      <c r="AN38" s="584"/>
      <c r="AO38" s="585" t="str">
        <f>IF('各会計、関係団体の財政状況及び健全化判断比率'!B36="","",'各会計、関係団体の財政状況及び健全化判断比率'!B36)</f>
        <v>交通事業会計</v>
      </c>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f t="shared" si="3"/>
        <v>25</v>
      </c>
      <c r="CP38" s="584"/>
      <c r="CQ38" s="585" t="str">
        <f>IF('各会計、関係団体の財政状況及び健全化判断比率'!BS11="","",'各会計、関係団体の財政状況及び健全化判断比率'!BS11)</f>
        <v>くまもと地下水財団</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c r="A39" s="175"/>
      <c r="B39" s="199"/>
      <c r="C39" s="584">
        <f t="shared" si="5"/>
        <v>6</v>
      </c>
      <c r="D39" s="584"/>
      <c r="E39" s="585" t="str">
        <f>IF('各会計、関係団体の財政状況及び健全化判断比率'!B12="","",'各会計、関係団体の財政状況及び健全化判断比率'!B12)</f>
        <v>奨学金貸付事業会計</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26</v>
      </c>
      <c r="CP39" s="584"/>
      <c r="CQ39" s="585" t="str">
        <f>IF('各会計、関係団体の財政状況及び健全化判断比率'!BS12="","",'各会計、関係団体の財政状況及び健全化判断比率'!BS12)</f>
        <v>熊本市国際交流振興事業団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c r="A40" s="175"/>
      <c r="B40" s="199"/>
      <c r="C40" s="584">
        <f t="shared" si="5"/>
        <v>7</v>
      </c>
      <c r="D40" s="584"/>
      <c r="E40" s="585" t="str">
        <f>IF('各会計、関係団体の財政状況及び健全化判断比率'!B13="","",'各会計、関係団体の財政状況及び健全化判断比率'!B13)</f>
        <v>公債管理会計</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27</v>
      </c>
      <c r="CP40" s="584"/>
      <c r="CQ40" s="585" t="str">
        <f>IF('各会計、関係団体の財政状況及び健全化判断比率'!BS13="","",'各会計、関係団体の財政状況及び健全化判断比率'!BS13)</f>
        <v>熊本市学校給食会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28</v>
      </c>
      <c r="CP41" s="584"/>
      <c r="CQ41" s="585" t="str">
        <f>IF('各会計、関係団体の財政状況及び健全化判断比率'!BS14="","",'各会計、関係団体の財政状況及び健全化判断比率'!BS14)</f>
        <v>熊本流通情報センター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29</v>
      </c>
      <c r="CP42" s="584"/>
      <c r="CQ42" s="585" t="str">
        <f>IF('各会計、関係団体の財政状況及び健全化判断比率'!BS15="","",'各会計、関係団体の財政状況及び健全化判断比率'!BS15)</f>
        <v>熊本国際観光コンベンション協会</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fbMJsJdfQEluImstPpgDOC9sO8bFt8aqHx+IIWfPSigmTZYywqW7xEJZLnWzb9KdbK+es0E9nscphHw0anJqCg==" saltValue="40MDR0LXJaIBjMlm1u7U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c r="A34" s="22"/>
      <c r="B34" s="31"/>
      <c r="C34" s="1140" t="s">
        <v>543</v>
      </c>
      <c r="D34" s="1140"/>
      <c r="E34" s="1141"/>
      <c r="F34" s="32">
        <v>7.54</v>
      </c>
      <c r="G34" s="33">
        <v>7.27</v>
      </c>
      <c r="H34" s="33">
        <v>7.4</v>
      </c>
      <c r="I34" s="33">
        <v>4.6399999999999997</v>
      </c>
      <c r="J34" s="34">
        <v>4.57</v>
      </c>
      <c r="K34" s="22"/>
      <c r="L34" s="22"/>
      <c r="M34" s="22"/>
      <c r="N34" s="22"/>
      <c r="O34" s="22"/>
      <c r="P34" s="22"/>
    </row>
    <row r="35" spans="1:16" ht="39" customHeight="1">
      <c r="A35" s="22"/>
      <c r="B35" s="35"/>
      <c r="C35" s="1136" t="s">
        <v>544</v>
      </c>
      <c r="D35" s="1136"/>
      <c r="E35" s="1137"/>
      <c r="F35" s="36">
        <v>5.91</v>
      </c>
      <c r="G35" s="37">
        <v>5.48</v>
      </c>
      <c r="H35" s="37">
        <v>4.0199999999999996</v>
      </c>
      <c r="I35" s="37">
        <v>3.77</v>
      </c>
      <c r="J35" s="38">
        <v>3.63</v>
      </c>
      <c r="K35" s="22"/>
      <c r="L35" s="22"/>
      <c r="M35" s="22"/>
      <c r="N35" s="22"/>
      <c r="O35" s="22"/>
      <c r="P35" s="22"/>
    </row>
    <row r="36" spans="1:16" ht="39" customHeight="1">
      <c r="A36" s="22"/>
      <c r="B36" s="35"/>
      <c r="C36" s="1136" t="s">
        <v>545</v>
      </c>
      <c r="D36" s="1136"/>
      <c r="E36" s="1137"/>
      <c r="F36" s="36">
        <v>3.22</v>
      </c>
      <c r="G36" s="37">
        <v>2.6</v>
      </c>
      <c r="H36" s="37">
        <v>2.95</v>
      </c>
      <c r="I36" s="37">
        <v>3.45</v>
      </c>
      <c r="J36" s="38">
        <v>3.09</v>
      </c>
      <c r="K36" s="22"/>
      <c r="L36" s="22"/>
      <c r="M36" s="22"/>
      <c r="N36" s="22"/>
      <c r="O36" s="22"/>
      <c r="P36" s="22"/>
    </row>
    <row r="37" spans="1:16" ht="39" customHeight="1">
      <c r="A37" s="22"/>
      <c r="B37" s="35"/>
      <c r="C37" s="1136" t="s">
        <v>546</v>
      </c>
      <c r="D37" s="1136"/>
      <c r="E37" s="1137"/>
      <c r="F37" s="36">
        <v>2.4900000000000002</v>
      </c>
      <c r="G37" s="37">
        <v>3.52</v>
      </c>
      <c r="H37" s="37">
        <v>1.0900000000000001</v>
      </c>
      <c r="I37" s="37">
        <v>0.83</v>
      </c>
      <c r="J37" s="38">
        <v>0.66</v>
      </c>
      <c r="K37" s="22"/>
      <c r="L37" s="22"/>
      <c r="M37" s="22"/>
      <c r="N37" s="22"/>
      <c r="O37" s="22"/>
      <c r="P37" s="22"/>
    </row>
    <row r="38" spans="1:16" ht="39" customHeight="1">
      <c r="A38" s="22"/>
      <c r="B38" s="35"/>
      <c r="C38" s="1136" t="s">
        <v>547</v>
      </c>
      <c r="D38" s="1136"/>
      <c r="E38" s="1137"/>
      <c r="F38" s="36" t="s">
        <v>548</v>
      </c>
      <c r="G38" s="37">
        <v>0.2</v>
      </c>
      <c r="H38" s="37">
        <v>0.7</v>
      </c>
      <c r="I38" s="37">
        <v>1.01</v>
      </c>
      <c r="J38" s="38">
        <v>0.64</v>
      </c>
      <c r="K38" s="22"/>
      <c r="L38" s="22"/>
      <c r="M38" s="22"/>
      <c r="N38" s="22"/>
      <c r="O38" s="22"/>
      <c r="P38" s="22"/>
    </row>
    <row r="39" spans="1:16" ht="39" customHeight="1">
      <c r="A39" s="22"/>
      <c r="B39" s="35"/>
      <c r="C39" s="1136" t="s">
        <v>549</v>
      </c>
      <c r="D39" s="1136"/>
      <c r="E39" s="1137"/>
      <c r="F39" s="36">
        <v>0.67</v>
      </c>
      <c r="G39" s="37">
        <v>0.43</v>
      </c>
      <c r="H39" s="37">
        <v>0.3</v>
      </c>
      <c r="I39" s="37">
        <v>0.35</v>
      </c>
      <c r="J39" s="38">
        <v>0.36</v>
      </c>
      <c r="K39" s="22"/>
      <c r="L39" s="22"/>
      <c r="M39" s="22"/>
      <c r="N39" s="22"/>
      <c r="O39" s="22"/>
      <c r="P39" s="22"/>
    </row>
    <row r="40" spans="1:16" ht="39" customHeight="1">
      <c r="A40" s="22"/>
      <c r="B40" s="35"/>
      <c r="C40" s="1136" t="s">
        <v>550</v>
      </c>
      <c r="D40" s="1136"/>
      <c r="E40" s="1137"/>
      <c r="F40" s="36">
        <v>0.15</v>
      </c>
      <c r="G40" s="37">
        <v>0.16</v>
      </c>
      <c r="H40" s="37">
        <v>0.15</v>
      </c>
      <c r="I40" s="37">
        <v>0.17</v>
      </c>
      <c r="J40" s="38">
        <v>0.17</v>
      </c>
      <c r="K40" s="22"/>
      <c r="L40" s="22"/>
      <c r="M40" s="22"/>
      <c r="N40" s="22"/>
      <c r="O40" s="22"/>
      <c r="P40" s="22"/>
    </row>
    <row r="41" spans="1:16" ht="39" customHeight="1">
      <c r="A41" s="22"/>
      <c r="B41" s="35"/>
      <c r="C41" s="1136" t="s">
        <v>551</v>
      </c>
      <c r="D41" s="1136"/>
      <c r="E41" s="1137"/>
      <c r="F41" s="36">
        <v>0.11</v>
      </c>
      <c r="G41" s="37">
        <v>0.11</v>
      </c>
      <c r="H41" s="37">
        <v>0.13</v>
      </c>
      <c r="I41" s="37">
        <v>0.14000000000000001</v>
      </c>
      <c r="J41" s="38">
        <v>0.14000000000000001</v>
      </c>
      <c r="K41" s="22"/>
      <c r="L41" s="22"/>
      <c r="M41" s="22"/>
      <c r="N41" s="22"/>
      <c r="O41" s="22"/>
      <c r="P41" s="22"/>
    </row>
    <row r="42" spans="1:16" ht="39" customHeight="1">
      <c r="A42" s="22"/>
      <c r="B42" s="39"/>
      <c r="C42" s="1136" t="s">
        <v>552</v>
      </c>
      <c r="D42" s="1136"/>
      <c r="E42" s="1137"/>
      <c r="F42" s="36" t="s">
        <v>498</v>
      </c>
      <c r="G42" s="37" t="s">
        <v>498</v>
      </c>
      <c r="H42" s="37" t="s">
        <v>498</v>
      </c>
      <c r="I42" s="37" t="s">
        <v>498</v>
      </c>
      <c r="J42" s="38" t="s">
        <v>498</v>
      </c>
      <c r="K42" s="22"/>
      <c r="L42" s="22"/>
      <c r="M42" s="22"/>
      <c r="N42" s="22"/>
      <c r="O42" s="22"/>
      <c r="P42" s="22"/>
    </row>
    <row r="43" spans="1:16" ht="39" customHeight="1" thickBot="1">
      <c r="A43" s="22"/>
      <c r="B43" s="40"/>
      <c r="C43" s="1138" t="s">
        <v>553</v>
      </c>
      <c r="D43" s="1138"/>
      <c r="E43" s="1139"/>
      <c r="F43" s="41">
        <v>0.23</v>
      </c>
      <c r="G43" s="42">
        <v>0.25</v>
      </c>
      <c r="H43" s="42">
        <v>0.19</v>
      </c>
      <c r="I43" s="42">
        <v>0.21</v>
      </c>
      <c r="J43" s="43">
        <v>0.23</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D7eqLiY4vTErJIIzDPg2Y8OnAzUp4uMwRviAUFy1uKXkTce2abik5R0BpIDCiUIvWSi5t5MtvDUqQMo5Vo1+Q==" saltValue="pdQfReyygqkMP4GeOu6H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5" customHeight="1" zeroHeight="1"/>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c r="A45" s="46"/>
      <c r="B45" s="1142" t="s">
        <v>9</v>
      </c>
      <c r="C45" s="1143"/>
      <c r="D45" s="56"/>
      <c r="E45" s="1148" t="s">
        <v>10</v>
      </c>
      <c r="F45" s="1148"/>
      <c r="G45" s="1148"/>
      <c r="H45" s="1148"/>
      <c r="I45" s="1148"/>
      <c r="J45" s="1149"/>
      <c r="K45" s="57">
        <v>35115</v>
      </c>
      <c r="L45" s="58">
        <v>28559</v>
      </c>
      <c r="M45" s="58">
        <v>31368</v>
      </c>
      <c r="N45" s="58">
        <v>32997</v>
      </c>
      <c r="O45" s="59">
        <v>33381</v>
      </c>
      <c r="P45" s="46"/>
      <c r="Q45" s="46"/>
      <c r="R45" s="46"/>
      <c r="S45" s="46"/>
      <c r="T45" s="46"/>
      <c r="U45" s="46"/>
    </row>
    <row r="46" spans="1:21" ht="30.75" customHeight="1">
      <c r="A46" s="46"/>
      <c r="B46" s="1144"/>
      <c r="C46" s="1145"/>
      <c r="D46" s="60"/>
      <c r="E46" s="1150" t="s">
        <v>11</v>
      </c>
      <c r="F46" s="1150"/>
      <c r="G46" s="1150"/>
      <c r="H46" s="1150"/>
      <c r="I46" s="1150"/>
      <c r="J46" s="1151"/>
      <c r="K46" s="61" t="s">
        <v>498</v>
      </c>
      <c r="L46" s="62" t="s">
        <v>498</v>
      </c>
      <c r="M46" s="62" t="s">
        <v>498</v>
      </c>
      <c r="N46" s="62" t="s">
        <v>498</v>
      </c>
      <c r="O46" s="63" t="s">
        <v>498</v>
      </c>
      <c r="P46" s="46"/>
      <c r="Q46" s="46"/>
      <c r="R46" s="46"/>
      <c r="S46" s="46"/>
      <c r="T46" s="46"/>
      <c r="U46" s="46"/>
    </row>
    <row r="47" spans="1:21" ht="30.75" customHeight="1">
      <c r="A47" s="46"/>
      <c r="B47" s="1144"/>
      <c r="C47" s="1145"/>
      <c r="D47" s="60"/>
      <c r="E47" s="1150" t="s">
        <v>12</v>
      </c>
      <c r="F47" s="1150"/>
      <c r="G47" s="1150"/>
      <c r="H47" s="1150"/>
      <c r="I47" s="1150"/>
      <c r="J47" s="1151"/>
      <c r="K47" s="61">
        <v>2333</v>
      </c>
      <c r="L47" s="62">
        <v>2667</v>
      </c>
      <c r="M47" s="62">
        <v>3000</v>
      </c>
      <c r="N47" s="62">
        <v>3333</v>
      </c>
      <c r="O47" s="63">
        <v>3704</v>
      </c>
      <c r="P47" s="46"/>
      <c r="Q47" s="46"/>
      <c r="R47" s="46"/>
      <c r="S47" s="46"/>
      <c r="T47" s="46"/>
      <c r="U47" s="46"/>
    </row>
    <row r="48" spans="1:21" ht="30.75" customHeight="1">
      <c r="A48" s="46"/>
      <c r="B48" s="1144"/>
      <c r="C48" s="1145"/>
      <c r="D48" s="60"/>
      <c r="E48" s="1150" t="s">
        <v>13</v>
      </c>
      <c r="F48" s="1150"/>
      <c r="G48" s="1150"/>
      <c r="H48" s="1150"/>
      <c r="I48" s="1150"/>
      <c r="J48" s="1151"/>
      <c r="K48" s="61">
        <v>4994</v>
      </c>
      <c r="L48" s="62">
        <v>4903</v>
      </c>
      <c r="M48" s="62">
        <v>4966</v>
      </c>
      <c r="N48" s="62">
        <v>5071</v>
      </c>
      <c r="O48" s="63">
        <v>5150</v>
      </c>
      <c r="P48" s="46"/>
      <c r="Q48" s="46"/>
      <c r="R48" s="46"/>
      <c r="S48" s="46"/>
      <c r="T48" s="46"/>
      <c r="U48" s="46"/>
    </row>
    <row r="49" spans="1:21" ht="30.75" customHeight="1">
      <c r="A49" s="46"/>
      <c r="B49" s="1144"/>
      <c r="C49" s="1145"/>
      <c r="D49" s="60"/>
      <c r="E49" s="1150" t="s">
        <v>14</v>
      </c>
      <c r="F49" s="1150"/>
      <c r="G49" s="1150"/>
      <c r="H49" s="1150"/>
      <c r="I49" s="1150"/>
      <c r="J49" s="1151"/>
      <c r="K49" s="61">
        <v>0</v>
      </c>
      <c r="L49" s="62">
        <v>0</v>
      </c>
      <c r="M49" s="62">
        <v>0</v>
      </c>
      <c r="N49" s="62">
        <v>0</v>
      </c>
      <c r="O49" s="63">
        <v>1</v>
      </c>
      <c r="P49" s="46"/>
      <c r="Q49" s="46"/>
      <c r="R49" s="46"/>
      <c r="S49" s="46"/>
      <c r="T49" s="46"/>
      <c r="U49" s="46"/>
    </row>
    <row r="50" spans="1:21" ht="30.75" customHeight="1">
      <c r="A50" s="46"/>
      <c r="B50" s="1144"/>
      <c r="C50" s="1145"/>
      <c r="D50" s="60"/>
      <c r="E50" s="1150" t="s">
        <v>15</v>
      </c>
      <c r="F50" s="1150"/>
      <c r="G50" s="1150"/>
      <c r="H50" s="1150"/>
      <c r="I50" s="1150"/>
      <c r="J50" s="1151"/>
      <c r="K50" s="61">
        <v>104</v>
      </c>
      <c r="L50" s="62">
        <v>194</v>
      </c>
      <c r="M50" s="62">
        <v>229</v>
      </c>
      <c r="N50" s="62">
        <v>171</v>
      </c>
      <c r="O50" s="63">
        <v>171</v>
      </c>
      <c r="P50" s="46"/>
      <c r="Q50" s="46"/>
      <c r="R50" s="46"/>
      <c r="S50" s="46"/>
      <c r="T50" s="46"/>
      <c r="U50" s="46"/>
    </row>
    <row r="51" spans="1:21" ht="30.75" customHeight="1">
      <c r="A51" s="46"/>
      <c r="B51" s="1146"/>
      <c r="C51" s="1147"/>
      <c r="D51" s="64"/>
      <c r="E51" s="1150" t="s">
        <v>16</v>
      </c>
      <c r="F51" s="1150"/>
      <c r="G51" s="1150"/>
      <c r="H51" s="1150"/>
      <c r="I51" s="1150"/>
      <c r="J51" s="1151"/>
      <c r="K51" s="61">
        <v>1</v>
      </c>
      <c r="L51" s="62">
        <v>0</v>
      </c>
      <c r="M51" s="62" t="s">
        <v>498</v>
      </c>
      <c r="N51" s="62" t="s">
        <v>498</v>
      </c>
      <c r="O51" s="63" t="s">
        <v>498</v>
      </c>
      <c r="P51" s="46"/>
      <c r="Q51" s="46"/>
      <c r="R51" s="46"/>
      <c r="S51" s="46"/>
      <c r="T51" s="46"/>
      <c r="U51" s="46"/>
    </row>
    <row r="52" spans="1:21" ht="30.75" customHeight="1">
      <c r="A52" s="46"/>
      <c r="B52" s="1152" t="s">
        <v>17</v>
      </c>
      <c r="C52" s="1153"/>
      <c r="D52" s="64"/>
      <c r="E52" s="1150" t="s">
        <v>18</v>
      </c>
      <c r="F52" s="1150"/>
      <c r="G52" s="1150"/>
      <c r="H52" s="1150"/>
      <c r="I52" s="1150"/>
      <c r="J52" s="1151"/>
      <c r="K52" s="61">
        <v>32428</v>
      </c>
      <c r="L52" s="62">
        <v>26360</v>
      </c>
      <c r="M52" s="62">
        <v>30694</v>
      </c>
      <c r="N52" s="62">
        <v>30948</v>
      </c>
      <c r="O52" s="63">
        <v>31219</v>
      </c>
      <c r="P52" s="46"/>
      <c r="Q52" s="46"/>
      <c r="R52" s="46"/>
      <c r="S52" s="46"/>
      <c r="T52" s="46"/>
      <c r="U52" s="46"/>
    </row>
    <row r="53" spans="1:21" ht="30.75" customHeight="1" thickBot="1">
      <c r="A53" s="46"/>
      <c r="B53" s="1154" t="s">
        <v>19</v>
      </c>
      <c r="C53" s="1155"/>
      <c r="D53" s="65"/>
      <c r="E53" s="1156" t="s">
        <v>20</v>
      </c>
      <c r="F53" s="1156"/>
      <c r="G53" s="1156"/>
      <c r="H53" s="1156"/>
      <c r="I53" s="1156"/>
      <c r="J53" s="1157"/>
      <c r="K53" s="66">
        <v>10119</v>
      </c>
      <c r="L53" s="67">
        <v>9963</v>
      </c>
      <c r="M53" s="67">
        <v>8869</v>
      </c>
      <c r="N53" s="67">
        <v>10624</v>
      </c>
      <c r="O53" s="68">
        <v>11187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554</v>
      </c>
      <c r="L57" s="79" t="s">
        <v>555</v>
      </c>
      <c r="M57" s="79" t="s">
        <v>556</v>
      </c>
      <c r="N57" s="79" t="s">
        <v>557</v>
      </c>
      <c r="O57" s="80" t="s">
        <v>558</v>
      </c>
      <c r="P57" s="46"/>
      <c r="Q57" s="46"/>
      <c r="R57" s="46"/>
      <c r="S57" s="46"/>
      <c r="T57" s="46"/>
      <c r="U57" s="46"/>
    </row>
    <row r="58" spans="1:21" ht="31.5" customHeight="1">
      <c r="B58" s="1158" t="s">
        <v>24</v>
      </c>
      <c r="C58" s="1159"/>
      <c r="D58" s="1164" t="s">
        <v>25</v>
      </c>
      <c r="E58" s="1165"/>
      <c r="F58" s="1165"/>
      <c r="G58" s="1165"/>
      <c r="H58" s="1165"/>
      <c r="I58" s="1165"/>
      <c r="J58" s="1166"/>
      <c r="K58" s="81">
        <v>1480</v>
      </c>
      <c r="L58" s="82">
        <v>1850</v>
      </c>
      <c r="M58" s="82">
        <v>2220</v>
      </c>
      <c r="N58" s="82">
        <v>2590</v>
      </c>
      <c r="O58" s="83">
        <v>2960</v>
      </c>
    </row>
    <row r="59" spans="1:21" ht="31.5" customHeight="1">
      <c r="B59" s="1160"/>
      <c r="C59" s="1161"/>
      <c r="D59" s="1167" t="s">
        <v>26</v>
      </c>
      <c r="E59" s="1168"/>
      <c r="F59" s="1168"/>
      <c r="G59" s="1168"/>
      <c r="H59" s="1168"/>
      <c r="I59" s="1168"/>
      <c r="J59" s="1169"/>
      <c r="K59" s="84">
        <v>2220</v>
      </c>
      <c r="L59" s="85">
        <v>3700</v>
      </c>
      <c r="M59" s="85">
        <v>5550</v>
      </c>
      <c r="N59" s="85">
        <v>7770</v>
      </c>
      <c r="O59" s="86">
        <v>7770</v>
      </c>
    </row>
    <row r="60" spans="1:21" ht="31.5" customHeight="1" thickBot="1">
      <c r="B60" s="1162"/>
      <c r="C60" s="1163"/>
      <c r="D60" s="1170" t="s">
        <v>27</v>
      </c>
      <c r="E60" s="1171"/>
      <c r="F60" s="1171"/>
      <c r="G60" s="1171"/>
      <c r="H60" s="1171"/>
      <c r="I60" s="1171"/>
      <c r="J60" s="1172"/>
      <c r="K60" s="87">
        <v>7000</v>
      </c>
      <c r="L60" s="88">
        <v>9333</v>
      </c>
      <c r="M60" s="88">
        <v>12000</v>
      </c>
      <c r="N60" s="88">
        <v>15000</v>
      </c>
      <c r="O60" s="89">
        <v>15000</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row r="66" s="47" customFormat="1" ht="12.65" hidden="1" customHeight="1"/>
    <row r="67" s="47" customFormat="1" ht="12.65" hidden="1" customHeight="1"/>
    <row r="68" s="47" customFormat="1" ht="12.65" hidden="1" customHeight="1"/>
  </sheetData>
  <sheetProtection algorithmName="SHA-512" hashValue="5yp/PRrq4pWnlCaQhVgnQ5z7561F2uftJDIomw4F5T22oTSLk6UcvB7QburoOg3AhHlCk5CJ3JdxnCziTspuZw==" saltValue="0lfTvb7F0AW/uO8Q52jt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s="94" customFormat="1" ht="15" customHeight="1"/>
    <row r="24" s="94" customFormat="1" ht="15" customHeight="1"/>
    <row r="25" s="94" customFormat="1" ht="15" customHeight="1"/>
    <row r="26" s="94" customFormat="1" ht="15" customHeight="1"/>
    <row r="27" s="94" customFormat="1" ht="15" customHeight="1"/>
    <row r="28" s="94" customFormat="1" ht="15" customHeight="1"/>
    <row r="29" s="94" customFormat="1" ht="15" customHeight="1"/>
    <row r="30" s="94" customFormat="1" ht="15" customHeight="1"/>
    <row r="31" s="94" customFormat="1" ht="15" customHeight="1"/>
    <row r="32" s="94" customFormat="1"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536</v>
      </c>
      <c r="J40" s="101" t="s">
        <v>537</v>
      </c>
      <c r="K40" s="101" t="s">
        <v>538</v>
      </c>
      <c r="L40" s="101" t="s">
        <v>539</v>
      </c>
      <c r="M40" s="102" t="s">
        <v>540</v>
      </c>
    </row>
    <row r="41" spans="2:13" ht="27.75" customHeight="1">
      <c r="B41" s="1173" t="s">
        <v>30</v>
      </c>
      <c r="C41" s="1174"/>
      <c r="D41" s="103"/>
      <c r="E41" s="1179" t="s">
        <v>31</v>
      </c>
      <c r="F41" s="1179"/>
      <c r="G41" s="1179"/>
      <c r="H41" s="1180"/>
      <c r="I41" s="342">
        <v>481313</v>
      </c>
      <c r="J41" s="343">
        <v>496551</v>
      </c>
      <c r="K41" s="343">
        <v>508448</v>
      </c>
      <c r="L41" s="343">
        <v>511238</v>
      </c>
      <c r="M41" s="344">
        <v>504688</v>
      </c>
    </row>
    <row r="42" spans="2:13" ht="27.75" customHeight="1">
      <c r="B42" s="1175"/>
      <c r="C42" s="1176"/>
      <c r="D42" s="104"/>
      <c r="E42" s="1181" t="s">
        <v>32</v>
      </c>
      <c r="F42" s="1181"/>
      <c r="G42" s="1181"/>
      <c r="H42" s="1182"/>
      <c r="I42" s="345">
        <v>1538</v>
      </c>
      <c r="J42" s="346">
        <v>1353</v>
      </c>
      <c r="K42" s="346">
        <v>1184</v>
      </c>
      <c r="L42" s="346">
        <v>2192</v>
      </c>
      <c r="M42" s="347">
        <v>2030</v>
      </c>
    </row>
    <row r="43" spans="2:13" ht="27.75" customHeight="1">
      <c r="B43" s="1175"/>
      <c r="C43" s="1176"/>
      <c r="D43" s="104"/>
      <c r="E43" s="1181" t="s">
        <v>33</v>
      </c>
      <c r="F43" s="1181"/>
      <c r="G43" s="1181"/>
      <c r="H43" s="1182"/>
      <c r="I43" s="345">
        <v>72308</v>
      </c>
      <c r="J43" s="346">
        <v>70323</v>
      </c>
      <c r="K43" s="346">
        <v>67653</v>
      </c>
      <c r="L43" s="346">
        <v>66053</v>
      </c>
      <c r="M43" s="347">
        <v>66226</v>
      </c>
    </row>
    <row r="44" spans="2:13" ht="27.75" customHeight="1">
      <c r="B44" s="1175"/>
      <c r="C44" s="1176"/>
      <c r="D44" s="104"/>
      <c r="E44" s="1181" t="s">
        <v>34</v>
      </c>
      <c r="F44" s="1181"/>
      <c r="G44" s="1181"/>
      <c r="H44" s="1182"/>
      <c r="I44" s="345">
        <v>1</v>
      </c>
      <c r="J44" s="346">
        <v>19</v>
      </c>
      <c r="K44" s="346">
        <v>35</v>
      </c>
      <c r="L44" s="346">
        <v>34</v>
      </c>
      <c r="M44" s="347">
        <v>32</v>
      </c>
    </row>
    <row r="45" spans="2:13" ht="27.75" customHeight="1">
      <c r="B45" s="1175"/>
      <c r="C45" s="1176"/>
      <c r="D45" s="104"/>
      <c r="E45" s="1181" t="s">
        <v>35</v>
      </c>
      <c r="F45" s="1181"/>
      <c r="G45" s="1181"/>
      <c r="H45" s="1182"/>
      <c r="I45" s="345">
        <v>72459</v>
      </c>
      <c r="J45" s="346">
        <v>69225</v>
      </c>
      <c r="K45" s="346">
        <v>66494</v>
      </c>
      <c r="L45" s="346">
        <v>63619</v>
      </c>
      <c r="M45" s="347">
        <v>64901</v>
      </c>
    </row>
    <row r="46" spans="2:13" ht="27.75" customHeight="1">
      <c r="B46" s="1175"/>
      <c r="C46" s="1176"/>
      <c r="D46" s="105"/>
      <c r="E46" s="1181" t="s">
        <v>36</v>
      </c>
      <c r="F46" s="1181"/>
      <c r="G46" s="1181"/>
      <c r="H46" s="1182"/>
      <c r="I46" s="345" t="s">
        <v>498</v>
      </c>
      <c r="J46" s="346" t="s">
        <v>498</v>
      </c>
      <c r="K46" s="346" t="s">
        <v>498</v>
      </c>
      <c r="L46" s="346" t="s">
        <v>498</v>
      </c>
      <c r="M46" s="347" t="s">
        <v>498</v>
      </c>
    </row>
    <row r="47" spans="2:13" ht="27.75" customHeight="1">
      <c r="B47" s="1175"/>
      <c r="C47" s="1176"/>
      <c r="D47" s="106"/>
      <c r="E47" s="1183" t="s">
        <v>37</v>
      </c>
      <c r="F47" s="1184"/>
      <c r="G47" s="1184"/>
      <c r="H47" s="1185"/>
      <c r="I47" s="345" t="s">
        <v>498</v>
      </c>
      <c r="J47" s="346" t="s">
        <v>498</v>
      </c>
      <c r="K47" s="346" t="s">
        <v>498</v>
      </c>
      <c r="L47" s="346" t="s">
        <v>498</v>
      </c>
      <c r="M47" s="347" t="s">
        <v>498</v>
      </c>
    </row>
    <row r="48" spans="2:13" ht="27.75" customHeight="1">
      <c r="B48" s="1175"/>
      <c r="C48" s="1176"/>
      <c r="D48" s="104"/>
      <c r="E48" s="1181" t="s">
        <v>38</v>
      </c>
      <c r="F48" s="1181"/>
      <c r="G48" s="1181"/>
      <c r="H48" s="1182"/>
      <c r="I48" s="345" t="s">
        <v>498</v>
      </c>
      <c r="J48" s="346" t="s">
        <v>498</v>
      </c>
      <c r="K48" s="346" t="s">
        <v>498</v>
      </c>
      <c r="L48" s="346" t="s">
        <v>498</v>
      </c>
      <c r="M48" s="347" t="s">
        <v>498</v>
      </c>
    </row>
    <row r="49" spans="2:13" ht="27.75" customHeight="1">
      <c r="B49" s="1177"/>
      <c r="C49" s="1178"/>
      <c r="D49" s="104"/>
      <c r="E49" s="1181" t="s">
        <v>39</v>
      </c>
      <c r="F49" s="1181"/>
      <c r="G49" s="1181"/>
      <c r="H49" s="1182"/>
      <c r="I49" s="345" t="s">
        <v>498</v>
      </c>
      <c r="J49" s="346" t="s">
        <v>498</v>
      </c>
      <c r="K49" s="346" t="s">
        <v>498</v>
      </c>
      <c r="L49" s="346" t="s">
        <v>498</v>
      </c>
      <c r="M49" s="347" t="s">
        <v>498</v>
      </c>
    </row>
    <row r="50" spans="2:13" ht="27.75" customHeight="1">
      <c r="B50" s="1186" t="s">
        <v>40</v>
      </c>
      <c r="C50" s="1187"/>
      <c r="D50" s="107"/>
      <c r="E50" s="1181" t="s">
        <v>41</v>
      </c>
      <c r="F50" s="1181"/>
      <c r="G50" s="1181"/>
      <c r="H50" s="1182"/>
      <c r="I50" s="345">
        <v>22532</v>
      </c>
      <c r="J50" s="346">
        <v>28210</v>
      </c>
      <c r="K50" s="346">
        <v>39349</v>
      </c>
      <c r="L50" s="346">
        <v>44563</v>
      </c>
      <c r="M50" s="347">
        <v>51953</v>
      </c>
    </row>
    <row r="51" spans="2:13" ht="27.75" customHeight="1">
      <c r="B51" s="1175"/>
      <c r="C51" s="1176"/>
      <c r="D51" s="104"/>
      <c r="E51" s="1181" t="s">
        <v>42</v>
      </c>
      <c r="F51" s="1181"/>
      <c r="G51" s="1181"/>
      <c r="H51" s="1182"/>
      <c r="I51" s="345">
        <v>28793</v>
      </c>
      <c r="J51" s="346">
        <v>29581</v>
      </c>
      <c r="K51" s="346">
        <v>37212</v>
      </c>
      <c r="L51" s="346">
        <v>36888</v>
      </c>
      <c r="M51" s="347">
        <v>39283</v>
      </c>
    </row>
    <row r="52" spans="2:13" ht="27.75" customHeight="1">
      <c r="B52" s="1177"/>
      <c r="C52" s="1178"/>
      <c r="D52" s="104"/>
      <c r="E52" s="1181" t="s">
        <v>43</v>
      </c>
      <c r="F52" s="1181"/>
      <c r="G52" s="1181"/>
      <c r="H52" s="1182"/>
      <c r="I52" s="345">
        <v>357674</v>
      </c>
      <c r="J52" s="346">
        <v>366350</v>
      </c>
      <c r="K52" s="346">
        <v>372310</v>
      </c>
      <c r="L52" s="346">
        <v>377051</v>
      </c>
      <c r="M52" s="347">
        <v>375085</v>
      </c>
    </row>
    <row r="53" spans="2:13" ht="27.75" customHeight="1" thickBot="1">
      <c r="B53" s="1188" t="s">
        <v>19</v>
      </c>
      <c r="C53" s="1189"/>
      <c r="D53" s="108"/>
      <c r="E53" s="1190" t="s">
        <v>44</v>
      </c>
      <c r="F53" s="1190"/>
      <c r="G53" s="1190"/>
      <c r="H53" s="1191"/>
      <c r="I53" s="348">
        <v>218620</v>
      </c>
      <c r="J53" s="349">
        <v>213330</v>
      </c>
      <c r="K53" s="349">
        <v>194944</v>
      </c>
      <c r="L53" s="349">
        <v>184634</v>
      </c>
      <c r="M53" s="350">
        <v>171557</v>
      </c>
    </row>
    <row r="54" spans="2:13" ht="27.75" customHeight="1">
      <c r="B54" s="109"/>
      <c r="C54" s="110"/>
      <c r="D54" s="110"/>
      <c r="E54" s="111"/>
      <c r="F54" s="111"/>
      <c r="G54" s="111"/>
      <c r="H54" s="111"/>
      <c r="I54" s="112"/>
      <c r="J54" s="112"/>
      <c r="K54" s="112"/>
      <c r="L54" s="112"/>
      <c r="M54" s="112"/>
    </row>
    <row r="55" spans="2:13" ht="13"/>
  </sheetData>
  <sheetProtection algorithmName="SHA-512" hashValue="V5wYs/Sh6Mp7FfxUfw14/Tlb0ScPFQLh0A76aLGEtoyP2Tu7qs+c1rJdYq1R7em2pfB/NpxBmK2fv+i2bVIuXw==" saltValue="jQlqxlnPQevjz0MXf8Bu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538</v>
      </c>
      <c r="G54" s="117" t="s">
        <v>539</v>
      </c>
      <c r="H54" s="118" t="s">
        <v>540</v>
      </c>
    </row>
    <row r="55" spans="2:8" ht="52.5" customHeight="1">
      <c r="B55" s="119"/>
      <c r="C55" s="1200" t="s">
        <v>46</v>
      </c>
      <c r="D55" s="1200"/>
      <c r="E55" s="1201"/>
      <c r="F55" s="120">
        <v>3703</v>
      </c>
      <c r="G55" s="120">
        <v>4303</v>
      </c>
      <c r="H55" s="121">
        <v>5003</v>
      </c>
    </row>
    <row r="56" spans="2:8" ht="52.5" customHeight="1">
      <c r="B56" s="122"/>
      <c r="C56" s="1202" t="s">
        <v>47</v>
      </c>
      <c r="D56" s="1202"/>
      <c r="E56" s="1203"/>
      <c r="F56" s="123">
        <v>6240</v>
      </c>
      <c r="G56" s="123">
        <v>5970</v>
      </c>
      <c r="H56" s="124">
        <v>6546</v>
      </c>
    </row>
    <row r="57" spans="2:8" ht="53.25" customHeight="1">
      <c r="B57" s="122"/>
      <c r="C57" s="1204" t="s">
        <v>48</v>
      </c>
      <c r="D57" s="1204"/>
      <c r="E57" s="1205"/>
      <c r="F57" s="125">
        <v>16368</v>
      </c>
      <c r="G57" s="125">
        <v>18818</v>
      </c>
      <c r="H57" s="126">
        <v>23962</v>
      </c>
    </row>
    <row r="58" spans="2:8" ht="45.75" customHeight="1">
      <c r="B58" s="127"/>
      <c r="C58" s="1192" t="s">
        <v>559</v>
      </c>
      <c r="D58" s="1193"/>
      <c r="E58" s="1194"/>
      <c r="F58" s="128">
        <v>7251</v>
      </c>
      <c r="G58" s="128">
        <v>10051</v>
      </c>
      <c r="H58" s="129">
        <v>12054</v>
      </c>
    </row>
    <row r="59" spans="2:8" ht="45.75" customHeight="1">
      <c r="B59" s="127"/>
      <c r="C59" s="1192" t="s">
        <v>560</v>
      </c>
      <c r="D59" s="1193"/>
      <c r="E59" s="1194"/>
      <c r="F59" s="128" t="s">
        <v>498</v>
      </c>
      <c r="G59" s="128" t="s">
        <v>498</v>
      </c>
      <c r="H59" s="129">
        <v>1953</v>
      </c>
    </row>
    <row r="60" spans="2:8" ht="45.75" customHeight="1">
      <c r="B60" s="127"/>
      <c r="C60" s="1192" t="s">
        <v>561</v>
      </c>
      <c r="D60" s="1193"/>
      <c r="E60" s="1194"/>
      <c r="F60" s="128">
        <v>1094</v>
      </c>
      <c r="G60" s="128">
        <v>966</v>
      </c>
      <c r="H60" s="129">
        <v>2296</v>
      </c>
    </row>
    <row r="61" spans="2:8" ht="45.75" customHeight="1">
      <c r="B61" s="127"/>
      <c r="C61" s="1192" t="s">
        <v>562</v>
      </c>
      <c r="D61" s="1193"/>
      <c r="E61" s="1194"/>
      <c r="F61" s="128">
        <v>4160</v>
      </c>
      <c r="G61" s="128">
        <v>4879</v>
      </c>
      <c r="H61" s="129">
        <v>5126</v>
      </c>
    </row>
    <row r="62" spans="2:8" ht="45.75" customHeight="1" thickBot="1">
      <c r="B62" s="130"/>
      <c r="C62" s="1195" t="s">
        <v>563</v>
      </c>
      <c r="D62" s="1196"/>
      <c r="E62" s="1197"/>
      <c r="F62" s="131">
        <v>1743</v>
      </c>
      <c r="G62" s="131">
        <v>682</v>
      </c>
      <c r="H62" s="132">
        <v>228</v>
      </c>
    </row>
    <row r="63" spans="2:8" ht="52.5" customHeight="1" thickBot="1">
      <c r="B63" s="133"/>
      <c r="C63" s="1198" t="s">
        <v>49</v>
      </c>
      <c r="D63" s="1198"/>
      <c r="E63" s="1199"/>
      <c r="F63" s="134">
        <v>26311</v>
      </c>
      <c r="G63" s="134">
        <v>29091</v>
      </c>
      <c r="H63" s="135">
        <v>35511</v>
      </c>
    </row>
    <row r="64" spans="2:8" ht="13"/>
  </sheetData>
  <sheetProtection algorithmName="SHA-512" hashValue="e+KO/4FMflSjUWGyi55YKr1vjSsUTZOx87b1zXzRkSU39yytY1BgfEfU8L/4nslNoZdPCSNEix8Gltes9DI6qg==" saltValue="dG0gFLbZOmrXdxG2NOVI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A8EB5-021F-4849-9676-00EC176E2D7A}">
  <sheetPr>
    <pageSetUpPr fitToPage="1"/>
  </sheetPr>
  <dimension ref="A1:DE85"/>
  <sheetViews>
    <sheetView showGridLines="0" topLeftCell="A45" zoomScale="85" zoomScaleNormal="85" zoomScaleSheetLayoutView="55" workbookViewId="0">
      <selection activeCell="AN63" sqref="AN63"/>
    </sheetView>
  </sheetViews>
  <sheetFormatPr defaultColWidth="0" defaultRowHeight="13.5" customHeight="1" zeroHeight="1"/>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c r="A1" s="1206"/>
      <c r="B1" s="1207"/>
      <c r="DD1" s="255"/>
      <c r="DE1" s="255"/>
    </row>
    <row r="2" spans="1:109" ht="25.5" customHeight="1">
      <c r="A2" s="1208"/>
      <c r="C2" s="1208"/>
      <c r="O2" s="1208"/>
      <c r="P2" s="1208"/>
      <c r="Q2" s="1208"/>
      <c r="R2" s="1208"/>
      <c r="S2" s="1208"/>
      <c r="T2" s="1208"/>
      <c r="U2" s="1208"/>
      <c r="V2" s="1208"/>
      <c r="W2" s="1208"/>
      <c r="X2" s="1208"/>
      <c r="Y2" s="1208"/>
      <c r="Z2" s="1208"/>
      <c r="AA2" s="1208"/>
      <c r="AB2" s="1208"/>
      <c r="AC2" s="1208"/>
      <c r="AD2" s="1208"/>
      <c r="AE2" s="1208"/>
      <c r="AF2" s="1208"/>
      <c r="AG2" s="1208"/>
      <c r="AH2" s="1208"/>
      <c r="AI2" s="1208"/>
      <c r="AU2" s="1208"/>
      <c r="BG2" s="1208"/>
      <c r="BS2" s="1208"/>
      <c r="CE2" s="1208"/>
      <c r="CQ2" s="1208"/>
      <c r="DD2" s="255"/>
      <c r="DE2" s="255"/>
    </row>
    <row r="3" spans="1:109" ht="25.5" customHeight="1">
      <c r="A3" s="1208"/>
      <c r="C3" s="1208"/>
      <c r="O3" s="1208"/>
      <c r="P3" s="1208"/>
      <c r="Q3" s="1208"/>
      <c r="R3" s="1208"/>
      <c r="S3" s="1208"/>
      <c r="T3" s="1208"/>
      <c r="U3" s="1208"/>
      <c r="V3" s="1208"/>
      <c r="W3" s="1208"/>
      <c r="X3" s="1208"/>
      <c r="Y3" s="1208"/>
      <c r="Z3" s="1208"/>
      <c r="AA3" s="1208"/>
      <c r="AB3" s="1208"/>
      <c r="AC3" s="1208"/>
      <c r="AD3" s="1208"/>
      <c r="AE3" s="1208"/>
      <c r="AF3" s="1208"/>
      <c r="AG3" s="1208"/>
      <c r="AH3" s="1208"/>
      <c r="AI3" s="1208"/>
      <c r="AU3" s="1208"/>
      <c r="BG3" s="1208"/>
      <c r="BS3" s="1208"/>
      <c r="CE3" s="1208"/>
      <c r="CQ3" s="1208"/>
      <c r="DD3" s="255"/>
      <c r="DE3" s="255"/>
    </row>
    <row r="4" spans="1:109" s="253" customFormat="1" ht="13">
      <c r="A4" s="1208"/>
      <c r="B4" s="1208"/>
      <c r="C4" s="1208"/>
      <c r="D4" s="1208"/>
      <c r="E4" s="1208"/>
      <c r="F4" s="1208"/>
      <c r="G4" s="1208"/>
      <c r="H4" s="1208"/>
      <c r="I4" s="1208"/>
      <c r="J4" s="1208"/>
      <c r="K4" s="1208"/>
      <c r="L4" s="1208"/>
      <c r="M4" s="1208"/>
      <c r="N4" s="1208"/>
      <c r="O4" s="1208"/>
      <c r="P4" s="1208"/>
      <c r="Q4" s="1208"/>
      <c r="R4" s="1208"/>
      <c r="S4" s="1208"/>
      <c r="T4" s="1208"/>
      <c r="U4" s="1208"/>
      <c r="V4" s="1208"/>
      <c r="W4" s="1208"/>
      <c r="X4" s="1208"/>
      <c r="Y4" s="1208"/>
      <c r="Z4" s="1208"/>
      <c r="AA4" s="1208"/>
      <c r="AB4" s="1208"/>
      <c r="AC4" s="1208"/>
      <c r="AD4" s="1208"/>
      <c r="AE4" s="1208"/>
      <c r="AF4" s="1208"/>
      <c r="AG4" s="1208"/>
      <c r="AH4" s="1208"/>
      <c r="AI4" s="1208"/>
      <c r="AJ4" s="1208"/>
      <c r="AK4" s="1208"/>
      <c r="AL4" s="1208"/>
      <c r="AM4" s="1208"/>
      <c r="AN4" s="1208"/>
      <c r="AO4" s="1208"/>
      <c r="AP4" s="1208"/>
      <c r="AQ4" s="1208"/>
      <c r="AR4" s="1208"/>
      <c r="AS4" s="1208"/>
      <c r="AT4" s="1208"/>
      <c r="AU4" s="1208"/>
      <c r="AV4" s="1208"/>
      <c r="AW4" s="1208"/>
      <c r="AX4" s="1208"/>
      <c r="AY4" s="1208"/>
      <c r="AZ4" s="1208"/>
      <c r="BA4" s="1208"/>
      <c r="BB4" s="1208"/>
      <c r="BC4" s="1208"/>
      <c r="BD4" s="1208"/>
      <c r="BE4" s="1208"/>
      <c r="BF4" s="1208"/>
      <c r="BG4" s="1208"/>
      <c r="BH4" s="1208"/>
      <c r="BI4" s="1208"/>
      <c r="BJ4" s="1208"/>
      <c r="BK4" s="1208"/>
      <c r="BL4" s="1208"/>
      <c r="BM4" s="1208"/>
      <c r="BN4" s="1208"/>
      <c r="BO4" s="1208"/>
      <c r="BP4" s="1208"/>
      <c r="BQ4" s="1208"/>
      <c r="BR4" s="1208"/>
      <c r="BS4" s="1208"/>
      <c r="BT4" s="1208"/>
      <c r="BU4" s="1208"/>
      <c r="BV4" s="1208"/>
      <c r="BW4" s="1208"/>
      <c r="BX4" s="1208"/>
      <c r="BY4" s="1208"/>
      <c r="BZ4" s="1208"/>
      <c r="CA4" s="1208"/>
      <c r="CB4" s="1208"/>
      <c r="CC4" s="1208"/>
      <c r="CD4" s="1208"/>
      <c r="CE4" s="1208"/>
      <c r="CF4" s="1208"/>
      <c r="CG4" s="1208"/>
      <c r="CH4" s="1208"/>
      <c r="CI4" s="1208"/>
      <c r="CJ4" s="1208"/>
      <c r="CK4" s="1208"/>
      <c r="CL4" s="1208"/>
      <c r="CM4" s="1208"/>
      <c r="CN4" s="1208"/>
      <c r="CO4" s="1208"/>
      <c r="CP4" s="1208"/>
      <c r="CQ4" s="1208"/>
      <c r="CR4" s="1208"/>
      <c r="CS4" s="1208"/>
      <c r="CT4" s="1208"/>
      <c r="CU4" s="1208"/>
      <c r="CV4" s="1208"/>
      <c r="CW4" s="1208"/>
      <c r="CX4" s="1208"/>
      <c r="CY4" s="1208"/>
      <c r="CZ4" s="1208"/>
      <c r="DA4" s="1208"/>
      <c r="DB4" s="1208"/>
      <c r="DC4" s="1208"/>
      <c r="DD4" s="1208"/>
      <c r="DE4" s="1208"/>
    </row>
    <row r="5" spans="1:109" s="253" customFormat="1" ht="13">
      <c r="A5" s="1208"/>
      <c r="B5" s="1208"/>
      <c r="C5" s="1208"/>
      <c r="D5" s="1208"/>
      <c r="E5" s="1208"/>
      <c r="F5" s="1208"/>
      <c r="G5" s="1208"/>
      <c r="H5" s="1208"/>
      <c r="I5" s="1208"/>
      <c r="J5" s="1208"/>
      <c r="K5" s="1208"/>
      <c r="L5" s="1208"/>
      <c r="M5" s="1208"/>
      <c r="N5" s="1208"/>
      <c r="O5" s="1208"/>
      <c r="P5" s="1208"/>
      <c r="Q5" s="1208"/>
      <c r="R5" s="1208"/>
      <c r="S5" s="1208"/>
      <c r="T5" s="1208"/>
      <c r="U5" s="1208"/>
      <c r="V5" s="1208"/>
      <c r="W5" s="1208"/>
      <c r="X5" s="1208"/>
      <c r="Y5" s="1208"/>
      <c r="Z5" s="1208"/>
      <c r="AA5" s="1208"/>
      <c r="AB5" s="1208"/>
      <c r="AC5" s="1208"/>
      <c r="AD5" s="1208"/>
      <c r="AE5" s="1208"/>
      <c r="AF5" s="1208"/>
      <c r="AG5" s="1208"/>
      <c r="AH5" s="1208"/>
      <c r="AI5" s="1208"/>
      <c r="AJ5" s="1208"/>
      <c r="AK5" s="1208"/>
      <c r="AL5" s="1208"/>
      <c r="AM5" s="1208"/>
      <c r="AN5" s="1208"/>
      <c r="AO5" s="1208"/>
      <c r="AP5" s="1208"/>
      <c r="AQ5" s="1208"/>
      <c r="AR5" s="1208"/>
      <c r="AS5" s="1208"/>
      <c r="AT5" s="1208"/>
      <c r="AU5" s="1208"/>
      <c r="AV5" s="1208"/>
      <c r="AW5" s="1208"/>
      <c r="AX5" s="1208"/>
      <c r="AY5" s="1208"/>
      <c r="AZ5" s="1208"/>
      <c r="BA5" s="1208"/>
      <c r="BB5" s="1208"/>
      <c r="BC5" s="1208"/>
      <c r="BD5" s="1208"/>
      <c r="BE5" s="1208"/>
      <c r="BF5" s="1208"/>
      <c r="BG5" s="1208"/>
      <c r="BH5" s="1208"/>
      <c r="BI5" s="1208"/>
      <c r="BJ5" s="1208"/>
      <c r="BK5" s="1208"/>
      <c r="BL5" s="1208"/>
      <c r="BM5" s="1208"/>
      <c r="BN5" s="1208"/>
      <c r="BO5" s="1208"/>
      <c r="BP5" s="1208"/>
      <c r="BQ5" s="1208"/>
      <c r="BR5" s="1208"/>
      <c r="BS5" s="1208"/>
      <c r="BT5" s="1208"/>
      <c r="BU5" s="1208"/>
      <c r="BV5" s="1208"/>
      <c r="BW5" s="1208"/>
      <c r="BX5" s="1208"/>
      <c r="BY5" s="1208"/>
      <c r="BZ5" s="1208"/>
      <c r="CA5" s="1208"/>
      <c r="CB5" s="1208"/>
      <c r="CC5" s="1208"/>
      <c r="CD5" s="1208"/>
      <c r="CE5" s="1208"/>
      <c r="CF5" s="1208"/>
      <c r="CG5" s="1208"/>
      <c r="CH5" s="1208"/>
      <c r="CI5" s="1208"/>
      <c r="CJ5" s="1208"/>
      <c r="CK5" s="1208"/>
      <c r="CL5" s="1208"/>
      <c r="CM5" s="1208"/>
      <c r="CN5" s="1208"/>
      <c r="CO5" s="1208"/>
      <c r="CP5" s="1208"/>
      <c r="CQ5" s="1208"/>
      <c r="CR5" s="1208"/>
      <c r="CS5" s="1208"/>
      <c r="CT5" s="1208"/>
      <c r="CU5" s="1208"/>
      <c r="CV5" s="1208"/>
      <c r="CW5" s="1208"/>
      <c r="CX5" s="1208"/>
      <c r="CY5" s="1208"/>
      <c r="CZ5" s="1208"/>
      <c r="DA5" s="1208"/>
      <c r="DB5" s="1208"/>
      <c r="DC5" s="1208"/>
      <c r="DD5" s="1208"/>
      <c r="DE5" s="1208"/>
    </row>
    <row r="6" spans="1:109" s="253" customFormat="1" ht="13">
      <c r="A6" s="1208"/>
      <c r="B6" s="1208"/>
      <c r="C6" s="1208"/>
      <c r="D6" s="1208"/>
      <c r="E6" s="1208"/>
      <c r="F6" s="1208"/>
      <c r="G6" s="1208"/>
      <c r="H6" s="1208"/>
      <c r="I6" s="1208"/>
      <c r="J6" s="1208"/>
      <c r="K6" s="1208"/>
      <c r="L6" s="1208"/>
      <c r="M6" s="1208"/>
      <c r="N6" s="1208"/>
      <c r="O6" s="1208"/>
      <c r="P6" s="1208"/>
      <c r="Q6" s="1208"/>
      <c r="R6" s="1208"/>
      <c r="S6" s="1208"/>
      <c r="T6" s="1208"/>
      <c r="U6" s="1208"/>
      <c r="V6" s="1208"/>
      <c r="W6" s="1208"/>
      <c r="X6" s="1208"/>
      <c r="Y6" s="1208"/>
      <c r="Z6" s="1208"/>
      <c r="AA6" s="1208"/>
      <c r="AB6" s="1208"/>
      <c r="AC6" s="1208"/>
      <c r="AD6" s="1208"/>
      <c r="AE6" s="1208"/>
      <c r="AF6" s="1208"/>
      <c r="AG6" s="1208"/>
      <c r="AH6" s="1208"/>
      <c r="AI6" s="1208"/>
      <c r="AJ6" s="1208"/>
      <c r="AK6" s="1208"/>
      <c r="AL6" s="1208"/>
      <c r="AM6" s="1208"/>
      <c r="AN6" s="1208"/>
      <c r="AO6" s="1208"/>
      <c r="AP6" s="1208"/>
      <c r="AQ6" s="1208"/>
      <c r="AR6" s="1208"/>
      <c r="AS6" s="1208"/>
      <c r="AT6" s="1208"/>
      <c r="AU6" s="1208"/>
      <c r="AV6" s="1208"/>
      <c r="AW6" s="1208"/>
      <c r="AX6" s="1208"/>
      <c r="AY6" s="1208"/>
      <c r="AZ6" s="1208"/>
      <c r="BA6" s="1208"/>
      <c r="BB6" s="1208"/>
      <c r="BC6" s="1208"/>
      <c r="BD6" s="1208"/>
      <c r="BE6" s="1208"/>
      <c r="BF6" s="1208"/>
      <c r="BG6" s="1208"/>
      <c r="BH6" s="1208"/>
      <c r="BI6" s="1208"/>
      <c r="BJ6" s="1208"/>
      <c r="BK6" s="1208"/>
      <c r="BL6" s="1208"/>
      <c r="BM6" s="1208"/>
      <c r="BN6" s="1208"/>
      <c r="BO6" s="1208"/>
      <c r="BP6" s="1208"/>
      <c r="BQ6" s="1208"/>
      <c r="BR6" s="1208"/>
      <c r="BS6" s="1208"/>
      <c r="BT6" s="1208"/>
      <c r="BU6" s="1208"/>
      <c r="BV6" s="1208"/>
      <c r="BW6" s="1208"/>
      <c r="BX6" s="1208"/>
      <c r="BY6" s="1208"/>
      <c r="BZ6" s="1208"/>
      <c r="CA6" s="1208"/>
      <c r="CB6" s="1208"/>
      <c r="CC6" s="1208"/>
      <c r="CD6" s="1208"/>
      <c r="CE6" s="1208"/>
      <c r="CF6" s="1208"/>
      <c r="CG6" s="1208"/>
      <c r="CH6" s="1208"/>
      <c r="CI6" s="1208"/>
      <c r="CJ6" s="1208"/>
      <c r="CK6" s="1208"/>
      <c r="CL6" s="1208"/>
      <c r="CM6" s="1208"/>
      <c r="CN6" s="1208"/>
      <c r="CO6" s="1208"/>
      <c r="CP6" s="1208"/>
      <c r="CQ6" s="1208"/>
      <c r="CR6" s="1208"/>
      <c r="CS6" s="1208"/>
      <c r="CT6" s="1208"/>
      <c r="CU6" s="1208"/>
      <c r="CV6" s="1208"/>
      <c r="CW6" s="1208"/>
      <c r="CX6" s="1208"/>
      <c r="CY6" s="1208"/>
      <c r="CZ6" s="1208"/>
      <c r="DA6" s="1208"/>
      <c r="DB6" s="1208"/>
      <c r="DC6" s="1208"/>
      <c r="DD6" s="1208"/>
      <c r="DE6" s="1208"/>
    </row>
    <row r="7" spans="1:109" s="253" customFormat="1" ht="13">
      <c r="A7" s="1208"/>
      <c r="B7" s="1208"/>
      <c r="C7" s="1208"/>
      <c r="D7" s="1208"/>
      <c r="E7" s="1208"/>
      <c r="F7" s="1208"/>
      <c r="G7" s="1208"/>
      <c r="H7" s="1208"/>
      <c r="I7" s="1208"/>
      <c r="J7" s="1208"/>
      <c r="K7" s="1208"/>
      <c r="L7" s="1208"/>
      <c r="M7" s="1208"/>
      <c r="N7" s="1208"/>
      <c r="O7" s="1208"/>
      <c r="P7" s="1208"/>
      <c r="Q7" s="1208"/>
      <c r="R7" s="1208"/>
      <c r="S7" s="1208"/>
      <c r="T7" s="1208"/>
      <c r="U7" s="1208"/>
      <c r="V7" s="1208"/>
      <c r="W7" s="1208"/>
      <c r="X7" s="1208"/>
      <c r="Y7" s="1208"/>
      <c r="Z7" s="1208"/>
      <c r="AA7" s="1208"/>
      <c r="AB7" s="1208"/>
      <c r="AC7" s="1208"/>
      <c r="AD7" s="1208"/>
      <c r="AE7" s="1208"/>
      <c r="AF7" s="1208"/>
      <c r="AG7" s="1208"/>
      <c r="AH7" s="1208"/>
      <c r="AI7" s="1208"/>
      <c r="AJ7" s="1208"/>
      <c r="AK7" s="1208"/>
      <c r="AL7" s="1208"/>
      <c r="AM7" s="1208"/>
      <c r="AN7" s="1208"/>
      <c r="AO7" s="1208"/>
      <c r="AP7" s="1208"/>
      <c r="AQ7" s="1208"/>
      <c r="AR7" s="1208"/>
      <c r="AS7" s="1208"/>
      <c r="AT7" s="1208"/>
      <c r="AU7" s="1208"/>
      <c r="AV7" s="1208"/>
      <c r="AW7" s="1208"/>
      <c r="AX7" s="1208"/>
      <c r="AY7" s="1208"/>
      <c r="AZ7" s="1208"/>
      <c r="BA7" s="1208"/>
      <c r="BB7" s="1208"/>
      <c r="BC7" s="1208"/>
      <c r="BD7" s="1208"/>
      <c r="BE7" s="1208"/>
      <c r="BF7" s="1208"/>
      <c r="BG7" s="1208"/>
      <c r="BH7" s="1208"/>
      <c r="BI7" s="1208"/>
      <c r="BJ7" s="1208"/>
      <c r="BK7" s="1208"/>
      <c r="BL7" s="1208"/>
      <c r="BM7" s="1208"/>
      <c r="BN7" s="1208"/>
      <c r="BO7" s="1208"/>
      <c r="BP7" s="1208"/>
      <c r="BQ7" s="1208"/>
      <c r="BR7" s="1208"/>
      <c r="BS7" s="1208"/>
      <c r="BT7" s="1208"/>
      <c r="BU7" s="1208"/>
      <c r="BV7" s="1208"/>
      <c r="BW7" s="1208"/>
      <c r="BX7" s="1208"/>
      <c r="BY7" s="1208"/>
      <c r="BZ7" s="1208"/>
      <c r="CA7" s="1208"/>
      <c r="CB7" s="1208"/>
      <c r="CC7" s="1208"/>
      <c r="CD7" s="1208"/>
      <c r="CE7" s="1208"/>
      <c r="CF7" s="1208"/>
      <c r="CG7" s="1208"/>
      <c r="CH7" s="1208"/>
      <c r="CI7" s="1208"/>
      <c r="CJ7" s="1208"/>
      <c r="CK7" s="1208"/>
      <c r="CL7" s="1208"/>
      <c r="CM7" s="1208"/>
      <c r="CN7" s="1208"/>
      <c r="CO7" s="1208"/>
      <c r="CP7" s="1208"/>
      <c r="CQ7" s="1208"/>
      <c r="CR7" s="1208"/>
      <c r="CS7" s="1208"/>
      <c r="CT7" s="1208"/>
      <c r="CU7" s="1208"/>
      <c r="CV7" s="1208"/>
      <c r="CW7" s="1208"/>
      <c r="CX7" s="1208"/>
      <c r="CY7" s="1208"/>
      <c r="CZ7" s="1208"/>
      <c r="DA7" s="1208"/>
      <c r="DB7" s="1208"/>
      <c r="DC7" s="1208"/>
      <c r="DD7" s="1208"/>
      <c r="DE7" s="1208"/>
    </row>
    <row r="8" spans="1:109" s="253" customFormat="1" ht="13">
      <c r="A8" s="1208"/>
      <c r="B8" s="1208"/>
      <c r="C8" s="1208"/>
      <c r="D8" s="1208"/>
      <c r="E8" s="1208"/>
      <c r="F8" s="1208"/>
      <c r="G8" s="1208"/>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1208"/>
      <c r="AK8" s="1208"/>
      <c r="AL8" s="1208"/>
      <c r="AM8" s="1208"/>
      <c r="AN8" s="1208"/>
      <c r="AO8" s="1208"/>
      <c r="AP8" s="1208"/>
      <c r="AQ8" s="1208"/>
      <c r="AR8" s="1208"/>
      <c r="AS8" s="1208"/>
      <c r="AT8" s="1208"/>
      <c r="AU8" s="1208"/>
      <c r="AV8" s="1208"/>
      <c r="AW8" s="1208"/>
      <c r="AX8" s="1208"/>
      <c r="AY8" s="1208"/>
      <c r="AZ8" s="1208"/>
      <c r="BA8" s="1208"/>
      <c r="BB8" s="1208"/>
      <c r="BC8" s="1208"/>
      <c r="BD8" s="1208"/>
      <c r="BE8" s="1208"/>
      <c r="BF8" s="1208"/>
      <c r="BG8" s="1208"/>
      <c r="BH8" s="1208"/>
      <c r="BI8" s="1208"/>
      <c r="BJ8" s="1208"/>
      <c r="BK8" s="1208"/>
      <c r="BL8" s="1208"/>
      <c r="BM8" s="1208"/>
      <c r="BN8" s="1208"/>
      <c r="BO8" s="1208"/>
      <c r="BP8" s="1208"/>
      <c r="BQ8" s="1208"/>
      <c r="BR8" s="1208"/>
      <c r="BS8" s="1208"/>
      <c r="BT8" s="1208"/>
      <c r="BU8" s="1208"/>
      <c r="BV8" s="1208"/>
      <c r="BW8" s="1208"/>
      <c r="BX8" s="1208"/>
      <c r="BY8" s="1208"/>
      <c r="BZ8" s="1208"/>
      <c r="CA8" s="1208"/>
      <c r="CB8" s="1208"/>
      <c r="CC8" s="1208"/>
      <c r="CD8" s="1208"/>
      <c r="CE8" s="1208"/>
      <c r="CF8" s="1208"/>
      <c r="CG8" s="1208"/>
      <c r="CH8" s="1208"/>
      <c r="CI8" s="1208"/>
      <c r="CJ8" s="1208"/>
      <c r="CK8" s="1208"/>
      <c r="CL8" s="1208"/>
      <c r="CM8" s="1208"/>
      <c r="CN8" s="1208"/>
      <c r="CO8" s="1208"/>
      <c r="CP8" s="1208"/>
      <c r="CQ8" s="1208"/>
      <c r="CR8" s="1208"/>
      <c r="CS8" s="1208"/>
      <c r="CT8" s="1208"/>
      <c r="CU8" s="1208"/>
      <c r="CV8" s="1208"/>
      <c r="CW8" s="1208"/>
      <c r="CX8" s="1208"/>
      <c r="CY8" s="1208"/>
      <c r="CZ8" s="1208"/>
      <c r="DA8" s="1208"/>
      <c r="DB8" s="1208"/>
      <c r="DC8" s="1208"/>
      <c r="DD8" s="1208"/>
      <c r="DE8" s="1208"/>
    </row>
    <row r="9" spans="1:109" s="253" customFormat="1" ht="13">
      <c r="A9" s="1208"/>
      <c r="B9" s="1208"/>
      <c r="C9" s="1208"/>
      <c r="D9" s="1208"/>
      <c r="E9" s="1208"/>
      <c r="F9" s="1208"/>
      <c r="G9" s="1208"/>
      <c r="H9" s="1208"/>
      <c r="I9" s="1208"/>
      <c r="J9" s="1208"/>
      <c r="K9" s="1208"/>
      <c r="L9" s="1208"/>
      <c r="M9" s="1208"/>
      <c r="N9" s="1208"/>
      <c r="O9" s="1208"/>
      <c r="P9" s="1208"/>
      <c r="Q9" s="1208"/>
      <c r="R9" s="1208"/>
      <c r="S9" s="1208"/>
      <c r="T9" s="1208"/>
      <c r="U9" s="1208"/>
      <c r="V9" s="1208"/>
      <c r="W9" s="1208"/>
      <c r="X9" s="1208"/>
      <c r="Y9" s="1208"/>
      <c r="Z9" s="1208"/>
      <c r="AA9" s="1208"/>
      <c r="AB9" s="1208"/>
      <c r="AC9" s="1208"/>
      <c r="AD9" s="1208"/>
      <c r="AE9" s="1208"/>
      <c r="AF9" s="1208"/>
      <c r="AG9" s="1208"/>
      <c r="AH9" s="1208"/>
      <c r="AI9" s="1208"/>
      <c r="AJ9" s="1208"/>
      <c r="AK9" s="1208"/>
      <c r="AL9" s="1208"/>
      <c r="AM9" s="1208"/>
      <c r="AN9" s="1208"/>
      <c r="AO9" s="1208"/>
      <c r="AP9" s="1208"/>
      <c r="AQ9" s="1208"/>
      <c r="AR9" s="1208"/>
      <c r="AS9" s="1208"/>
      <c r="AT9" s="1208"/>
      <c r="AU9" s="1208"/>
      <c r="AV9" s="1208"/>
      <c r="AW9" s="1208"/>
      <c r="AX9" s="1208"/>
      <c r="AY9" s="1208"/>
      <c r="AZ9" s="1208"/>
      <c r="BA9" s="1208"/>
      <c r="BB9" s="1208"/>
      <c r="BC9" s="1208"/>
      <c r="BD9" s="1208"/>
      <c r="BE9" s="1208"/>
      <c r="BF9" s="1208"/>
      <c r="BG9" s="1208"/>
      <c r="BH9" s="1208"/>
      <c r="BI9" s="1208"/>
      <c r="BJ9" s="1208"/>
      <c r="BK9" s="1208"/>
      <c r="BL9" s="1208"/>
      <c r="BM9" s="1208"/>
      <c r="BN9" s="1208"/>
      <c r="BO9" s="1208"/>
      <c r="BP9" s="1208"/>
      <c r="BQ9" s="1208"/>
      <c r="BR9" s="1208"/>
      <c r="BS9" s="1208"/>
      <c r="BT9" s="1208"/>
      <c r="BU9" s="1208"/>
      <c r="BV9" s="1208"/>
      <c r="BW9" s="1208"/>
      <c r="BX9" s="1208"/>
      <c r="BY9" s="1208"/>
      <c r="BZ9" s="1208"/>
      <c r="CA9" s="1208"/>
      <c r="CB9" s="1208"/>
      <c r="CC9" s="1208"/>
      <c r="CD9" s="1208"/>
      <c r="CE9" s="1208"/>
      <c r="CF9" s="1208"/>
      <c r="CG9" s="1208"/>
      <c r="CH9" s="1208"/>
      <c r="CI9" s="1208"/>
      <c r="CJ9" s="1208"/>
      <c r="CK9" s="1208"/>
      <c r="CL9" s="1208"/>
      <c r="CM9" s="1208"/>
      <c r="CN9" s="1208"/>
      <c r="CO9" s="1208"/>
      <c r="CP9" s="1208"/>
      <c r="CQ9" s="1208"/>
      <c r="CR9" s="1208"/>
      <c r="CS9" s="1208"/>
      <c r="CT9" s="1208"/>
      <c r="CU9" s="1208"/>
      <c r="CV9" s="1208"/>
      <c r="CW9" s="1208"/>
      <c r="CX9" s="1208"/>
      <c r="CY9" s="1208"/>
      <c r="CZ9" s="1208"/>
      <c r="DA9" s="1208"/>
      <c r="DB9" s="1208"/>
      <c r="DC9" s="1208"/>
      <c r="DD9" s="1208"/>
      <c r="DE9" s="1208"/>
    </row>
    <row r="10" spans="1:109" s="253" customFormat="1" ht="13">
      <c r="A10" s="1208"/>
      <c r="B10" s="1208"/>
      <c r="C10" s="1208"/>
      <c r="D10" s="1208"/>
      <c r="E10" s="1208"/>
      <c r="F10" s="1208"/>
      <c r="G10" s="1208"/>
      <c r="H10" s="1208"/>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208"/>
      <c r="BH10" s="1208"/>
      <c r="BI10" s="1208"/>
      <c r="BJ10" s="1208"/>
      <c r="BK10" s="1208"/>
      <c r="BL10" s="1208"/>
      <c r="BM10" s="1208"/>
      <c r="BN10" s="1208"/>
      <c r="BO10" s="1208"/>
      <c r="BP10" s="1208"/>
      <c r="BQ10" s="1208"/>
      <c r="BR10" s="1208"/>
      <c r="BS10" s="1208"/>
      <c r="BT10" s="1208"/>
      <c r="BU10" s="1208"/>
      <c r="BV10" s="1208"/>
      <c r="BW10" s="1208"/>
      <c r="BX10" s="1208"/>
      <c r="BY10" s="1208"/>
      <c r="BZ10" s="1208"/>
      <c r="CA10" s="1208"/>
      <c r="CB10" s="1208"/>
      <c r="CC10" s="1208"/>
      <c r="CD10" s="1208"/>
      <c r="CE10" s="1208"/>
      <c r="CF10" s="1208"/>
      <c r="CG10" s="1208"/>
      <c r="CH10" s="1208"/>
      <c r="CI10" s="1208"/>
      <c r="CJ10" s="1208"/>
      <c r="CK10" s="1208"/>
      <c r="CL10" s="1208"/>
      <c r="CM10" s="1208"/>
      <c r="CN10" s="1208"/>
      <c r="CO10" s="1208"/>
      <c r="CP10" s="1208"/>
      <c r="CQ10" s="1208"/>
      <c r="CR10" s="1208"/>
      <c r="CS10" s="1208"/>
      <c r="CT10" s="1208"/>
      <c r="CU10" s="1208"/>
      <c r="CV10" s="1208"/>
      <c r="CW10" s="1208"/>
      <c r="CX10" s="1208"/>
      <c r="CY10" s="1208"/>
      <c r="CZ10" s="1208"/>
      <c r="DA10" s="1208"/>
      <c r="DB10" s="1208"/>
      <c r="DC10" s="1208"/>
      <c r="DD10" s="1208"/>
      <c r="DE10" s="1208"/>
    </row>
    <row r="11" spans="1:109" s="253" customFormat="1" ht="13">
      <c r="A11" s="1208"/>
      <c r="B11" s="1208"/>
      <c r="C11" s="1208"/>
      <c r="D11" s="1208"/>
      <c r="E11" s="1208"/>
      <c r="F11" s="1208"/>
      <c r="G11" s="1208"/>
      <c r="H11" s="1208"/>
      <c r="I11" s="1208"/>
      <c r="J11" s="1208"/>
      <c r="K11" s="1208"/>
      <c r="L11" s="1208"/>
      <c r="M11" s="1208"/>
      <c r="N11" s="1208"/>
      <c r="O11" s="1208"/>
      <c r="P11" s="1208"/>
      <c r="Q11" s="1208"/>
      <c r="R11" s="1208"/>
      <c r="S11" s="1208"/>
      <c r="T11" s="1208"/>
      <c r="U11" s="1208"/>
      <c r="V11" s="1208"/>
      <c r="W11" s="1208"/>
      <c r="X11" s="1208"/>
      <c r="Y11" s="1208"/>
      <c r="Z11" s="1208"/>
      <c r="AA11" s="1208"/>
      <c r="AB11" s="1208"/>
      <c r="AC11" s="1208"/>
      <c r="AD11" s="1208"/>
      <c r="AE11" s="1208"/>
      <c r="AF11" s="1208"/>
      <c r="AG11" s="1208"/>
      <c r="AH11" s="1208"/>
      <c r="AI11" s="1208"/>
      <c r="AJ11" s="1208"/>
      <c r="AK11" s="1208"/>
      <c r="AL11" s="1208"/>
      <c r="AM11" s="1208"/>
      <c r="AN11" s="1208"/>
      <c r="AO11" s="1208"/>
      <c r="AP11" s="1208"/>
      <c r="AQ11" s="1208"/>
      <c r="AR11" s="1208"/>
      <c r="AS11" s="1208"/>
      <c r="AT11" s="1208"/>
      <c r="AU11" s="1208"/>
      <c r="AV11" s="1208"/>
      <c r="AW11" s="1208"/>
      <c r="AX11" s="1208"/>
      <c r="AY11" s="1208"/>
      <c r="AZ11" s="1208"/>
      <c r="BA11" s="1208"/>
      <c r="BB11" s="1208"/>
      <c r="BC11" s="1208"/>
      <c r="BD11" s="1208"/>
      <c r="BE11" s="1208"/>
      <c r="BF11" s="1208"/>
      <c r="BG11" s="1208"/>
      <c r="BH11" s="1208"/>
      <c r="BI11" s="1208"/>
      <c r="BJ11" s="1208"/>
      <c r="BK11" s="1208"/>
      <c r="BL11" s="1208"/>
      <c r="BM11" s="1208"/>
      <c r="BN11" s="1208"/>
      <c r="BO11" s="1208"/>
      <c r="BP11" s="1208"/>
      <c r="BQ11" s="1208"/>
      <c r="BR11" s="1208"/>
      <c r="BS11" s="1208"/>
      <c r="BT11" s="1208"/>
      <c r="BU11" s="1208"/>
      <c r="BV11" s="1208"/>
      <c r="BW11" s="1208"/>
      <c r="BX11" s="1208"/>
      <c r="BY11" s="1208"/>
      <c r="BZ11" s="1208"/>
      <c r="CA11" s="1208"/>
      <c r="CB11" s="1208"/>
      <c r="CC11" s="1208"/>
      <c r="CD11" s="1208"/>
      <c r="CE11" s="1208"/>
      <c r="CF11" s="1208"/>
      <c r="CG11" s="1208"/>
      <c r="CH11" s="1208"/>
      <c r="CI11" s="1208"/>
      <c r="CJ11" s="1208"/>
      <c r="CK11" s="1208"/>
      <c r="CL11" s="1208"/>
      <c r="CM11" s="1208"/>
      <c r="CN11" s="1208"/>
      <c r="CO11" s="1208"/>
      <c r="CP11" s="1208"/>
      <c r="CQ11" s="1208"/>
      <c r="CR11" s="1208"/>
      <c r="CS11" s="1208"/>
      <c r="CT11" s="1208"/>
      <c r="CU11" s="1208"/>
      <c r="CV11" s="1208"/>
      <c r="CW11" s="1208"/>
      <c r="CX11" s="1208"/>
      <c r="CY11" s="1208"/>
      <c r="CZ11" s="1208"/>
      <c r="DA11" s="1208"/>
      <c r="DB11" s="1208"/>
      <c r="DC11" s="1208"/>
      <c r="DD11" s="1208"/>
      <c r="DE11" s="1208"/>
    </row>
    <row r="12" spans="1:109" s="253" customFormat="1" ht="13">
      <c r="A12" s="1208"/>
      <c r="B12" s="1208"/>
      <c r="C12" s="1208"/>
      <c r="D12" s="1208"/>
      <c r="E12" s="1208"/>
      <c r="F12" s="1208"/>
      <c r="G12" s="1208"/>
      <c r="H12" s="1208"/>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8"/>
      <c r="AG12" s="1208"/>
      <c r="AH12" s="1208"/>
      <c r="AI12" s="1208"/>
      <c r="AJ12" s="1208"/>
      <c r="AK12" s="1208"/>
      <c r="AL12" s="1208"/>
      <c r="AM12" s="1208"/>
      <c r="AN12" s="1208"/>
      <c r="AO12" s="1208"/>
      <c r="AP12" s="1208"/>
      <c r="AQ12" s="1208"/>
      <c r="AR12" s="1208"/>
      <c r="AS12" s="1208"/>
      <c r="AT12" s="1208"/>
      <c r="AU12" s="1208"/>
      <c r="AV12" s="1208"/>
      <c r="AW12" s="1208"/>
      <c r="AX12" s="1208"/>
      <c r="AY12" s="1208"/>
      <c r="AZ12" s="1208"/>
      <c r="BA12" s="1208"/>
      <c r="BB12" s="1208"/>
      <c r="BC12" s="1208"/>
      <c r="BD12" s="1208"/>
      <c r="BE12" s="1208"/>
      <c r="BF12" s="1208"/>
      <c r="BG12" s="1208"/>
      <c r="BH12" s="1208"/>
      <c r="BI12" s="1208"/>
      <c r="BJ12" s="1208"/>
      <c r="BK12" s="1208"/>
      <c r="BL12" s="1208"/>
      <c r="BM12" s="1208"/>
      <c r="BN12" s="1208"/>
      <c r="BO12" s="1208"/>
      <c r="BP12" s="1208"/>
      <c r="BQ12" s="1208"/>
      <c r="BR12" s="1208"/>
      <c r="BS12" s="1208"/>
      <c r="BT12" s="1208"/>
      <c r="BU12" s="1208"/>
      <c r="BV12" s="1208"/>
      <c r="BW12" s="1208"/>
      <c r="BX12" s="1208"/>
      <c r="BY12" s="1208"/>
      <c r="BZ12" s="1208"/>
      <c r="CA12" s="1208"/>
      <c r="CB12" s="1208"/>
      <c r="CC12" s="1208"/>
      <c r="CD12" s="1208"/>
      <c r="CE12" s="1208"/>
      <c r="CF12" s="1208"/>
      <c r="CG12" s="1208"/>
      <c r="CH12" s="1208"/>
      <c r="CI12" s="1208"/>
      <c r="CJ12" s="1208"/>
      <c r="CK12" s="1208"/>
      <c r="CL12" s="1208"/>
      <c r="CM12" s="1208"/>
      <c r="CN12" s="1208"/>
      <c r="CO12" s="1208"/>
      <c r="CP12" s="1208"/>
      <c r="CQ12" s="1208"/>
      <c r="CR12" s="1208"/>
      <c r="CS12" s="1208"/>
      <c r="CT12" s="1208"/>
      <c r="CU12" s="1208"/>
      <c r="CV12" s="1208"/>
      <c r="CW12" s="1208"/>
      <c r="CX12" s="1208"/>
      <c r="CY12" s="1208"/>
      <c r="CZ12" s="1208"/>
      <c r="DA12" s="1208"/>
      <c r="DB12" s="1208"/>
      <c r="DC12" s="1208"/>
      <c r="DD12" s="1208"/>
      <c r="DE12" s="1208"/>
    </row>
    <row r="13" spans="1:109" s="253" customFormat="1" ht="13">
      <c r="A13" s="1208"/>
      <c r="B13" s="1208"/>
      <c r="C13" s="1208"/>
      <c r="D13" s="1208"/>
      <c r="E13" s="1208"/>
      <c r="F13" s="1208"/>
      <c r="G13" s="1208"/>
      <c r="H13" s="1208"/>
      <c r="I13" s="1208"/>
      <c r="J13" s="1208"/>
      <c r="K13" s="1208"/>
      <c r="L13" s="1208"/>
      <c r="M13" s="1208"/>
      <c r="N13" s="1208"/>
      <c r="O13" s="1208"/>
      <c r="P13" s="1208"/>
      <c r="Q13" s="1208"/>
      <c r="R13" s="1208"/>
      <c r="S13" s="1208"/>
      <c r="T13" s="1208"/>
      <c r="U13" s="1208"/>
      <c r="V13" s="1208"/>
      <c r="W13" s="1208"/>
      <c r="X13" s="1208"/>
      <c r="Y13" s="1208"/>
      <c r="Z13" s="1208"/>
      <c r="AA13" s="1208"/>
      <c r="AB13" s="1208"/>
      <c r="AC13" s="1208"/>
      <c r="AD13" s="1208"/>
      <c r="AE13" s="1208"/>
      <c r="AF13" s="1208"/>
      <c r="AG13" s="1208"/>
      <c r="AH13" s="1208"/>
      <c r="AI13" s="1208"/>
      <c r="AJ13" s="1208"/>
      <c r="AK13" s="1208"/>
      <c r="AL13" s="1208"/>
      <c r="AM13" s="1208"/>
      <c r="AN13" s="1208"/>
      <c r="AO13" s="1208"/>
      <c r="AP13" s="1208"/>
      <c r="AQ13" s="1208"/>
      <c r="AR13" s="1208"/>
      <c r="AS13" s="1208"/>
      <c r="AT13" s="1208"/>
      <c r="AU13" s="1208"/>
      <c r="AV13" s="1208"/>
      <c r="AW13" s="1208"/>
      <c r="AX13" s="1208"/>
      <c r="AY13" s="1208"/>
      <c r="AZ13" s="1208"/>
      <c r="BA13" s="1208"/>
      <c r="BB13" s="1208"/>
      <c r="BC13" s="1208"/>
      <c r="BD13" s="1208"/>
      <c r="BE13" s="1208"/>
      <c r="BF13" s="1208"/>
      <c r="BG13" s="1208"/>
      <c r="BH13" s="1208"/>
      <c r="BI13" s="1208"/>
      <c r="BJ13" s="1208"/>
      <c r="BK13" s="1208"/>
      <c r="BL13" s="1208"/>
      <c r="BM13" s="1208"/>
      <c r="BN13" s="1208"/>
      <c r="BO13" s="1208"/>
      <c r="BP13" s="1208"/>
      <c r="BQ13" s="1208"/>
      <c r="BR13" s="1208"/>
      <c r="BS13" s="1208"/>
      <c r="BT13" s="1208"/>
      <c r="BU13" s="1208"/>
      <c r="BV13" s="1208"/>
      <c r="BW13" s="1208"/>
      <c r="BX13" s="1208"/>
      <c r="BY13" s="1208"/>
      <c r="BZ13" s="1208"/>
      <c r="CA13" s="1208"/>
      <c r="CB13" s="1208"/>
      <c r="CC13" s="1208"/>
      <c r="CD13" s="1208"/>
      <c r="CE13" s="1208"/>
      <c r="CF13" s="1208"/>
      <c r="CG13" s="1208"/>
      <c r="CH13" s="1208"/>
      <c r="CI13" s="1208"/>
      <c r="CJ13" s="1208"/>
      <c r="CK13" s="1208"/>
      <c r="CL13" s="1208"/>
      <c r="CM13" s="1208"/>
      <c r="CN13" s="1208"/>
      <c r="CO13" s="1208"/>
      <c r="CP13" s="1208"/>
      <c r="CQ13" s="1208"/>
      <c r="CR13" s="1208"/>
      <c r="CS13" s="1208"/>
      <c r="CT13" s="1208"/>
      <c r="CU13" s="1208"/>
      <c r="CV13" s="1208"/>
      <c r="CW13" s="1208"/>
      <c r="CX13" s="1208"/>
      <c r="CY13" s="1208"/>
      <c r="CZ13" s="1208"/>
      <c r="DA13" s="1208"/>
      <c r="DB13" s="1208"/>
      <c r="DC13" s="1208"/>
      <c r="DD13" s="1208"/>
      <c r="DE13" s="1208"/>
    </row>
    <row r="14" spans="1:109" s="253" customFormat="1" ht="13">
      <c r="A14" s="1208"/>
      <c r="B14" s="1208"/>
      <c r="C14" s="1208"/>
      <c r="D14" s="1208"/>
      <c r="E14" s="1208"/>
      <c r="F14" s="1208"/>
      <c r="G14" s="1208"/>
      <c r="H14" s="1208"/>
      <c r="I14" s="1208"/>
      <c r="J14" s="1208"/>
      <c r="K14" s="1208"/>
      <c r="L14" s="1208"/>
      <c r="M14" s="1208"/>
      <c r="N14" s="1208"/>
      <c r="O14" s="1208"/>
      <c r="P14" s="1208"/>
      <c r="Q14" s="1208"/>
      <c r="R14" s="1208"/>
      <c r="S14" s="1208"/>
      <c r="T14" s="1208"/>
      <c r="U14" s="1208"/>
      <c r="V14" s="1208"/>
      <c r="W14" s="1208"/>
      <c r="X14" s="1208"/>
      <c r="Y14" s="1208"/>
      <c r="Z14" s="1208"/>
      <c r="AA14" s="1208"/>
      <c r="AB14" s="1208"/>
      <c r="AC14" s="1208"/>
      <c r="AD14" s="1208"/>
      <c r="AE14" s="1208"/>
      <c r="AF14" s="1208"/>
      <c r="AG14" s="1208"/>
      <c r="AH14" s="1208"/>
      <c r="AI14" s="1208"/>
      <c r="AJ14" s="1208"/>
      <c r="AK14" s="1208"/>
      <c r="AL14" s="1208"/>
      <c r="AM14" s="1208"/>
      <c r="AN14" s="1208"/>
      <c r="AO14" s="1208"/>
      <c r="AP14" s="1208"/>
      <c r="AQ14" s="1208"/>
      <c r="AR14" s="1208"/>
      <c r="AS14" s="1208"/>
      <c r="AT14" s="1208"/>
      <c r="AU14" s="1208"/>
      <c r="AV14" s="1208"/>
      <c r="AW14" s="1208"/>
      <c r="AX14" s="1208"/>
      <c r="AY14" s="1208"/>
      <c r="AZ14" s="1208"/>
      <c r="BA14" s="1208"/>
      <c r="BB14" s="1208"/>
      <c r="BC14" s="1208"/>
      <c r="BD14" s="1208"/>
      <c r="BE14" s="1208"/>
      <c r="BF14" s="1208"/>
      <c r="BG14" s="1208"/>
      <c r="BH14" s="1208"/>
      <c r="BI14" s="1208"/>
      <c r="BJ14" s="1208"/>
      <c r="BK14" s="1208"/>
      <c r="BL14" s="1208"/>
      <c r="BM14" s="1208"/>
      <c r="BN14" s="1208"/>
      <c r="BO14" s="1208"/>
      <c r="BP14" s="1208"/>
      <c r="BQ14" s="1208"/>
      <c r="BR14" s="1208"/>
      <c r="BS14" s="1208"/>
      <c r="BT14" s="1208"/>
      <c r="BU14" s="1208"/>
      <c r="BV14" s="1208"/>
      <c r="BW14" s="1208"/>
      <c r="BX14" s="1208"/>
      <c r="BY14" s="1208"/>
      <c r="BZ14" s="1208"/>
      <c r="CA14" s="1208"/>
      <c r="CB14" s="1208"/>
      <c r="CC14" s="1208"/>
      <c r="CD14" s="1208"/>
      <c r="CE14" s="1208"/>
      <c r="CF14" s="1208"/>
      <c r="CG14" s="1208"/>
      <c r="CH14" s="1208"/>
      <c r="CI14" s="1208"/>
      <c r="CJ14" s="1208"/>
      <c r="CK14" s="1208"/>
      <c r="CL14" s="1208"/>
      <c r="CM14" s="1208"/>
      <c r="CN14" s="1208"/>
      <c r="CO14" s="1208"/>
      <c r="CP14" s="1208"/>
      <c r="CQ14" s="1208"/>
      <c r="CR14" s="1208"/>
      <c r="CS14" s="1208"/>
      <c r="CT14" s="1208"/>
      <c r="CU14" s="1208"/>
      <c r="CV14" s="1208"/>
      <c r="CW14" s="1208"/>
      <c r="CX14" s="1208"/>
      <c r="CY14" s="1208"/>
      <c r="CZ14" s="1208"/>
      <c r="DA14" s="1208"/>
      <c r="DB14" s="1208"/>
      <c r="DC14" s="1208"/>
      <c r="DD14" s="1208"/>
      <c r="DE14" s="1208"/>
    </row>
    <row r="15" spans="1:109" s="253" customFormat="1" ht="13">
      <c r="A15" s="255"/>
      <c r="B15" s="1208"/>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08"/>
      <c r="AJ15" s="1208"/>
      <c r="AK15" s="1208"/>
      <c r="AL15" s="1208"/>
      <c r="AM15" s="1208"/>
      <c r="AN15" s="1208"/>
      <c r="AO15" s="1208"/>
      <c r="AP15" s="1208"/>
      <c r="AQ15" s="1208"/>
      <c r="AR15" s="1208"/>
      <c r="AS15" s="1208"/>
      <c r="AT15" s="1208"/>
      <c r="AU15" s="1208"/>
      <c r="AV15" s="1208"/>
      <c r="AW15" s="1208"/>
      <c r="AX15" s="1208"/>
      <c r="AY15" s="1208"/>
      <c r="AZ15" s="1208"/>
      <c r="BA15" s="1208"/>
      <c r="BB15" s="1208"/>
      <c r="BC15" s="1208"/>
      <c r="BD15" s="1208"/>
      <c r="BE15" s="1208"/>
      <c r="BF15" s="1208"/>
      <c r="BG15" s="1208"/>
      <c r="BH15" s="1208"/>
      <c r="BI15" s="1208"/>
      <c r="BJ15" s="1208"/>
      <c r="BK15" s="1208"/>
      <c r="BL15" s="1208"/>
      <c r="BM15" s="1208"/>
      <c r="BN15" s="1208"/>
      <c r="BO15" s="1208"/>
      <c r="BP15" s="1208"/>
      <c r="BQ15" s="1208"/>
      <c r="BR15" s="1208"/>
      <c r="BS15" s="1208"/>
      <c r="BT15" s="1208"/>
      <c r="BU15" s="1208"/>
      <c r="BV15" s="1208"/>
      <c r="BW15" s="1208"/>
      <c r="BX15" s="1208"/>
      <c r="BY15" s="1208"/>
      <c r="BZ15" s="1208"/>
      <c r="CA15" s="1208"/>
      <c r="CB15" s="1208"/>
      <c r="CC15" s="1208"/>
      <c r="CD15" s="1208"/>
      <c r="CE15" s="1208"/>
      <c r="CF15" s="1208"/>
      <c r="CG15" s="1208"/>
      <c r="CH15" s="1208"/>
      <c r="CI15" s="1208"/>
      <c r="CJ15" s="1208"/>
      <c r="CK15" s="1208"/>
      <c r="CL15" s="1208"/>
      <c r="CM15" s="1208"/>
      <c r="CN15" s="1208"/>
      <c r="CO15" s="1208"/>
      <c r="CP15" s="1208"/>
      <c r="CQ15" s="1208"/>
      <c r="CR15" s="1208"/>
      <c r="CS15" s="1208"/>
      <c r="CT15" s="1208"/>
      <c r="CU15" s="1208"/>
      <c r="CV15" s="1208"/>
      <c r="CW15" s="1208"/>
      <c r="CX15" s="1208"/>
      <c r="CY15" s="1208"/>
      <c r="CZ15" s="1208"/>
      <c r="DA15" s="1208"/>
      <c r="DB15" s="1208"/>
      <c r="DC15" s="1208"/>
      <c r="DD15" s="1208"/>
      <c r="DE15" s="1208"/>
    </row>
    <row r="16" spans="1:109" s="253" customFormat="1" ht="13">
      <c r="A16" s="255"/>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D16" s="1208"/>
      <c r="BE16" s="1208"/>
      <c r="BF16" s="1208"/>
      <c r="BG16" s="1208"/>
      <c r="BH16" s="1208"/>
      <c r="BI16" s="1208"/>
      <c r="BJ16" s="1208"/>
      <c r="BK16" s="1208"/>
      <c r="BL16" s="1208"/>
      <c r="BM16" s="1208"/>
      <c r="BN16" s="1208"/>
      <c r="BO16" s="1208"/>
      <c r="BP16" s="1208"/>
      <c r="BQ16" s="1208"/>
      <c r="BR16" s="1208"/>
      <c r="BS16" s="1208"/>
      <c r="BT16" s="1208"/>
      <c r="BU16" s="1208"/>
      <c r="BV16" s="1208"/>
      <c r="BW16" s="1208"/>
      <c r="BX16" s="1208"/>
      <c r="BY16" s="1208"/>
      <c r="BZ16" s="1208"/>
      <c r="CA16" s="1208"/>
      <c r="CB16" s="1208"/>
      <c r="CC16" s="1208"/>
      <c r="CD16" s="1208"/>
      <c r="CE16" s="1208"/>
      <c r="CF16" s="1208"/>
      <c r="CG16" s="1208"/>
      <c r="CH16" s="1208"/>
      <c r="CI16" s="1208"/>
      <c r="CJ16" s="1208"/>
      <c r="CK16" s="1208"/>
      <c r="CL16" s="1208"/>
      <c r="CM16" s="1208"/>
      <c r="CN16" s="1208"/>
      <c r="CO16" s="1208"/>
      <c r="CP16" s="1208"/>
      <c r="CQ16" s="1208"/>
      <c r="CR16" s="1208"/>
      <c r="CS16" s="1208"/>
      <c r="CT16" s="1208"/>
      <c r="CU16" s="1208"/>
      <c r="CV16" s="1208"/>
      <c r="CW16" s="1208"/>
      <c r="CX16" s="1208"/>
      <c r="CY16" s="1208"/>
      <c r="CZ16" s="1208"/>
      <c r="DA16" s="1208"/>
      <c r="DB16" s="1208"/>
      <c r="DC16" s="1208"/>
      <c r="DD16" s="1208"/>
      <c r="DE16" s="1208"/>
    </row>
    <row r="17" spans="1:109" s="253" customFormat="1" ht="13">
      <c r="A17" s="255"/>
      <c r="B17" s="1208"/>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V17" s="1208"/>
      <c r="AW17" s="1208"/>
      <c r="AX17" s="1208"/>
      <c r="AY17" s="1208"/>
      <c r="AZ17" s="1208"/>
      <c r="BA17" s="1208"/>
      <c r="BB17" s="1208"/>
      <c r="BC17" s="1208"/>
      <c r="BD17" s="1208"/>
      <c r="BE17" s="1208"/>
      <c r="BF17" s="1208"/>
      <c r="BG17" s="1208"/>
      <c r="BH17" s="1208"/>
      <c r="BI17" s="1208"/>
      <c r="BJ17" s="1208"/>
      <c r="BK17" s="1208"/>
      <c r="BL17" s="1208"/>
      <c r="BM17" s="1208"/>
      <c r="BN17" s="1208"/>
      <c r="BO17" s="1208"/>
      <c r="BP17" s="1208"/>
      <c r="BQ17" s="1208"/>
      <c r="BR17" s="1208"/>
      <c r="BS17" s="1208"/>
      <c r="BT17" s="1208"/>
      <c r="BU17" s="1208"/>
      <c r="BV17" s="1208"/>
      <c r="BW17" s="1208"/>
      <c r="BX17" s="1208"/>
      <c r="BY17" s="1208"/>
      <c r="BZ17" s="1208"/>
      <c r="CA17" s="1208"/>
      <c r="CB17" s="1208"/>
      <c r="CC17" s="1208"/>
      <c r="CD17" s="1208"/>
      <c r="CE17" s="1208"/>
      <c r="CF17" s="1208"/>
      <c r="CG17" s="1208"/>
      <c r="CH17" s="1208"/>
      <c r="CI17" s="1208"/>
      <c r="CJ17" s="1208"/>
      <c r="CK17" s="1208"/>
      <c r="CL17" s="1208"/>
      <c r="CM17" s="1208"/>
      <c r="CN17" s="1208"/>
      <c r="CO17" s="1208"/>
      <c r="CP17" s="1208"/>
      <c r="CQ17" s="1208"/>
      <c r="CR17" s="1208"/>
      <c r="CS17" s="1208"/>
      <c r="CT17" s="1208"/>
      <c r="CU17" s="1208"/>
      <c r="CV17" s="1208"/>
      <c r="CW17" s="1208"/>
      <c r="CX17" s="1208"/>
      <c r="CY17" s="1208"/>
      <c r="CZ17" s="1208"/>
      <c r="DA17" s="1208"/>
      <c r="DB17" s="1208"/>
      <c r="DC17" s="1208"/>
      <c r="DD17" s="1208"/>
      <c r="DE17" s="1208"/>
    </row>
    <row r="18" spans="1:109" s="253" customFormat="1" ht="13">
      <c r="A18" s="255"/>
      <c r="B18" s="1208"/>
      <c r="C18" s="1208"/>
      <c r="D18" s="1208"/>
      <c r="E18" s="1208"/>
      <c r="F18" s="1208"/>
      <c r="G18" s="1208"/>
      <c r="H18" s="1208"/>
      <c r="I18" s="1208"/>
      <c r="J18" s="1208"/>
      <c r="K18" s="1208"/>
      <c r="L18" s="1208"/>
      <c r="M18" s="1208"/>
      <c r="N18" s="1208"/>
      <c r="O18" s="1208"/>
      <c r="P18" s="1208"/>
      <c r="Q18" s="1208"/>
      <c r="R18" s="1208"/>
      <c r="S18" s="1208"/>
      <c r="T18" s="1208"/>
      <c r="U18" s="1208"/>
      <c r="V18" s="1208"/>
      <c r="W18" s="1208"/>
      <c r="X18" s="1208"/>
      <c r="Y18" s="1208"/>
      <c r="Z18" s="1208"/>
      <c r="AA18" s="1208"/>
      <c r="AB18" s="1208"/>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08"/>
      <c r="BU18" s="1208"/>
      <c r="BV18" s="1208"/>
      <c r="BW18" s="1208"/>
      <c r="BX18" s="1208"/>
      <c r="BY18" s="1208"/>
      <c r="BZ18" s="1208"/>
      <c r="CA18" s="1208"/>
      <c r="CB18" s="1208"/>
      <c r="CC18" s="1208"/>
      <c r="CD18" s="1208"/>
      <c r="CE18" s="1208"/>
      <c r="CF18" s="1208"/>
      <c r="CG18" s="1208"/>
      <c r="CH18" s="1208"/>
      <c r="CI18" s="1208"/>
      <c r="CJ18" s="1208"/>
      <c r="CK18" s="1208"/>
      <c r="CL18" s="1208"/>
      <c r="CM18" s="1208"/>
      <c r="CN18" s="1208"/>
      <c r="CO18" s="1208"/>
      <c r="CP18" s="1208"/>
      <c r="CQ18" s="1208"/>
      <c r="CR18" s="1208"/>
      <c r="CS18" s="1208"/>
      <c r="CT18" s="1208"/>
      <c r="CU18" s="1208"/>
      <c r="CV18" s="1208"/>
      <c r="CW18" s="1208"/>
      <c r="CX18" s="1208"/>
      <c r="CY18" s="1208"/>
      <c r="CZ18" s="1208"/>
      <c r="DA18" s="1208"/>
      <c r="DB18" s="1208"/>
      <c r="DC18" s="1208"/>
      <c r="DD18" s="1208"/>
      <c r="DE18" s="1208"/>
    </row>
    <row r="19" spans="1:109" ht="13">
      <c r="DD19" s="255"/>
      <c r="DE19" s="255"/>
    </row>
    <row r="20" spans="1:109" ht="13">
      <c r="DD20" s="255"/>
      <c r="DE20" s="255"/>
    </row>
    <row r="21" spans="1:109" ht="17.25" customHeight="1">
      <c r="B21" s="1209"/>
      <c r="C21" s="257"/>
      <c r="D21" s="257"/>
      <c r="E21" s="257"/>
      <c r="F21" s="257"/>
      <c r="G21" s="257"/>
      <c r="H21" s="257"/>
      <c r="I21" s="257"/>
      <c r="J21" s="257"/>
      <c r="K21" s="257"/>
      <c r="L21" s="257"/>
      <c r="M21" s="257"/>
      <c r="N21" s="1210"/>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10"/>
      <c r="AU21" s="257"/>
      <c r="AV21" s="257"/>
      <c r="AW21" s="257"/>
      <c r="AX21" s="257"/>
      <c r="AY21" s="257"/>
      <c r="AZ21" s="257"/>
      <c r="BA21" s="257"/>
      <c r="BB21" s="257"/>
      <c r="BC21" s="257"/>
      <c r="BD21" s="257"/>
      <c r="BE21" s="257"/>
      <c r="BF21" s="1210"/>
      <c r="BG21" s="257"/>
      <c r="BH21" s="257"/>
      <c r="BI21" s="257"/>
      <c r="BJ21" s="257"/>
      <c r="BK21" s="257"/>
      <c r="BL21" s="257"/>
      <c r="BM21" s="257"/>
      <c r="BN21" s="257"/>
      <c r="BO21" s="257"/>
      <c r="BP21" s="257"/>
      <c r="BQ21" s="257"/>
      <c r="BR21" s="1210"/>
      <c r="BS21" s="257"/>
      <c r="BT21" s="257"/>
      <c r="BU21" s="257"/>
      <c r="BV21" s="257"/>
      <c r="BW21" s="257"/>
      <c r="BX21" s="257"/>
      <c r="BY21" s="257"/>
      <c r="BZ21" s="257"/>
      <c r="CA21" s="257"/>
      <c r="CB21" s="257"/>
      <c r="CC21" s="257"/>
      <c r="CD21" s="1210"/>
      <c r="CE21" s="257"/>
      <c r="CF21" s="257"/>
      <c r="CG21" s="257"/>
      <c r="CH21" s="257"/>
      <c r="CI21" s="257"/>
      <c r="CJ21" s="257"/>
      <c r="CK21" s="257"/>
      <c r="CL21" s="257"/>
      <c r="CM21" s="257"/>
      <c r="CN21" s="257"/>
      <c r="CO21" s="257"/>
      <c r="CP21" s="1210"/>
      <c r="CQ21" s="257"/>
      <c r="CR21" s="257"/>
      <c r="CS21" s="257"/>
      <c r="CT21" s="257"/>
      <c r="CU21" s="257"/>
      <c r="CV21" s="257"/>
      <c r="CW21" s="257"/>
      <c r="CX21" s="257"/>
      <c r="CY21" s="257"/>
      <c r="CZ21" s="257"/>
      <c r="DA21" s="257"/>
      <c r="DB21" s="1210"/>
      <c r="DC21" s="257"/>
      <c r="DD21" s="258"/>
      <c r="DE21" s="255"/>
    </row>
    <row r="22" spans="1:109" ht="17.25" customHeight="1">
      <c r="B22" s="259"/>
    </row>
    <row r="23" spans="1:109" ht="13">
      <c r="B23" s="259"/>
    </row>
    <row r="24" spans="1:109" ht="13">
      <c r="B24" s="259"/>
    </row>
    <row r="25" spans="1:109" ht="13">
      <c r="B25" s="259"/>
    </row>
    <row r="26" spans="1:109" ht="13">
      <c r="B26" s="259"/>
    </row>
    <row r="27" spans="1:109" ht="13">
      <c r="B27" s="259"/>
    </row>
    <row r="28" spans="1:109" ht="13">
      <c r="B28" s="259"/>
    </row>
    <row r="29" spans="1:109" ht="13">
      <c r="B29" s="259"/>
    </row>
    <row r="30" spans="1:109" ht="13">
      <c r="B30" s="259"/>
    </row>
    <row r="31" spans="1:109" ht="13">
      <c r="B31" s="259"/>
    </row>
    <row r="32" spans="1:109" ht="13">
      <c r="B32" s="259"/>
    </row>
    <row r="33" spans="2:109" ht="13">
      <c r="B33" s="259"/>
    </row>
    <row r="34" spans="2:109" ht="13">
      <c r="B34" s="259"/>
    </row>
    <row r="35" spans="2:109" ht="13">
      <c r="B35" s="259"/>
    </row>
    <row r="36" spans="2:109" ht="13">
      <c r="B36" s="259"/>
    </row>
    <row r="37" spans="2:109" ht="13">
      <c r="B37" s="259"/>
    </row>
    <row r="38" spans="2:109" ht="13">
      <c r="B38" s="259"/>
    </row>
    <row r="39" spans="2:109" ht="13">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c r="B40" s="1211"/>
      <c r="DD40" s="1211"/>
      <c r="DE40" s="255"/>
    </row>
    <row r="41" spans="2:109" ht="16.5">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c r="B42" s="259"/>
      <c r="G42" s="1212"/>
      <c r="I42" s="1213"/>
      <c r="J42" s="1213"/>
      <c r="K42" s="1213"/>
      <c r="AM42" s="1212"/>
      <c r="AN42" s="1212" t="s">
        <v>577</v>
      </c>
      <c r="AP42" s="1213"/>
      <c r="AQ42" s="1213"/>
      <c r="AR42" s="1213"/>
      <c r="AY42" s="1212"/>
      <c r="BA42" s="1213"/>
      <c r="BB42" s="1213"/>
      <c r="BC42" s="1213"/>
      <c r="BK42" s="1212"/>
      <c r="BM42" s="1213"/>
      <c r="BN42" s="1213"/>
      <c r="BO42" s="1213"/>
      <c r="BW42" s="1212"/>
      <c r="BY42" s="1213"/>
      <c r="BZ42" s="1213"/>
      <c r="CA42" s="1213"/>
      <c r="CI42" s="1212"/>
      <c r="CK42" s="1213"/>
      <c r="CL42" s="1213"/>
      <c r="CM42" s="1213"/>
      <c r="CU42" s="1212"/>
      <c r="CW42" s="1213"/>
      <c r="CX42" s="1213"/>
      <c r="CY42" s="1213"/>
    </row>
    <row r="43" spans="2:109" ht="13.5" customHeight="1">
      <c r="B43" s="259"/>
      <c r="AN43" s="1214" t="s">
        <v>578</v>
      </c>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ht="13">
      <c r="B44" s="259"/>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ht="13">
      <c r="B45" s="259"/>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ht="13">
      <c r="B46" s="259"/>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ht="13">
      <c r="B47" s="259"/>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ht="13">
      <c r="B48" s="259"/>
      <c r="H48" s="1223"/>
      <c r="I48" s="1223"/>
      <c r="J48" s="1223"/>
      <c r="AN48" s="1223"/>
      <c r="AO48" s="1223"/>
      <c r="AP48" s="1223"/>
      <c r="AZ48" s="1223"/>
      <c r="BA48" s="1223"/>
      <c r="BB48" s="1223"/>
      <c r="BL48" s="1223"/>
      <c r="BM48" s="1223"/>
      <c r="BN48" s="1223"/>
      <c r="BX48" s="1223"/>
      <c r="BY48" s="1223"/>
      <c r="BZ48" s="1223"/>
      <c r="CJ48" s="1223"/>
      <c r="CK48" s="1223"/>
      <c r="CL48" s="1223"/>
      <c r="CV48" s="1223"/>
      <c r="CW48" s="1223"/>
      <c r="CX48" s="1223"/>
    </row>
    <row r="49" spans="1:109" ht="13">
      <c r="B49" s="259"/>
      <c r="AN49" s="255" t="s">
        <v>579</v>
      </c>
    </row>
    <row r="50" spans="1:109" ht="13">
      <c r="B50" s="259"/>
      <c r="G50" s="1224"/>
      <c r="H50" s="1224"/>
      <c r="I50" s="1224"/>
      <c r="J50" s="1224"/>
      <c r="K50" s="1225"/>
      <c r="L50" s="1225"/>
      <c r="M50" s="1226"/>
      <c r="N50" s="1226"/>
      <c r="AN50" s="1227"/>
      <c r="AO50" s="1228"/>
      <c r="AP50" s="1228"/>
      <c r="AQ50" s="1228"/>
      <c r="AR50" s="1228"/>
      <c r="AS50" s="1228"/>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9"/>
      <c r="BP50" s="1230" t="s">
        <v>536</v>
      </c>
      <c r="BQ50" s="1230"/>
      <c r="BR50" s="1230"/>
      <c r="BS50" s="1230"/>
      <c r="BT50" s="1230"/>
      <c r="BU50" s="1230"/>
      <c r="BV50" s="1230"/>
      <c r="BW50" s="1230"/>
      <c r="BX50" s="1230" t="s">
        <v>537</v>
      </c>
      <c r="BY50" s="1230"/>
      <c r="BZ50" s="1230"/>
      <c r="CA50" s="1230"/>
      <c r="CB50" s="1230"/>
      <c r="CC50" s="1230"/>
      <c r="CD50" s="1230"/>
      <c r="CE50" s="1230"/>
      <c r="CF50" s="1230" t="s">
        <v>538</v>
      </c>
      <c r="CG50" s="1230"/>
      <c r="CH50" s="1230"/>
      <c r="CI50" s="1230"/>
      <c r="CJ50" s="1230"/>
      <c r="CK50" s="1230"/>
      <c r="CL50" s="1230"/>
      <c r="CM50" s="1230"/>
      <c r="CN50" s="1230" t="s">
        <v>539</v>
      </c>
      <c r="CO50" s="1230"/>
      <c r="CP50" s="1230"/>
      <c r="CQ50" s="1230"/>
      <c r="CR50" s="1230"/>
      <c r="CS50" s="1230"/>
      <c r="CT50" s="1230"/>
      <c r="CU50" s="1230"/>
      <c r="CV50" s="1230" t="s">
        <v>540</v>
      </c>
      <c r="CW50" s="1230"/>
      <c r="CX50" s="1230"/>
      <c r="CY50" s="1230"/>
      <c r="CZ50" s="1230"/>
      <c r="DA50" s="1230"/>
      <c r="DB50" s="1230"/>
      <c r="DC50" s="1230"/>
    </row>
    <row r="51" spans="1:109" ht="13.5" customHeight="1">
      <c r="B51" s="259"/>
      <c r="G51" s="1231"/>
      <c r="H51" s="1231"/>
      <c r="I51" s="1232"/>
      <c r="J51" s="1232"/>
      <c r="K51" s="1233"/>
      <c r="L51" s="1233"/>
      <c r="M51" s="1233"/>
      <c r="N51" s="1233"/>
      <c r="AM51" s="1223"/>
      <c r="AN51" s="1234" t="s">
        <v>580</v>
      </c>
      <c r="AO51" s="1234"/>
      <c r="AP51" s="1234"/>
      <c r="AQ51" s="1234"/>
      <c r="AR51" s="1234"/>
      <c r="AS51" s="1234"/>
      <c r="AT51" s="1234"/>
      <c r="AU51" s="1234"/>
      <c r="AV51" s="1234"/>
      <c r="AW51" s="1234"/>
      <c r="AX51" s="1234"/>
      <c r="AY51" s="1234"/>
      <c r="AZ51" s="1234"/>
      <c r="BA51" s="1234"/>
      <c r="BB51" s="1234" t="s">
        <v>581</v>
      </c>
      <c r="BC51" s="1234"/>
      <c r="BD51" s="1234"/>
      <c r="BE51" s="1234"/>
      <c r="BF51" s="1234"/>
      <c r="BG51" s="1234"/>
      <c r="BH51" s="1234"/>
      <c r="BI51" s="1234"/>
      <c r="BJ51" s="1234"/>
      <c r="BK51" s="1234"/>
      <c r="BL51" s="1234"/>
      <c r="BM51" s="1234"/>
      <c r="BN51" s="1234"/>
      <c r="BO51" s="1234"/>
      <c r="BP51" s="1235">
        <v>126.7</v>
      </c>
      <c r="BQ51" s="1235"/>
      <c r="BR51" s="1235"/>
      <c r="BS51" s="1235"/>
      <c r="BT51" s="1235"/>
      <c r="BU51" s="1235"/>
      <c r="BV51" s="1235"/>
      <c r="BW51" s="1235"/>
      <c r="BX51" s="1235">
        <v>121.9</v>
      </c>
      <c r="BY51" s="1235"/>
      <c r="BZ51" s="1235"/>
      <c r="CA51" s="1235"/>
      <c r="CB51" s="1235"/>
      <c r="CC51" s="1235"/>
      <c r="CD51" s="1235"/>
      <c r="CE51" s="1235"/>
      <c r="CF51" s="1235">
        <v>104.6</v>
      </c>
      <c r="CG51" s="1235"/>
      <c r="CH51" s="1235"/>
      <c r="CI51" s="1235"/>
      <c r="CJ51" s="1235"/>
      <c r="CK51" s="1235"/>
      <c r="CL51" s="1235"/>
      <c r="CM51" s="1235"/>
      <c r="CN51" s="1235">
        <v>102.2</v>
      </c>
      <c r="CO51" s="1235"/>
      <c r="CP51" s="1235"/>
      <c r="CQ51" s="1235"/>
      <c r="CR51" s="1235"/>
      <c r="CS51" s="1235"/>
      <c r="CT51" s="1235"/>
      <c r="CU51" s="1235"/>
      <c r="CV51" s="1235">
        <v>92.9</v>
      </c>
      <c r="CW51" s="1235"/>
      <c r="CX51" s="1235"/>
      <c r="CY51" s="1235"/>
      <c r="CZ51" s="1235"/>
      <c r="DA51" s="1235"/>
      <c r="DB51" s="1235"/>
      <c r="DC51" s="1235"/>
    </row>
    <row r="52" spans="1:109" ht="13">
      <c r="B52" s="259"/>
      <c r="G52" s="1231"/>
      <c r="H52" s="1231"/>
      <c r="I52" s="1232"/>
      <c r="J52" s="1232"/>
      <c r="K52" s="1233"/>
      <c r="L52" s="1233"/>
      <c r="M52" s="1233"/>
      <c r="N52" s="1233"/>
      <c r="AM52" s="1223"/>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ht="13">
      <c r="A53" s="1213"/>
      <c r="B53" s="259"/>
      <c r="G53" s="1231"/>
      <c r="H53" s="1231"/>
      <c r="I53" s="1224"/>
      <c r="J53" s="1224"/>
      <c r="K53" s="1233"/>
      <c r="L53" s="1233"/>
      <c r="M53" s="1233"/>
      <c r="N53" s="1233"/>
      <c r="AM53" s="1223"/>
      <c r="AN53" s="1234"/>
      <c r="AO53" s="1234"/>
      <c r="AP53" s="1234"/>
      <c r="AQ53" s="1234"/>
      <c r="AR53" s="1234"/>
      <c r="AS53" s="1234"/>
      <c r="AT53" s="1234"/>
      <c r="AU53" s="1234"/>
      <c r="AV53" s="1234"/>
      <c r="AW53" s="1234"/>
      <c r="AX53" s="1234"/>
      <c r="AY53" s="1234"/>
      <c r="AZ53" s="1234"/>
      <c r="BA53" s="1234"/>
      <c r="BB53" s="1234" t="s">
        <v>582</v>
      </c>
      <c r="BC53" s="1234"/>
      <c r="BD53" s="1234"/>
      <c r="BE53" s="1234"/>
      <c r="BF53" s="1234"/>
      <c r="BG53" s="1234"/>
      <c r="BH53" s="1234"/>
      <c r="BI53" s="1234"/>
      <c r="BJ53" s="1234"/>
      <c r="BK53" s="1234"/>
      <c r="BL53" s="1234"/>
      <c r="BM53" s="1234"/>
      <c r="BN53" s="1234"/>
      <c r="BO53" s="1234"/>
      <c r="BP53" s="1235">
        <v>58.3</v>
      </c>
      <c r="BQ53" s="1235"/>
      <c r="BR53" s="1235"/>
      <c r="BS53" s="1235"/>
      <c r="BT53" s="1235"/>
      <c r="BU53" s="1235"/>
      <c r="BV53" s="1235"/>
      <c r="BW53" s="1235"/>
      <c r="BX53" s="1235">
        <v>59.8</v>
      </c>
      <c r="BY53" s="1235"/>
      <c r="BZ53" s="1235"/>
      <c r="CA53" s="1235"/>
      <c r="CB53" s="1235"/>
      <c r="CC53" s="1235"/>
      <c r="CD53" s="1235"/>
      <c r="CE53" s="1235"/>
      <c r="CF53" s="1235">
        <v>60.8</v>
      </c>
      <c r="CG53" s="1235"/>
      <c r="CH53" s="1235"/>
      <c r="CI53" s="1235"/>
      <c r="CJ53" s="1235"/>
      <c r="CK53" s="1235"/>
      <c r="CL53" s="1235"/>
      <c r="CM53" s="1235"/>
      <c r="CN53" s="1235">
        <v>62.3</v>
      </c>
      <c r="CO53" s="1235"/>
      <c r="CP53" s="1235"/>
      <c r="CQ53" s="1235"/>
      <c r="CR53" s="1235"/>
      <c r="CS53" s="1235"/>
      <c r="CT53" s="1235"/>
      <c r="CU53" s="1235"/>
      <c r="CV53" s="1235">
        <v>63.7</v>
      </c>
      <c r="CW53" s="1235"/>
      <c r="CX53" s="1235"/>
      <c r="CY53" s="1235"/>
      <c r="CZ53" s="1235"/>
      <c r="DA53" s="1235"/>
      <c r="DB53" s="1235"/>
      <c r="DC53" s="1235"/>
    </row>
    <row r="54" spans="1:109" ht="13">
      <c r="A54" s="1213"/>
      <c r="B54" s="259"/>
      <c r="G54" s="1231"/>
      <c r="H54" s="1231"/>
      <c r="I54" s="1224"/>
      <c r="J54" s="1224"/>
      <c r="K54" s="1233"/>
      <c r="L54" s="1233"/>
      <c r="M54" s="1233"/>
      <c r="N54" s="1233"/>
      <c r="AM54" s="1223"/>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ht="13">
      <c r="A55" s="1213"/>
      <c r="B55" s="259"/>
      <c r="G55" s="1224"/>
      <c r="H55" s="1224"/>
      <c r="I55" s="1224"/>
      <c r="J55" s="1224"/>
      <c r="K55" s="1233"/>
      <c r="L55" s="1233"/>
      <c r="M55" s="1233"/>
      <c r="N55" s="1233"/>
      <c r="AN55" s="1230" t="s">
        <v>583</v>
      </c>
      <c r="AO55" s="1230"/>
      <c r="AP55" s="1230"/>
      <c r="AQ55" s="1230"/>
      <c r="AR55" s="1230"/>
      <c r="AS55" s="1230"/>
      <c r="AT55" s="1230"/>
      <c r="AU55" s="1230"/>
      <c r="AV55" s="1230"/>
      <c r="AW55" s="1230"/>
      <c r="AX55" s="1230"/>
      <c r="AY55" s="1230"/>
      <c r="AZ55" s="1230"/>
      <c r="BA55" s="1230"/>
      <c r="BB55" s="1234" t="s">
        <v>581</v>
      </c>
      <c r="BC55" s="1234"/>
      <c r="BD55" s="1234"/>
      <c r="BE55" s="1234"/>
      <c r="BF55" s="1234"/>
      <c r="BG55" s="1234"/>
      <c r="BH55" s="1234"/>
      <c r="BI55" s="1234"/>
      <c r="BJ55" s="1234"/>
      <c r="BK55" s="1234"/>
      <c r="BL55" s="1234"/>
      <c r="BM55" s="1234"/>
      <c r="BN55" s="1234"/>
      <c r="BO55" s="1234"/>
      <c r="BP55" s="1235">
        <v>91.9</v>
      </c>
      <c r="BQ55" s="1235"/>
      <c r="BR55" s="1235"/>
      <c r="BS55" s="1235"/>
      <c r="BT55" s="1235"/>
      <c r="BU55" s="1235"/>
      <c r="BV55" s="1235"/>
      <c r="BW55" s="1235"/>
      <c r="BX55" s="1235">
        <v>86.1</v>
      </c>
      <c r="BY55" s="1235"/>
      <c r="BZ55" s="1235"/>
      <c r="CA55" s="1235"/>
      <c r="CB55" s="1235"/>
      <c r="CC55" s="1235"/>
      <c r="CD55" s="1235"/>
      <c r="CE55" s="1235"/>
      <c r="CF55" s="1235">
        <v>72.8</v>
      </c>
      <c r="CG55" s="1235"/>
      <c r="CH55" s="1235"/>
      <c r="CI55" s="1235"/>
      <c r="CJ55" s="1235"/>
      <c r="CK55" s="1235"/>
      <c r="CL55" s="1235"/>
      <c r="CM55" s="1235"/>
      <c r="CN55" s="1235">
        <v>67.599999999999994</v>
      </c>
      <c r="CO55" s="1235"/>
      <c r="CP55" s="1235"/>
      <c r="CQ55" s="1235"/>
      <c r="CR55" s="1235"/>
      <c r="CS55" s="1235"/>
      <c r="CT55" s="1235"/>
      <c r="CU55" s="1235"/>
      <c r="CV55" s="1235">
        <v>63</v>
      </c>
      <c r="CW55" s="1235"/>
      <c r="CX55" s="1235"/>
      <c r="CY55" s="1235"/>
      <c r="CZ55" s="1235"/>
      <c r="DA55" s="1235"/>
      <c r="DB55" s="1235"/>
      <c r="DC55" s="1235"/>
    </row>
    <row r="56" spans="1:109" ht="13">
      <c r="A56" s="1213"/>
      <c r="B56" s="259"/>
      <c r="G56" s="1224"/>
      <c r="H56" s="1224"/>
      <c r="I56" s="1224"/>
      <c r="J56" s="1224"/>
      <c r="K56" s="1233"/>
      <c r="L56" s="1233"/>
      <c r="M56" s="1233"/>
      <c r="N56" s="1233"/>
      <c r="AN56" s="1230"/>
      <c r="AO56" s="1230"/>
      <c r="AP56" s="1230"/>
      <c r="AQ56" s="1230"/>
      <c r="AR56" s="1230"/>
      <c r="AS56" s="1230"/>
      <c r="AT56" s="1230"/>
      <c r="AU56" s="1230"/>
      <c r="AV56" s="1230"/>
      <c r="AW56" s="1230"/>
      <c r="AX56" s="1230"/>
      <c r="AY56" s="1230"/>
      <c r="AZ56" s="1230"/>
      <c r="BA56" s="1230"/>
      <c r="BB56" s="1234"/>
      <c r="BC56" s="1234"/>
      <c r="BD56" s="1234"/>
      <c r="BE56" s="1234"/>
      <c r="BF56" s="1234"/>
      <c r="BG56" s="1234"/>
      <c r="BH56" s="1234"/>
      <c r="BI56" s="1234"/>
      <c r="BJ56" s="1234"/>
      <c r="BK56" s="1234"/>
      <c r="BL56" s="1234"/>
      <c r="BM56" s="1234"/>
      <c r="BN56" s="1234"/>
      <c r="BO56" s="1234"/>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1213" customFormat="1" ht="13">
      <c r="B57" s="1236"/>
      <c r="G57" s="1224"/>
      <c r="H57" s="1224"/>
      <c r="I57" s="1237"/>
      <c r="J57" s="1237"/>
      <c r="K57" s="1233"/>
      <c r="L57" s="1233"/>
      <c r="M57" s="1233"/>
      <c r="N57" s="1233"/>
      <c r="AM57" s="255"/>
      <c r="AN57" s="1230"/>
      <c r="AO57" s="1230"/>
      <c r="AP57" s="1230"/>
      <c r="AQ57" s="1230"/>
      <c r="AR57" s="1230"/>
      <c r="AS57" s="1230"/>
      <c r="AT57" s="1230"/>
      <c r="AU57" s="1230"/>
      <c r="AV57" s="1230"/>
      <c r="AW57" s="1230"/>
      <c r="AX57" s="1230"/>
      <c r="AY57" s="1230"/>
      <c r="AZ57" s="1230"/>
      <c r="BA57" s="1230"/>
      <c r="BB57" s="1234" t="s">
        <v>582</v>
      </c>
      <c r="BC57" s="1234"/>
      <c r="BD57" s="1234"/>
      <c r="BE57" s="1234"/>
      <c r="BF57" s="1234"/>
      <c r="BG57" s="1234"/>
      <c r="BH57" s="1234"/>
      <c r="BI57" s="1234"/>
      <c r="BJ57" s="1234"/>
      <c r="BK57" s="1234"/>
      <c r="BL57" s="1234"/>
      <c r="BM57" s="1234"/>
      <c r="BN57" s="1234"/>
      <c r="BO57" s="1234"/>
      <c r="BP57" s="1235">
        <v>63.4</v>
      </c>
      <c r="BQ57" s="1235"/>
      <c r="BR57" s="1235"/>
      <c r="BS57" s="1235"/>
      <c r="BT57" s="1235"/>
      <c r="BU57" s="1235"/>
      <c r="BV57" s="1235"/>
      <c r="BW57" s="1235"/>
      <c r="BX57" s="1235">
        <v>64.3</v>
      </c>
      <c r="BY57" s="1235"/>
      <c r="BZ57" s="1235"/>
      <c r="CA57" s="1235"/>
      <c r="CB57" s="1235"/>
      <c r="CC57" s="1235"/>
      <c r="CD57" s="1235"/>
      <c r="CE57" s="1235"/>
      <c r="CF57" s="1235">
        <v>65.2</v>
      </c>
      <c r="CG57" s="1235"/>
      <c r="CH57" s="1235"/>
      <c r="CI57" s="1235"/>
      <c r="CJ57" s="1235"/>
      <c r="CK57" s="1235"/>
      <c r="CL57" s="1235"/>
      <c r="CM57" s="1235"/>
      <c r="CN57" s="1235">
        <v>66.2</v>
      </c>
      <c r="CO57" s="1235"/>
      <c r="CP57" s="1235"/>
      <c r="CQ57" s="1235"/>
      <c r="CR57" s="1235"/>
      <c r="CS57" s="1235"/>
      <c r="CT57" s="1235"/>
      <c r="CU57" s="1235"/>
      <c r="CV57" s="1235">
        <v>66.400000000000006</v>
      </c>
      <c r="CW57" s="1235"/>
      <c r="CX57" s="1235"/>
      <c r="CY57" s="1235"/>
      <c r="CZ57" s="1235"/>
      <c r="DA57" s="1235"/>
      <c r="DB57" s="1235"/>
      <c r="DC57" s="1235"/>
      <c r="DD57" s="1238"/>
      <c r="DE57" s="1236"/>
    </row>
    <row r="58" spans="1:109" s="1213" customFormat="1" ht="13">
      <c r="A58" s="255"/>
      <c r="B58" s="1236"/>
      <c r="G58" s="1224"/>
      <c r="H58" s="1224"/>
      <c r="I58" s="1237"/>
      <c r="J58" s="1237"/>
      <c r="K58" s="1233"/>
      <c r="L58" s="1233"/>
      <c r="M58" s="1233"/>
      <c r="N58" s="1233"/>
      <c r="AM58" s="255"/>
      <c r="AN58" s="1230"/>
      <c r="AO58" s="1230"/>
      <c r="AP58" s="1230"/>
      <c r="AQ58" s="1230"/>
      <c r="AR58" s="1230"/>
      <c r="AS58" s="1230"/>
      <c r="AT58" s="1230"/>
      <c r="AU58" s="1230"/>
      <c r="AV58" s="1230"/>
      <c r="AW58" s="1230"/>
      <c r="AX58" s="1230"/>
      <c r="AY58" s="1230"/>
      <c r="AZ58" s="1230"/>
      <c r="BA58" s="1230"/>
      <c r="BB58" s="1234"/>
      <c r="BC58" s="1234"/>
      <c r="BD58" s="1234"/>
      <c r="BE58" s="1234"/>
      <c r="BF58" s="1234"/>
      <c r="BG58" s="1234"/>
      <c r="BH58" s="1234"/>
      <c r="BI58" s="1234"/>
      <c r="BJ58" s="1234"/>
      <c r="BK58" s="1234"/>
      <c r="BL58" s="1234"/>
      <c r="BM58" s="1234"/>
      <c r="BN58" s="1234"/>
      <c r="BO58" s="1234"/>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1238"/>
      <c r="DE58" s="1236"/>
    </row>
    <row r="59" spans="1:109" s="1213" customFormat="1" ht="13">
      <c r="A59" s="255"/>
      <c r="B59" s="1236"/>
      <c r="K59" s="1239"/>
      <c r="L59" s="1239"/>
      <c r="M59" s="1239"/>
      <c r="N59" s="1239"/>
      <c r="AQ59" s="1239"/>
      <c r="AR59" s="1239"/>
      <c r="AS59" s="1239"/>
      <c r="AT59" s="1239"/>
      <c r="BC59" s="1239"/>
      <c r="BD59" s="1239"/>
      <c r="BE59" s="1239"/>
      <c r="BF59" s="1239"/>
      <c r="BO59" s="1239"/>
      <c r="BP59" s="1239"/>
      <c r="BQ59" s="1239"/>
      <c r="BR59" s="1239"/>
      <c r="CA59" s="1239"/>
      <c r="CB59" s="1239"/>
      <c r="CC59" s="1239"/>
      <c r="CD59" s="1239"/>
      <c r="CM59" s="1239"/>
      <c r="CN59" s="1239"/>
      <c r="CO59" s="1239"/>
      <c r="CP59" s="1239"/>
      <c r="CY59" s="1239"/>
      <c r="CZ59" s="1239"/>
      <c r="DA59" s="1239"/>
      <c r="DB59" s="1239"/>
      <c r="DC59" s="1239"/>
      <c r="DD59" s="1238"/>
      <c r="DE59" s="1236"/>
    </row>
    <row r="60" spans="1:109" s="1213" customFormat="1" ht="13">
      <c r="A60" s="255"/>
      <c r="B60" s="1236"/>
      <c r="K60" s="1239"/>
      <c r="L60" s="1239"/>
      <c r="M60" s="1239"/>
      <c r="N60" s="1239"/>
      <c r="AQ60" s="1239"/>
      <c r="AR60" s="1239"/>
      <c r="AS60" s="1239"/>
      <c r="AT60" s="1239"/>
      <c r="BC60" s="1239"/>
      <c r="BD60" s="1239"/>
      <c r="BE60" s="1239"/>
      <c r="BF60" s="1239"/>
      <c r="BO60" s="1239"/>
      <c r="BP60" s="1239"/>
      <c r="BQ60" s="1239"/>
      <c r="BR60" s="1239"/>
      <c r="CA60" s="1239"/>
      <c r="CB60" s="1239"/>
      <c r="CC60" s="1239"/>
      <c r="CD60" s="1239"/>
      <c r="CM60" s="1239"/>
      <c r="CN60" s="1239"/>
      <c r="CO60" s="1239"/>
      <c r="CP60" s="1239"/>
      <c r="CY60" s="1239"/>
      <c r="CZ60" s="1239"/>
      <c r="DA60" s="1239"/>
      <c r="DB60" s="1239"/>
      <c r="DC60" s="1239"/>
      <c r="DD60" s="1238"/>
      <c r="DE60" s="1236"/>
    </row>
    <row r="61" spans="1:109" s="1213" customFormat="1" ht="13">
      <c r="A61" s="255"/>
      <c r="B61" s="1240"/>
      <c r="C61" s="1241"/>
      <c r="D61" s="1241"/>
      <c r="E61" s="1241"/>
      <c r="F61" s="1241"/>
      <c r="G61" s="1241"/>
      <c r="H61" s="1241"/>
      <c r="I61" s="1241"/>
      <c r="J61" s="1241"/>
      <c r="K61" s="1241"/>
      <c r="L61" s="1241"/>
      <c r="M61" s="1242"/>
      <c r="N61" s="1242"/>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2"/>
      <c r="AT61" s="1242"/>
      <c r="AU61" s="1241"/>
      <c r="AV61" s="1241"/>
      <c r="AW61" s="1241"/>
      <c r="AX61" s="1241"/>
      <c r="AY61" s="1241"/>
      <c r="AZ61" s="1241"/>
      <c r="BA61" s="1241"/>
      <c r="BB61" s="1241"/>
      <c r="BC61" s="1241"/>
      <c r="BD61" s="1241"/>
      <c r="BE61" s="1242"/>
      <c r="BF61" s="1242"/>
      <c r="BG61" s="1241"/>
      <c r="BH61" s="1241"/>
      <c r="BI61" s="1241"/>
      <c r="BJ61" s="1241"/>
      <c r="BK61" s="1241"/>
      <c r="BL61" s="1241"/>
      <c r="BM61" s="1241"/>
      <c r="BN61" s="1241"/>
      <c r="BO61" s="1241"/>
      <c r="BP61" s="1241"/>
      <c r="BQ61" s="1242"/>
      <c r="BR61" s="1242"/>
      <c r="BS61" s="1241"/>
      <c r="BT61" s="1241"/>
      <c r="BU61" s="1241"/>
      <c r="BV61" s="1241"/>
      <c r="BW61" s="1241"/>
      <c r="BX61" s="1241"/>
      <c r="BY61" s="1241"/>
      <c r="BZ61" s="1241"/>
      <c r="CA61" s="1241"/>
      <c r="CB61" s="1241"/>
      <c r="CC61" s="1242"/>
      <c r="CD61" s="1242"/>
      <c r="CE61" s="1241"/>
      <c r="CF61" s="1241"/>
      <c r="CG61" s="1241"/>
      <c r="CH61" s="1241"/>
      <c r="CI61" s="1241"/>
      <c r="CJ61" s="1241"/>
      <c r="CK61" s="1241"/>
      <c r="CL61" s="1241"/>
      <c r="CM61" s="1241"/>
      <c r="CN61" s="1241"/>
      <c r="CO61" s="1242"/>
      <c r="CP61" s="1242"/>
      <c r="CQ61" s="1241"/>
      <c r="CR61" s="1241"/>
      <c r="CS61" s="1241"/>
      <c r="CT61" s="1241"/>
      <c r="CU61" s="1241"/>
      <c r="CV61" s="1241"/>
      <c r="CW61" s="1241"/>
      <c r="CX61" s="1241"/>
      <c r="CY61" s="1241"/>
      <c r="CZ61" s="1241"/>
      <c r="DA61" s="1242"/>
      <c r="DB61" s="1242"/>
      <c r="DC61" s="1242"/>
      <c r="DD61" s="1243"/>
      <c r="DE61" s="1236"/>
    </row>
    <row r="62" spans="1:109" ht="13">
      <c r="B62" s="1211"/>
      <c r="C62" s="1211"/>
      <c r="D62" s="1211"/>
      <c r="E62" s="1211"/>
      <c r="F62" s="1211"/>
      <c r="G62" s="1211"/>
      <c r="H62" s="1211"/>
      <c r="I62" s="1211"/>
      <c r="J62" s="1211"/>
      <c r="K62" s="1211"/>
      <c r="L62" s="1211"/>
      <c r="M62" s="1211"/>
      <c r="N62" s="1211"/>
      <c r="O62" s="1211"/>
      <c r="P62" s="1211"/>
      <c r="Q62" s="1211"/>
      <c r="R62" s="1211"/>
      <c r="S62" s="1211"/>
      <c r="T62" s="1211"/>
      <c r="U62" s="1211"/>
      <c r="V62" s="1211"/>
      <c r="W62" s="1211"/>
      <c r="X62" s="1211"/>
      <c r="Y62" s="1211"/>
      <c r="Z62" s="1211"/>
      <c r="AA62" s="1211"/>
      <c r="AB62" s="1211"/>
      <c r="AC62" s="1211"/>
      <c r="AD62" s="1211"/>
      <c r="AE62" s="1211"/>
      <c r="AF62" s="1211"/>
      <c r="AG62" s="1211"/>
      <c r="AH62" s="1211"/>
      <c r="AI62" s="1211"/>
      <c r="AJ62" s="1211"/>
      <c r="AK62" s="1211"/>
      <c r="AL62" s="1211"/>
      <c r="AM62" s="1211"/>
      <c r="AN62" s="1211"/>
      <c r="AO62" s="1211"/>
      <c r="AP62" s="1211"/>
      <c r="AQ62" s="1211"/>
      <c r="AR62" s="1211"/>
      <c r="AS62" s="1211"/>
      <c r="AT62" s="1211"/>
      <c r="AU62" s="1211"/>
      <c r="AV62" s="1211"/>
      <c r="AW62" s="1211"/>
      <c r="AX62" s="1211"/>
      <c r="AY62" s="1211"/>
      <c r="AZ62" s="1211"/>
      <c r="BA62" s="1211"/>
      <c r="BB62" s="1211"/>
      <c r="BC62" s="1211"/>
      <c r="BD62" s="1211"/>
      <c r="BE62" s="1211"/>
      <c r="BF62" s="1211"/>
      <c r="BG62" s="1211"/>
      <c r="BH62" s="1211"/>
      <c r="BI62" s="1211"/>
      <c r="BJ62" s="1211"/>
      <c r="BK62" s="1211"/>
      <c r="BL62" s="1211"/>
      <c r="BM62" s="1211"/>
      <c r="BN62" s="1211"/>
      <c r="BO62" s="1211"/>
      <c r="BP62" s="1211"/>
      <c r="BQ62" s="1211"/>
      <c r="BR62" s="1211"/>
      <c r="BS62" s="1211"/>
      <c r="BT62" s="1211"/>
      <c r="BU62" s="1211"/>
      <c r="BV62" s="1211"/>
      <c r="BW62" s="1211"/>
      <c r="BX62" s="1211"/>
      <c r="BY62" s="1211"/>
      <c r="BZ62" s="1211"/>
      <c r="CA62" s="1211"/>
      <c r="CB62" s="1211"/>
      <c r="CC62" s="1211"/>
      <c r="CD62" s="1211"/>
      <c r="CE62" s="1211"/>
      <c r="CF62" s="1211"/>
      <c r="CG62" s="1211"/>
      <c r="CH62" s="1211"/>
      <c r="CI62" s="1211"/>
      <c r="CJ62" s="1211"/>
      <c r="CK62" s="1211"/>
      <c r="CL62" s="1211"/>
      <c r="CM62" s="1211"/>
      <c r="CN62" s="1211"/>
      <c r="CO62" s="1211"/>
      <c r="CP62" s="1211"/>
      <c r="CQ62" s="1211"/>
      <c r="CR62" s="1211"/>
      <c r="CS62" s="1211"/>
      <c r="CT62" s="1211"/>
      <c r="CU62" s="1211"/>
      <c r="CV62" s="1211"/>
      <c r="CW62" s="1211"/>
      <c r="CX62" s="1211"/>
      <c r="CY62" s="1211"/>
      <c r="CZ62" s="1211"/>
      <c r="DA62" s="1211"/>
      <c r="DB62" s="1211"/>
      <c r="DC62" s="1211"/>
      <c r="DD62" s="1211"/>
      <c r="DE62" s="255"/>
    </row>
    <row r="63" spans="1:109" ht="16.5">
      <c r="B63" s="312" t="s">
        <v>584</v>
      </c>
    </row>
    <row r="64" spans="1:109" ht="13">
      <c r="B64" s="259"/>
      <c r="G64" s="1212"/>
      <c r="I64" s="1244"/>
      <c r="J64" s="1244"/>
      <c r="K64" s="1244"/>
      <c r="L64" s="1244"/>
      <c r="M64" s="1244"/>
      <c r="N64" s="1245"/>
      <c r="AM64" s="1212"/>
      <c r="AN64" s="1212" t="s">
        <v>577</v>
      </c>
      <c r="AP64" s="1213"/>
      <c r="AQ64" s="1213"/>
      <c r="AR64" s="1213"/>
      <c r="AY64" s="1212"/>
      <c r="BA64" s="1213"/>
      <c r="BB64" s="1213"/>
      <c r="BC64" s="1213"/>
      <c r="BK64" s="1212"/>
      <c r="BM64" s="1213"/>
      <c r="BN64" s="1213"/>
      <c r="BO64" s="1213"/>
      <c r="BW64" s="1212"/>
      <c r="BY64" s="1213"/>
      <c r="BZ64" s="1213"/>
      <c r="CA64" s="1213"/>
      <c r="CI64" s="1212"/>
      <c r="CK64" s="1213"/>
      <c r="CL64" s="1213"/>
      <c r="CM64" s="1213"/>
      <c r="CU64" s="1212"/>
      <c r="CW64" s="1213"/>
      <c r="CX64" s="1213"/>
      <c r="CY64" s="1213"/>
    </row>
    <row r="65" spans="2:107" ht="13" customHeight="1">
      <c r="B65" s="259"/>
      <c r="AN65" s="1214" t="s">
        <v>585</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ht="13">
      <c r="B66" s="259"/>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ht="13">
      <c r="B67" s="259"/>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ht="13">
      <c r="B68" s="259"/>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ht="13">
      <c r="B69" s="259"/>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ht="13">
      <c r="B70" s="259"/>
      <c r="H70" s="1246"/>
      <c r="I70" s="1246"/>
      <c r="J70" s="1247"/>
      <c r="K70" s="1247"/>
      <c r="L70" s="1248"/>
      <c r="M70" s="1247"/>
      <c r="N70" s="1248"/>
      <c r="AN70" s="1223"/>
      <c r="AO70" s="1223"/>
      <c r="AP70" s="1223"/>
      <c r="AZ70" s="1223"/>
      <c r="BA70" s="1223"/>
      <c r="BB70" s="1223"/>
      <c r="BL70" s="1223"/>
      <c r="BM70" s="1223"/>
      <c r="BN70" s="1223"/>
      <c r="BX70" s="1223"/>
      <c r="BY70" s="1223"/>
      <c r="BZ70" s="1223"/>
      <c r="CJ70" s="1223"/>
      <c r="CK70" s="1223"/>
      <c r="CL70" s="1223"/>
      <c r="CV70" s="1223"/>
      <c r="CW70" s="1223"/>
      <c r="CX70" s="1223"/>
    </row>
    <row r="71" spans="2:107" ht="13">
      <c r="B71" s="259"/>
      <c r="G71" s="1249"/>
      <c r="I71" s="1250"/>
      <c r="J71" s="1247"/>
      <c r="K71" s="1247"/>
      <c r="L71" s="1248"/>
      <c r="M71" s="1247"/>
      <c r="N71" s="1248"/>
      <c r="AM71" s="1249"/>
      <c r="AN71" s="255" t="s">
        <v>579</v>
      </c>
    </row>
    <row r="72" spans="2:107" ht="13">
      <c r="B72" s="259"/>
      <c r="G72" s="1224"/>
      <c r="H72" s="1224"/>
      <c r="I72" s="1224"/>
      <c r="J72" s="1224"/>
      <c r="K72" s="1225"/>
      <c r="L72" s="1225"/>
      <c r="M72" s="1226"/>
      <c r="N72" s="1226"/>
      <c r="AN72" s="1227"/>
      <c r="AO72" s="1228"/>
      <c r="AP72" s="1228"/>
      <c r="AQ72" s="1228"/>
      <c r="AR72" s="1228"/>
      <c r="AS72" s="1228"/>
      <c r="AT72" s="1228"/>
      <c r="AU72" s="1228"/>
      <c r="AV72" s="1228"/>
      <c r="AW72" s="1228"/>
      <c r="AX72" s="1228"/>
      <c r="AY72" s="1228"/>
      <c r="AZ72" s="1228"/>
      <c r="BA72" s="1228"/>
      <c r="BB72" s="1228"/>
      <c r="BC72" s="1228"/>
      <c r="BD72" s="1228"/>
      <c r="BE72" s="1228"/>
      <c r="BF72" s="1228"/>
      <c r="BG72" s="1228"/>
      <c r="BH72" s="1228"/>
      <c r="BI72" s="1228"/>
      <c r="BJ72" s="1228"/>
      <c r="BK72" s="1228"/>
      <c r="BL72" s="1228"/>
      <c r="BM72" s="1228"/>
      <c r="BN72" s="1228"/>
      <c r="BO72" s="1229"/>
      <c r="BP72" s="1230" t="s">
        <v>536</v>
      </c>
      <c r="BQ72" s="1230"/>
      <c r="BR72" s="1230"/>
      <c r="BS72" s="1230"/>
      <c r="BT72" s="1230"/>
      <c r="BU72" s="1230"/>
      <c r="BV72" s="1230"/>
      <c r="BW72" s="1230"/>
      <c r="BX72" s="1230" t="s">
        <v>537</v>
      </c>
      <c r="BY72" s="1230"/>
      <c r="BZ72" s="1230"/>
      <c r="CA72" s="1230"/>
      <c r="CB72" s="1230"/>
      <c r="CC72" s="1230"/>
      <c r="CD72" s="1230"/>
      <c r="CE72" s="1230"/>
      <c r="CF72" s="1230" t="s">
        <v>538</v>
      </c>
      <c r="CG72" s="1230"/>
      <c r="CH72" s="1230"/>
      <c r="CI72" s="1230"/>
      <c r="CJ72" s="1230"/>
      <c r="CK72" s="1230"/>
      <c r="CL72" s="1230"/>
      <c r="CM72" s="1230"/>
      <c r="CN72" s="1230" t="s">
        <v>539</v>
      </c>
      <c r="CO72" s="1230"/>
      <c r="CP72" s="1230"/>
      <c r="CQ72" s="1230"/>
      <c r="CR72" s="1230"/>
      <c r="CS72" s="1230"/>
      <c r="CT72" s="1230"/>
      <c r="CU72" s="1230"/>
      <c r="CV72" s="1230" t="s">
        <v>540</v>
      </c>
      <c r="CW72" s="1230"/>
      <c r="CX72" s="1230"/>
      <c r="CY72" s="1230"/>
      <c r="CZ72" s="1230"/>
      <c r="DA72" s="1230"/>
      <c r="DB72" s="1230"/>
      <c r="DC72" s="1230"/>
    </row>
    <row r="73" spans="2:107" ht="13">
      <c r="B73" s="259"/>
      <c r="G73" s="1231"/>
      <c r="H73" s="1231"/>
      <c r="I73" s="1231"/>
      <c r="J73" s="1231"/>
      <c r="K73" s="1251"/>
      <c r="L73" s="1251"/>
      <c r="M73" s="1251"/>
      <c r="N73" s="1251"/>
      <c r="AM73" s="1223"/>
      <c r="AN73" s="1234" t="s">
        <v>580</v>
      </c>
      <c r="AO73" s="1234"/>
      <c r="AP73" s="1234"/>
      <c r="AQ73" s="1234"/>
      <c r="AR73" s="1234"/>
      <c r="AS73" s="1234"/>
      <c r="AT73" s="1234"/>
      <c r="AU73" s="1234"/>
      <c r="AV73" s="1234"/>
      <c r="AW73" s="1234"/>
      <c r="AX73" s="1234"/>
      <c r="AY73" s="1234"/>
      <c r="AZ73" s="1234"/>
      <c r="BA73" s="1234"/>
      <c r="BB73" s="1234" t="s">
        <v>581</v>
      </c>
      <c r="BC73" s="1234"/>
      <c r="BD73" s="1234"/>
      <c r="BE73" s="1234"/>
      <c r="BF73" s="1234"/>
      <c r="BG73" s="1234"/>
      <c r="BH73" s="1234"/>
      <c r="BI73" s="1234"/>
      <c r="BJ73" s="1234"/>
      <c r="BK73" s="1234"/>
      <c r="BL73" s="1234"/>
      <c r="BM73" s="1234"/>
      <c r="BN73" s="1234"/>
      <c r="BO73" s="1234"/>
      <c r="BP73" s="1235">
        <v>126.7</v>
      </c>
      <c r="BQ73" s="1235"/>
      <c r="BR73" s="1235"/>
      <c r="BS73" s="1235"/>
      <c r="BT73" s="1235"/>
      <c r="BU73" s="1235"/>
      <c r="BV73" s="1235"/>
      <c r="BW73" s="1235"/>
      <c r="BX73" s="1235">
        <v>121.9</v>
      </c>
      <c r="BY73" s="1235"/>
      <c r="BZ73" s="1235"/>
      <c r="CA73" s="1235"/>
      <c r="CB73" s="1235"/>
      <c r="CC73" s="1235"/>
      <c r="CD73" s="1235"/>
      <c r="CE73" s="1235"/>
      <c r="CF73" s="1235">
        <v>104.6</v>
      </c>
      <c r="CG73" s="1235"/>
      <c r="CH73" s="1235"/>
      <c r="CI73" s="1235"/>
      <c r="CJ73" s="1235"/>
      <c r="CK73" s="1235"/>
      <c r="CL73" s="1235"/>
      <c r="CM73" s="1235"/>
      <c r="CN73" s="1235">
        <v>102.2</v>
      </c>
      <c r="CO73" s="1235"/>
      <c r="CP73" s="1235"/>
      <c r="CQ73" s="1235"/>
      <c r="CR73" s="1235"/>
      <c r="CS73" s="1235"/>
      <c r="CT73" s="1235"/>
      <c r="CU73" s="1235"/>
      <c r="CV73" s="1235">
        <v>92.9</v>
      </c>
      <c r="CW73" s="1235"/>
      <c r="CX73" s="1235"/>
      <c r="CY73" s="1235"/>
      <c r="CZ73" s="1235"/>
      <c r="DA73" s="1235"/>
      <c r="DB73" s="1235"/>
      <c r="DC73" s="1235"/>
    </row>
    <row r="74" spans="2:107" ht="13">
      <c r="B74" s="259"/>
      <c r="G74" s="1231"/>
      <c r="H74" s="1231"/>
      <c r="I74" s="1231"/>
      <c r="J74" s="1231"/>
      <c r="K74" s="1251"/>
      <c r="L74" s="1251"/>
      <c r="M74" s="1251"/>
      <c r="N74" s="1251"/>
      <c r="AM74" s="1223"/>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ht="13">
      <c r="B75" s="259"/>
      <c r="G75" s="1231"/>
      <c r="H75" s="1231"/>
      <c r="I75" s="1224"/>
      <c r="J75" s="1224"/>
      <c r="K75" s="1233"/>
      <c r="L75" s="1233"/>
      <c r="M75" s="1233"/>
      <c r="N75" s="1233"/>
      <c r="AM75" s="1223"/>
      <c r="AN75" s="1234"/>
      <c r="AO75" s="1234"/>
      <c r="AP75" s="1234"/>
      <c r="AQ75" s="1234"/>
      <c r="AR75" s="1234"/>
      <c r="AS75" s="1234"/>
      <c r="AT75" s="1234"/>
      <c r="AU75" s="1234"/>
      <c r="AV75" s="1234"/>
      <c r="AW75" s="1234"/>
      <c r="AX75" s="1234"/>
      <c r="AY75" s="1234"/>
      <c r="AZ75" s="1234"/>
      <c r="BA75" s="1234"/>
      <c r="BB75" s="1234" t="s">
        <v>586</v>
      </c>
      <c r="BC75" s="1234"/>
      <c r="BD75" s="1234"/>
      <c r="BE75" s="1234"/>
      <c r="BF75" s="1234"/>
      <c r="BG75" s="1234"/>
      <c r="BH75" s="1234"/>
      <c r="BI75" s="1234"/>
      <c r="BJ75" s="1234"/>
      <c r="BK75" s="1234"/>
      <c r="BL75" s="1234"/>
      <c r="BM75" s="1234"/>
      <c r="BN75" s="1234"/>
      <c r="BO75" s="1234"/>
      <c r="BP75" s="1235">
        <v>6.6</v>
      </c>
      <c r="BQ75" s="1235"/>
      <c r="BR75" s="1235"/>
      <c r="BS75" s="1235"/>
      <c r="BT75" s="1235"/>
      <c r="BU75" s="1235"/>
      <c r="BV75" s="1235"/>
      <c r="BW75" s="1235"/>
      <c r="BX75" s="1235">
        <v>6</v>
      </c>
      <c r="BY75" s="1235"/>
      <c r="BZ75" s="1235"/>
      <c r="CA75" s="1235"/>
      <c r="CB75" s="1235"/>
      <c r="CC75" s="1235"/>
      <c r="CD75" s="1235"/>
      <c r="CE75" s="1235"/>
      <c r="CF75" s="1235">
        <v>5.4</v>
      </c>
      <c r="CG75" s="1235"/>
      <c r="CH75" s="1235"/>
      <c r="CI75" s="1235"/>
      <c r="CJ75" s="1235"/>
      <c r="CK75" s="1235"/>
      <c r="CL75" s="1235"/>
      <c r="CM75" s="1235"/>
      <c r="CN75" s="1235">
        <v>5.4</v>
      </c>
      <c r="CO75" s="1235"/>
      <c r="CP75" s="1235"/>
      <c r="CQ75" s="1235"/>
      <c r="CR75" s="1235"/>
      <c r="CS75" s="1235"/>
      <c r="CT75" s="1235"/>
      <c r="CU75" s="1235"/>
      <c r="CV75" s="1235">
        <v>5.5</v>
      </c>
      <c r="CW75" s="1235"/>
      <c r="CX75" s="1235"/>
      <c r="CY75" s="1235"/>
      <c r="CZ75" s="1235"/>
      <c r="DA75" s="1235"/>
      <c r="DB75" s="1235"/>
      <c r="DC75" s="1235"/>
    </row>
    <row r="76" spans="2:107" ht="13">
      <c r="B76" s="259"/>
      <c r="G76" s="1231"/>
      <c r="H76" s="1231"/>
      <c r="I76" s="1224"/>
      <c r="J76" s="1224"/>
      <c r="K76" s="1233"/>
      <c r="L76" s="1233"/>
      <c r="M76" s="1233"/>
      <c r="N76" s="1233"/>
      <c r="AM76" s="1223"/>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ht="13">
      <c r="B77" s="259"/>
      <c r="G77" s="1224"/>
      <c r="H77" s="1224"/>
      <c r="I77" s="1224"/>
      <c r="J77" s="1224"/>
      <c r="K77" s="1251"/>
      <c r="L77" s="1251"/>
      <c r="M77" s="1251"/>
      <c r="N77" s="1251"/>
      <c r="AN77" s="1230" t="s">
        <v>583</v>
      </c>
      <c r="AO77" s="1230"/>
      <c r="AP77" s="1230"/>
      <c r="AQ77" s="1230"/>
      <c r="AR77" s="1230"/>
      <c r="AS77" s="1230"/>
      <c r="AT77" s="1230"/>
      <c r="AU77" s="1230"/>
      <c r="AV77" s="1230"/>
      <c r="AW77" s="1230"/>
      <c r="AX77" s="1230"/>
      <c r="AY77" s="1230"/>
      <c r="AZ77" s="1230"/>
      <c r="BA77" s="1230"/>
      <c r="BB77" s="1234" t="s">
        <v>581</v>
      </c>
      <c r="BC77" s="1234"/>
      <c r="BD77" s="1234"/>
      <c r="BE77" s="1234"/>
      <c r="BF77" s="1234"/>
      <c r="BG77" s="1234"/>
      <c r="BH77" s="1234"/>
      <c r="BI77" s="1234"/>
      <c r="BJ77" s="1234"/>
      <c r="BK77" s="1234"/>
      <c r="BL77" s="1234"/>
      <c r="BM77" s="1234"/>
      <c r="BN77" s="1234"/>
      <c r="BO77" s="1234"/>
      <c r="BP77" s="1235">
        <v>91.9</v>
      </c>
      <c r="BQ77" s="1235"/>
      <c r="BR77" s="1235"/>
      <c r="BS77" s="1235"/>
      <c r="BT77" s="1235"/>
      <c r="BU77" s="1235"/>
      <c r="BV77" s="1235"/>
      <c r="BW77" s="1235"/>
      <c r="BX77" s="1235">
        <v>86.1</v>
      </c>
      <c r="BY77" s="1235"/>
      <c r="BZ77" s="1235"/>
      <c r="CA77" s="1235"/>
      <c r="CB77" s="1235"/>
      <c r="CC77" s="1235"/>
      <c r="CD77" s="1235"/>
      <c r="CE77" s="1235"/>
      <c r="CF77" s="1235">
        <v>72.8</v>
      </c>
      <c r="CG77" s="1235"/>
      <c r="CH77" s="1235"/>
      <c r="CI77" s="1235"/>
      <c r="CJ77" s="1235"/>
      <c r="CK77" s="1235"/>
      <c r="CL77" s="1235"/>
      <c r="CM77" s="1235"/>
      <c r="CN77" s="1235">
        <v>67.599999999999994</v>
      </c>
      <c r="CO77" s="1235"/>
      <c r="CP77" s="1235"/>
      <c r="CQ77" s="1235"/>
      <c r="CR77" s="1235"/>
      <c r="CS77" s="1235"/>
      <c r="CT77" s="1235"/>
      <c r="CU77" s="1235"/>
      <c r="CV77" s="1235">
        <v>63</v>
      </c>
      <c r="CW77" s="1235"/>
      <c r="CX77" s="1235"/>
      <c r="CY77" s="1235"/>
      <c r="CZ77" s="1235"/>
      <c r="DA77" s="1235"/>
      <c r="DB77" s="1235"/>
      <c r="DC77" s="1235"/>
    </row>
    <row r="78" spans="2:107" ht="13">
      <c r="B78" s="259"/>
      <c r="G78" s="1224"/>
      <c r="H78" s="1224"/>
      <c r="I78" s="1224"/>
      <c r="J78" s="1224"/>
      <c r="K78" s="1251"/>
      <c r="L78" s="1251"/>
      <c r="M78" s="1251"/>
      <c r="N78" s="1251"/>
      <c r="AN78" s="1230"/>
      <c r="AO78" s="1230"/>
      <c r="AP78" s="1230"/>
      <c r="AQ78" s="1230"/>
      <c r="AR78" s="1230"/>
      <c r="AS78" s="1230"/>
      <c r="AT78" s="1230"/>
      <c r="AU78" s="1230"/>
      <c r="AV78" s="1230"/>
      <c r="AW78" s="1230"/>
      <c r="AX78" s="1230"/>
      <c r="AY78" s="1230"/>
      <c r="AZ78" s="1230"/>
      <c r="BA78" s="1230"/>
      <c r="BB78" s="1234"/>
      <c r="BC78" s="1234"/>
      <c r="BD78" s="1234"/>
      <c r="BE78" s="1234"/>
      <c r="BF78" s="1234"/>
      <c r="BG78" s="1234"/>
      <c r="BH78" s="1234"/>
      <c r="BI78" s="1234"/>
      <c r="BJ78" s="1234"/>
      <c r="BK78" s="1234"/>
      <c r="BL78" s="1234"/>
      <c r="BM78" s="1234"/>
      <c r="BN78" s="1234"/>
      <c r="BO78" s="1234"/>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ht="13">
      <c r="B79" s="259"/>
      <c r="G79" s="1224"/>
      <c r="H79" s="1224"/>
      <c r="I79" s="1237"/>
      <c r="J79" s="1237"/>
      <c r="K79" s="1252"/>
      <c r="L79" s="1252"/>
      <c r="M79" s="1252"/>
      <c r="N79" s="1252"/>
      <c r="AN79" s="1230"/>
      <c r="AO79" s="1230"/>
      <c r="AP79" s="1230"/>
      <c r="AQ79" s="1230"/>
      <c r="AR79" s="1230"/>
      <c r="AS79" s="1230"/>
      <c r="AT79" s="1230"/>
      <c r="AU79" s="1230"/>
      <c r="AV79" s="1230"/>
      <c r="AW79" s="1230"/>
      <c r="AX79" s="1230"/>
      <c r="AY79" s="1230"/>
      <c r="AZ79" s="1230"/>
      <c r="BA79" s="1230"/>
      <c r="BB79" s="1234" t="s">
        <v>586</v>
      </c>
      <c r="BC79" s="1234"/>
      <c r="BD79" s="1234"/>
      <c r="BE79" s="1234"/>
      <c r="BF79" s="1234"/>
      <c r="BG79" s="1234"/>
      <c r="BH79" s="1234"/>
      <c r="BI79" s="1234"/>
      <c r="BJ79" s="1234"/>
      <c r="BK79" s="1234"/>
      <c r="BL79" s="1234"/>
      <c r="BM79" s="1234"/>
      <c r="BN79" s="1234"/>
      <c r="BO79" s="1234"/>
      <c r="BP79" s="1235">
        <v>7.3</v>
      </c>
      <c r="BQ79" s="1235"/>
      <c r="BR79" s="1235"/>
      <c r="BS79" s="1235"/>
      <c r="BT79" s="1235"/>
      <c r="BU79" s="1235"/>
      <c r="BV79" s="1235"/>
      <c r="BW79" s="1235"/>
      <c r="BX79" s="1235">
        <v>7.3</v>
      </c>
      <c r="BY79" s="1235"/>
      <c r="BZ79" s="1235"/>
      <c r="CA79" s="1235"/>
      <c r="CB79" s="1235"/>
      <c r="CC79" s="1235"/>
      <c r="CD79" s="1235"/>
      <c r="CE79" s="1235"/>
      <c r="CF79" s="1235">
        <v>7.1</v>
      </c>
      <c r="CG79" s="1235"/>
      <c r="CH79" s="1235"/>
      <c r="CI79" s="1235"/>
      <c r="CJ79" s="1235"/>
      <c r="CK79" s="1235"/>
      <c r="CL79" s="1235"/>
      <c r="CM79" s="1235"/>
      <c r="CN79" s="1235">
        <v>6.8</v>
      </c>
      <c r="CO79" s="1235"/>
      <c r="CP79" s="1235"/>
      <c r="CQ79" s="1235"/>
      <c r="CR79" s="1235"/>
      <c r="CS79" s="1235"/>
      <c r="CT79" s="1235"/>
      <c r="CU79" s="1235"/>
      <c r="CV79" s="1235">
        <v>6.6</v>
      </c>
      <c r="CW79" s="1235"/>
      <c r="CX79" s="1235"/>
      <c r="CY79" s="1235"/>
      <c r="CZ79" s="1235"/>
      <c r="DA79" s="1235"/>
      <c r="DB79" s="1235"/>
      <c r="DC79" s="1235"/>
    </row>
    <row r="80" spans="2:107" ht="13">
      <c r="B80" s="259"/>
      <c r="G80" s="1224"/>
      <c r="H80" s="1224"/>
      <c r="I80" s="1237"/>
      <c r="J80" s="1237"/>
      <c r="K80" s="1252"/>
      <c r="L80" s="1252"/>
      <c r="M80" s="1252"/>
      <c r="N80" s="1252"/>
      <c r="AN80" s="1230"/>
      <c r="AO80" s="1230"/>
      <c r="AP80" s="1230"/>
      <c r="AQ80" s="1230"/>
      <c r="AR80" s="1230"/>
      <c r="AS80" s="1230"/>
      <c r="AT80" s="1230"/>
      <c r="AU80" s="1230"/>
      <c r="AV80" s="1230"/>
      <c r="AW80" s="1230"/>
      <c r="AX80" s="1230"/>
      <c r="AY80" s="1230"/>
      <c r="AZ80" s="1230"/>
      <c r="BA80" s="1230"/>
      <c r="BB80" s="1234"/>
      <c r="BC80" s="1234"/>
      <c r="BD80" s="1234"/>
      <c r="BE80" s="1234"/>
      <c r="BF80" s="1234"/>
      <c r="BG80" s="1234"/>
      <c r="BH80" s="1234"/>
      <c r="BI80" s="1234"/>
      <c r="BJ80" s="1234"/>
      <c r="BK80" s="1234"/>
      <c r="BL80" s="1234"/>
      <c r="BM80" s="1234"/>
      <c r="BN80" s="1234"/>
      <c r="BO80" s="1234"/>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ht="13">
      <c r="B81" s="259"/>
    </row>
    <row r="82" spans="2:109" ht="16.5">
      <c r="B82" s="259"/>
      <c r="K82" s="1253"/>
      <c r="L82" s="1253"/>
      <c r="M82" s="1253"/>
      <c r="N82" s="1253"/>
      <c r="AQ82" s="1253"/>
      <c r="AR82" s="1253"/>
      <c r="AS82" s="1253"/>
      <c r="AT82" s="1253"/>
      <c r="BC82" s="1253"/>
      <c r="BD82" s="1253"/>
      <c r="BE82" s="1253"/>
      <c r="BF82" s="1253"/>
      <c r="BO82" s="1253"/>
      <c r="BP82" s="1253"/>
      <c r="BQ82" s="1253"/>
      <c r="BR82" s="1253"/>
      <c r="CA82" s="1253"/>
      <c r="CB82" s="1253"/>
      <c r="CC82" s="1253"/>
      <c r="CD82" s="1253"/>
      <c r="CM82" s="1253"/>
      <c r="CN82" s="1253"/>
      <c r="CO82" s="1253"/>
      <c r="CP82" s="1253"/>
      <c r="CY82" s="1253"/>
      <c r="CZ82" s="1253"/>
      <c r="DA82" s="1253"/>
      <c r="DB82" s="1253"/>
      <c r="DC82" s="1253"/>
    </row>
    <row r="83" spans="2:109" ht="13">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c r="DD84" s="255"/>
      <c r="DE84" s="255"/>
    </row>
    <row r="85" spans="2:109" ht="13">
      <c r="DD85" s="255"/>
      <c r="DE85" s="255"/>
    </row>
  </sheetData>
  <sheetProtection algorithmName="SHA-512" hashValue="304t8TpV0Gia7QBnowfv5JV4akmmfYI1EVbT1gNczlW676BRBt+FrjsOH4Z6kx5V29pBipwBcRXsg5wbq3lEfA==" saltValue="mwKmxstF14lO0BYTyaj/k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DE923-9B51-4331-A6A5-504651652C51}">
  <sheetPr>
    <pageSetUpPr fitToPage="1"/>
  </sheetPr>
  <dimension ref="A1:DR125"/>
  <sheetViews>
    <sheetView showGridLines="0" zoomScaleNormal="100" zoomScaleSheetLayoutView="70" workbookViewId="0">
      <selection activeCell="AH112" sqref="AH112"/>
    </sheetView>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486</v>
      </c>
    </row>
  </sheetData>
  <sheetProtection algorithmName="SHA-512" hashValue="edWMxRJnVa3BLxDxRpXVGImoicAP5UwjeMCs0r9j+tHGPRvZMKJY0q+vX3ZcO6kF5jg82fYngx79RY7eTx5/9A==" saltValue="GA3X82zzPa35jYVSLPwF+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01051-7115-42CE-AE69-7329CE7D5260}">
  <sheetPr>
    <pageSetUpPr fitToPage="1"/>
  </sheetPr>
  <dimension ref="A1:DR125"/>
  <sheetViews>
    <sheetView showGridLines="0" tabSelected="1" zoomScaleNormal="100" zoomScaleSheetLayoutView="55" workbookViewId="0">
      <selection activeCell="BK97" sqref="BK97"/>
    </sheetView>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486</v>
      </c>
    </row>
  </sheetData>
  <sheetProtection algorithmName="SHA-512" hashValue="tMEzOCqRf+QO7oXufOtzY/VN19IhNP+YVXVr+bajzfCOeX9ZHaMq0OACTYbU74tnpWNLu/tvC53Pf8Zd86/RQw==" saltValue="B/wON9lDIbeTUwLpAVIGp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2" customWidth="1"/>
    <col min="2" max="8" width="13.36328125" style="142" customWidth="1"/>
    <col min="9" max="16384" width="11.08984375" style="142"/>
  </cols>
  <sheetData>
    <row r="1" spans="1:8">
      <c r="A1" s="136"/>
      <c r="B1" s="137"/>
      <c r="C1" s="138"/>
      <c r="D1" s="139"/>
      <c r="E1" s="140"/>
      <c r="F1" s="140"/>
      <c r="G1" s="140"/>
      <c r="H1" s="141"/>
    </row>
    <row r="2" spans="1:8">
      <c r="A2" s="143"/>
      <c r="B2" s="144"/>
      <c r="C2" s="145"/>
      <c r="D2" s="146" t="s">
        <v>50</v>
      </c>
      <c r="E2" s="147"/>
      <c r="F2" s="148" t="s">
        <v>535</v>
      </c>
      <c r="G2" s="149"/>
      <c r="H2" s="150"/>
    </row>
    <row r="3" spans="1:8">
      <c r="A3" s="146" t="s">
        <v>528</v>
      </c>
      <c r="B3" s="151"/>
      <c r="C3" s="152"/>
      <c r="D3" s="153">
        <v>91725</v>
      </c>
      <c r="E3" s="154"/>
      <c r="F3" s="155">
        <v>57132</v>
      </c>
      <c r="G3" s="156"/>
      <c r="H3" s="157"/>
    </row>
    <row r="4" spans="1:8">
      <c r="A4" s="158"/>
      <c r="B4" s="159"/>
      <c r="C4" s="160"/>
      <c r="D4" s="161">
        <v>35779</v>
      </c>
      <c r="E4" s="162"/>
      <c r="F4" s="163">
        <v>30126</v>
      </c>
      <c r="G4" s="164"/>
      <c r="H4" s="165"/>
    </row>
    <row r="5" spans="1:8">
      <c r="A5" s="146" t="s">
        <v>530</v>
      </c>
      <c r="B5" s="151"/>
      <c r="C5" s="152"/>
      <c r="D5" s="153">
        <v>55190</v>
      </c>
      <c r="E5" s="154"/>
      <c r="F5" s="155">
        <v>58766</v>
      </c>
      <c r="G5" s="156"/>
      <c r="H5" s="157"/>
    </row>
    <row r="6" spans="1:8">
      <c r="A6" s="158"/>
      <c r="B6" s="159"/>
      <c r="C6" s="160"/>
      <c r="D6" s="161">
        <v>21768</v>
      </c>
      <c r="E6" s="162"/>
      <c r="F6" s="163">
        <v>29363</v>
      </c>
      <c r="G6" s="164"/>
      <c r="H6" s="165"/>
    </row>
    <row r="7" spans="1:8">
      <c r="A7" s="146" t="s">
        <v>531</v>
      </c>
      <c r="B7" s="151"/>
      <c r="C7" s="152"/>
      <c r="D7" s="153">
        <v>71897</v>
      </c>
      <c r="E7" s="154"/>
      <c r="F7" s="155">
        <v>62482</v>
      </c>
      <c r="G7" s="156"/>
      <c r="H7" s="157"/>
    </row>
    <row r="8" spans="1:8">
      <c r="A8" s="158"/>
      <c r="B8" s="159"/>
      <c r="C8" s="160"/>
      <c r="D8" s="161">
        <v>26631</v>
      </c>
      <c r="E8" s="162"/>
      <c r="F8" s="163">
        <v>34626</v>
      </c>
      <c r="G8" s="164"/>
      <c r="H8" s="165"/>
    </row>
    <row r="9" spans="1:8">
      <c r="A9" s="146" t="s">
        <v>532</v>
      </c>
      <c r="B9" s="151"/>
      <c r="C9" s="152"/>
      <c r="D9" s="153">
        <v>57515</v>
      </c>
      <c r="E9" s="154"/>
      <c r="F9" s="155">
        <v>59288</v>
      </c>
      <c r="G9" s="156"/>
      <c r="H9" s="157"/>
    </row>
    <row r="10" spans="1:8">
      <c r="A10" s="158"/>
      <c r="B10" s="159"/>
      <c r="C10" s="160"/>
      <c r="D10" s="161">
        <v>22445</v>
      </c>
      <c r="E10" s="162"/>
      <c r="F10" s="163">
        <v>32670</v>
      </c>
      <c r="G10" s="164"/>
      <c r="H10" s="165"/>
    </row>
    <row r="11" spans="1:8">
      <c r="A11" s="146" t="s">
        <v>533</v>
      </c>
      <c r="B11" s="151"/>
      <c r="C11" s="152"/>
      <c r="D11" s="153">
        <v>58458</v>
      </c>
      <c r="E11" s="154"/>
      <c r="F11" s="155">
        <v>63490</v>
      </c>
      <c r="G11" s="156"/>
      <c r="H11" s="157"/>
    </row>
    <row r="12" spans="1:8">
      <c r="A12" s="158"/>
      <c r="B12" s="159"/>
      <c r="C12" s="166"/>
      <c r="D12" s="161">
        <v>25296</v>
      </c>
      <c r="E12" s="162"/>
      <c r="F12" s="163">
        <v>35347</v>
      </c>
      <c r="G12" s="164"/>
      <c r="H12" s="165"/>
    </row>
    <row r="13" spans="1:8">
      <c r="A13" s="146"/>
      <c r="B13" s="151"/>
      <c r="C13" s="152"/>
      <c r="D13" s="153">
        <v>66957</v>
      </c>
      <c r="E13" s="154"/>
      <c r="F13" s="155">
        <v>60232</v>
      </c>
      <c r="G13" s="167"/>
      <c r="H13" s="157"/>
    </row>
    <row r="14" spans="1:8">
      <c r="A14" s="158"/>
      <c r="B14" s="159"/>
      <c r="C14" s="160"/>
      <c r="D14" s="161">
        <v>26384</v>
      </c>
      <c r="E14" s="162"/>
      <c r="F14" s="163">
        <v>32426</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3.46</v>
      </c>
      <c r="C19" s="168">
        <f>ROUND(VALUE(SUBSTITUTE(実質収支比率等に係る経年分析!G$48,"▲","-")),2)</f>
        <v>2.84</v>
      </c>
      <c r="D19" s="168">
        <f>ROUND(VALUE(SUBSTITUTE(実質収支比率等に係る経年分析!H$48,"▲","-")),2)</f>
        <v>3.19</v>
      </c>
      <c r="E19" s="168">
        <f>ROUND(VALUE(SUBSTITUTE(実質収支比率等に係る経年分析!I$48,"▲","-")),2)</f>
        <v>3.72</v>
      </c>
      <c r="F19" s="168">
        <f>ROUND(VALUE(SUBSTITUTE(実質収支比率等に係る経年分析!J$48,"▲","-")),2)</f>
        <v>3.36</v>
      </c>
    </row>
    <row r="20" spans="1:11">
      <c r="A20" s="168" t="s">
        <v>53</v>
      </c>
      <c r="B20" s="168">
        <f>ROUND(VALUE(SUBSTITUTE(実質収支比率等に係る経年分析!F$47,"▲","-")),2)</f>
        <v>2.12</v>
      </c>
      <c r="C20" s="168">
        <f>ROUND(VALUE(SUBSTITUTE(実質収支比率等に係る経年分析!G$47,"▲","-")),2)</f>
        <v>1.89</v>
      </c>
      <c r="D20" s="168">
        <f>ROUND(VALUE(SUBSTITUTE(実質収支比率等に係る経年分析!H$47,"▲","-")),2)</f>
        <v>1.77</v>
      </c>
      <c r="E20" s="168">
        <f>ROUND(VALUE(SUBSTITUTE(実質収支比率等に係る経年分析!I$47,"▲","-")),2)</f>
        <v>2.11</v>
      </c>
      <c r="F20" s="168">
        <f>ROUND(VALUE(SUBSTITUTE(実質収支比率等に係る経年分析!J$47,"▲","-")),2)</f>
        <v>2.41</v>
      </c>
    </row>
    <row r="21" spans="1:11">
      <c r="A21" s="168" t="s">
        <v>54</v>
      </c>
      <c r="B21" s="168">
        <f>IF(ISNUMBER(VALUE(SUBSTITUTE(実質収支比率等に係る経年分析!F$49,"▲","-"))),ROUND(VALUE(SUBSTITUTE(実質収支比率等に係る経年分析!F$49,"▲","-")),2),NA())</f>
        <v>-0.22</v>
      </c>
      <c r="C21" s="168">
        <f>IF(ISNUMBER(VALUE(SUBSTITUTE(実質収支比率等に係る経年分析!G$49,"▲","-"))),ROUND(VALUE(SUBSTITUTE(実質収支比率等に係る経年分析!G$49,"▲","-")),2),NA())</f>
        <v>-0.78</v>
      </c>
      <c r="D21" s="168">
        <f>IF(ISNUMBER(VALUE(SUBSTITUTE(実質収支比率等に係る経年分析!H$49,"▲","-"))),ROUND(VALUE(SUBSTITUTE(実質収支比率等に係る経年分析!H$49,"▲","-")),2),NA())</f>
        <v>0.54</v>
      </c>
      <c r="E21" s="168">
        <f>IF(ISNUMBER(VALUE(SUBSTITUTE(実質収支比率等に係る経年分析!I$49,"▲","-"))),ROUND(VALUE(SUBSTITUTE(実質収支比率等に係る経年分析!I$49,"▲","-")),2),NA())</f>
        <v>0.74</v>
      </c>
      <c r="F21" s="168">
        <f>IF(ISNUMBER(VALUE(SUBSTITUTE(実質収支比率等に係る経年分析!J$49,"▲","-"))),ROUND(VALUE(SUBSTITUTE(実質収支比率等に係る経年分析!J$49,"▲","-")),2),NA())</f>
        <v>0.05</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0.23</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母子父子寡婦福祉資金貸付事業会計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0.14000000000000001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0.14000000000000001</v>
      </c>
    </row>
    <row r="30" spans="1:11">
      <c r="A30" s="169" t="str">
        <f>IF(連結実質赤字比率に係る赤字・黒字の構成分析!C$40="",NA(),連結実質赤字比率に係る赤字・黒字の構成分析!C$40)</f>
        <v>後期高齢者医療会計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c r="A31" s="169" t="str">
        <f>IF(連結実質赤字比率に係る赤字・黒字の構成分析!C$39="",NA(),連結実質赤字比率に係る赤字・黒字の構成分析!C$39)</f>
        <v>交通事業会計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0.36</v>
      </c>
    </row>
    <row r="32" spans="1:11">
      <c r="A32" s="169" t="str">
        <f>IF(連結実質赤字比率に係る赤字・黒字の構成分析!C$38="",NA(),連結実質赤字比率に係る赤字・黒字の構成分析!C$38)</f>
        <v>国民健康保険会計</v>
      </c>
      <c r="B32" s="169">
        <f>IF(ROUND(VALUE(SUBSTITUTE(連結実質赤字比率に係る赤字・黒字の構成分析!F$38,"▲", "-")), 2) &lt; 0, ABS(ROUND(VALUE(SUBSTITUTE(連結実質赤字比率に係る赤字・黒字の構成分析!F$38,"▲", "-")), 2)), NA())</f>
        <v>0.43</v>
      </c>
      <c r="C32" s="169" t="e">
        <f>IF(ROUND(VALUE(SUBSTITUTE(連結実質赤字比率に係る赤字・黒字の構成分析!F$38,"▲", "-")), 2) &gt;= 0, ABS(ROUND(VALUE(SUBSTITUTE(連結実質赤字比率に係る赤字・黒字の構成分析!F$38,"▲", "-")), 2)), NA())</f>
        <v>#N/A</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0.64</v>
      </c>
    </row>
    <row r="33" spans="1:16">
      <c r="A33" s="169" t="str">
        <f>IF(連結実質赤字比率に係る赤字・黒字の構成分析!C$37="",NA(),連結実質赤字比率に係る赤字・黒字の構成分析!C$37)</f>
        <v>介護保険会計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2.4900000000000002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3.52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1.0900000000000001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0.66</v>
      </c>
    </row>
    <row r="34" spans="1:16">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2.95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3.09</v>
      </c>
    </row>
    <row r="35" spans="1:16">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5.48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4.0199999999999996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3.63</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4.6399999999999997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4.57</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32428</v>
      </c>
      <c r="E42" s="170"/>
      <c r="F42" s="170"/>
      <c r="G42" s="170">
        <f>'実質公債費比率（分子）の構造'!L$52</f>
        <v>26360</v>
      </c>
      <c r="H42" s="170"/>
      <c r="I42" s="170"/>
      <c r="J42" s="170">
        <f>'実質公債費比率（分子）の構造'!M$52</f>
        <v>30694</v>
      </c>
      <c r="K42" s="170"/>
      <c r="L42" s="170"/>
      <c r="M42" s="170">
        <f>'実質公債費比率（分子）の構造'!N$52</f>
        <v>30948</v>
      </c>
      <c r="N42" s="170"/>
      <c r="O42" s="170"/>
      <c r="P42" s="170">
        <f>'実質公債費比率（分子）の構造'!O$52</f>
        <v>31219</v>
      </c>
    </row>
    <row r="43" spans="1:16">
      <c r="A43" s="170" t="s">
        <v>16</v>
      </c>
      <c r="B43" s="170">
        <f>'実質公債費比率（分子）の構造'!K$51</f>
        <v>1</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62</v>
      </c>
      <c r="B44" s="170">
        <f>'実質公債費比率（分子）の構造'!K$50</f>
        <v>104</v>
      </c>
      <c r="C44" s="170"/>
      <c r="D44" s="170"/>
      <c r="E44" s="170">
        <f>'実質公債費比率（分子）の構造'!L$50</f>
        <v>194</v>
      </c>
      <c r="F44" s="170"/>
      <c r="G44" s="170"/>
      <c r="H44" s="170">
        <f>'実質公債費比率（分子）の構造'!M$50</f>
        <v>229</v>
      </c>
      <c r="I44" s="170"/>
      <c r="J44" s="170"/>
      <c r="K44" s="170">
        <f>'実質公債費比率（分子）の構造'!N$50</f>
        <v>171</v>
      </c>
      <c r="L44" s="170"/>
      <c r="M44" s="170"/>
      <c r="N44" s="170">
        <f>'実質公債費比率（分子）の構造'!O$50</f>
        <v>171</v>
      </c>
      <c r="O44" s="170"/>
      <c r="P44" s="170"/>
    </row>
    <row r="45" spans="1:16">
      <c r="A45" s="170" t="s">
        <v>63</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1</v>
      </c>
      <c r="O45" s="170"/>
      <c r="P45" s="170"/>
    </row>
    <row r="46" spans="1:16">
      <c r="A46" s="170" t="s">
        <v>64</v>
      </c>
      <c r="B46" s="170">
        <f>'実質公債費比率（分子）の構造'!K$48</f>
        <v>4994</v>
      </c>
      <c r="C46" s="170"/>
      <c r="D46" s="170"/>
      <c r="E46" s="170">
        <f>'実質公債費比率（分子）の構造'!L$48</f>
        <v>4903</v>
      </c>
      <c r="F46" s="170"/>
      <c r="G46" s="170"/>
      <c r="H46" s="170">
        <f>'実質公債費比率（分子）の構造'!M$48</f>
        <v>4966</v>
      </c>
      <c r="I46" s="170"/>
      <c r="J46" s="170"/>
      <c r="K46" s="170">
        <f>'実質公債費比率（分子）の構造'!N$48</f>
        <v>5071</v>
      </c>
      <c r="L46" s="170"/>
      <c r="M46" s="170"/>
      <c r="N46" s="170">
        <f>'実質公債費比率（分子）の構造'!O$48</f>
        <v>5150</v>
      </c>
      <c r="O46" s="170"/>
      <c r="P46" s="170"/>
    </row>
    <row r="47" spans="1:16">
      <c r="A47" s="170" t="s">
        <v>12</v>
      </c>
      <c r="B47" s="170">
        <f>'実質公債費比率（分子）の構造'!K$47</f>
        <v>2333</v>
      </c>
      <c r="C47" s="170"/>
      <c r="D47" s="170"/>
      <c r="E47" s="170">
        <f>'実質公債費比率（分子）の構造'!L$47</f>
        <v>2667</v>
      </c>
      <c r="F47" s="170"/>
      <c r="G47" s="170"/>
      <c r="H47" s="170">
        <f>'実質公債費比率（分子）の構造'!M$47</f>
        <v>3000</v>
      </c>
      <c r="I47" s="170"/>
      <c r="J47" s="170"/>
      <c r="K47" s="170">
        <f>'実質公債費比率（分子）の構造'!N$47</f>
        <v>3333</v>
      </c>
      <c r="L47" s="170"/>
      <c r="M47" s="170"/>
      <c r="N47" s="170">
        <f>'実質公債費比率（分子）の構造'!O$47</f>
        <v>3704</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35115</v>
      </c>
      <c r="C49" s="170"/>
      <c r="D49" s="170"/>
      <c r="E49" s="170">
        <f>'実質公債費比率（分子）の構造'!L$45</f>
        <v>28559</v>
      </c>
      <c r="F49" s="170"/>
      <c r="G49" s="170"/>
      <c r="H49" s="170">
        <f>'実質公債費比率（分子）の構造'!M$45</f>
        <v>31368</v>
      </c>
      <c r="I49" s="170"/>
      <c r="J49" s="170"/>
      <c r="K49" s="170">
        <f>'実質公債費比率（分子）の構造'!N$45</f>
        <v>32997</v>
      </c>
      <c r="L49" s="170"/>
      <c r="M49" s="170"/>
      <c r="N49" s="170">
        <f>'実質公債費比率（分子）の構造'!O$45</f>
        <v>33381</v>
      </c>
      <c r="O49" s="170"/>
      <c r="P49" s="170"/>
    </row>
    <row r="50" spans="1:16">
      <c r="A50" s="170" t="s">
        <v>67</v>
      </c>
      <c r="B50" s="170" t="e">
        <f>NA()</f>
        <v>#N/A</v>
      </c>
      <c r="C50" s="170">
        <f>IF(ISNUMBER('実質公債費比率（分子）の構造'!K$53),'実質公債費比率（分子）の構造'!K$53,NA())</f>
        <v>10119</v>
      </c>
      <c r="D50" s="170" t="e">
        <f>NA()</f>
        <v>#N/A</v>
      </c>
      <c r="E50" s="170" t="e">
        <f>NA()</f>
        <v>#N/A</v>
      </c>
      <c r="F50" s="170">
        <f>IF(ISNUMBER('実質公債費比率（分子）の構造'!L$53),'実質公債費比率（分子）の構造'!L$53,NA())</f>
        <v>9963</v>
      </c>
      <c r="G50" s="170" t="e">
        <f>NA()</f>
        <v>#N/A</v>
      </c>
      <c r="H50" s="170" t="e">
        <f>NA()</f>
        <v>#N/A</v>
      </c>
      <c r="I50" s="170">
        <f>IF(ISNUMBER('実質公債費比率（分子）の構造'!M$53),'実質公債費比率（分子）の構造'!M$53,NA())</f>
        <v>8869</v>
      </c>
      <c r="J50" s="170" t="e">
        <f>NA()</f>
        <v>#N/A</v>
      </c>
      <c r="K50" s="170" t="e">
        <f>NA()</f>
        <v>#N/A</v>
      </c>
      <c r="L50" s="170">
        <f>IF(ISNUMBER('実質公債費比率（分子）の構造'!N$53),'実質公債費比率（分子）の構造'!N$53,NA())</f>
        <v>10624</v>
      </c>
      <c r="M50" s="170" t="e">
        <f>NA()</f>
        <v>#N/A</v>
      </c>
      <c r="N50" s="170" t="e">
        <f>NA()</f>
        <v>#N/A</v>
      </c>
      <c r="O50" s="170">
        <f>IF(ISNUMBER('実質公債費比率（分子）の構造'!O$53),'実質公債費比率（分子）の構造'!O$53,NA())</f>
        <v>11187</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357674</v>
      </c>
      <c r="E56" s="169"/>
      <c r="F56" s="169"/>
      <c r="G56" s="169">
        <f>'将来負担比率（分子）の構造'!J$52</f>
        <v>366350</v>
      </c>
      <c r="H56" s="169"/>
      <c r="I56" s="169"/>
      <c r="J56" s="169">
        <f>'将来負担比率（分子）の構造'!K$52</f>
        <v>372310</v>
      </c>
      <c r="K56" s="169"/>
      <c r="L56" s="169"/>
      <c r="M56" s="169">
        <f>'将来負担比率（分子）の構造'!L$52</f>
        <v>377051</v>
      </c>
      <c r="N56" s="169"/>
      <c r="O56" s="169"/>
      <c r="P56" s="169">
        <f>'将来負担比率（分子）の構造'!M$52</f>
        <v>375085</v>
      </c>
    </row>
    <row r="57" spans="1:16">
      <c r="A57" s="169" t="s">
        <v>42</v>
      </c>
      <c r="B57" s="169"/>
      <c r="C57" s="169"/>
      <c r="D57" s="169">
        <f>'将来負担比率（分子）の構造'!I$51</f>
        <v>28793</v>
      </c>
      <c r="E57" s="169"/>
      <c r="F57" s="169"/>
      <c r="G57" s="169">
        <f>'将来負担比率（分子）の構造'!J$51</f>
        <v>29581</v>
      </c>
      <c r="H57" s="169"/>
      <c r="I57" s="169"/>
      <c r="J57" s="169">
        <f>'将来負担比率（分子）の構造'!K$51</f>
        <v>37212</v>
      </c>
      <c r="K57" s="169"/>
      <c r="L57" s="169"/>
      <c r="M57" s="169">
        <f>'将来負担比率（分子）の構造'!L$51</f>
        <v>36888</v>
      </c>
      <c r="N57" s="169"/>
      <c r="O57" s="169"/>
      <c r="P57" s="169">
        <f>'将来負担比率（分子）の構造'!M$51</f>
        <v>39283</v>
      </c>
    </row>
    <row r="58" spans="1:16">
      <c r="A58" s="169" t="s">
        <v>41</v>
      </c>
      <c r="B58" s="169"/>
      <c r="C58" s="169"/>
      <c r="D58" s="169">
        <f>'将来負担比率（分子）の構造'!I$50</f>
        <v>22532</v>
      </c>
      <c r="E58" s="169"/>
      <c r="F58" s="169"/>
      <c r="G58" s="169">
        <f>'将来負担比率（分子）の構造'!J$50</f>
        <v>28210</v>
      </c>
      <c r="H58" s="169"/>
      <c r="I58" s="169"/>
      <c r="J58" s="169">
        <f>'将来負担比率（分子）の構造'!K$50</f>
        <v>39349</v>
      </c>
      <c r="K58" s="169"/>
      <c r="L58" s="169"/>
      <c r="M58" s="169">
        <f>'将来負担比率（分子）の構造'!L$50</f>
        <v>44563</v>
      </c>
      <c r="N58" s="169"/>
      <c r="O58" s="169"/>
      <c r="P58" s="169">
        <f>'将来負担比率（分子）の構造'!M$50</f>
        <v>51953</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72459</v>
      </c>
      <c r="C62" s="169"/>
      <c r="D62" s="169"/>
      <c r="E62" s="169">
        <f>'将来負担比率（分子）の構造'!J$45</f>
        <v>69225</v>
      </c>
      <c r="F62" s="169"/>
      <c r="G62" s="169"/>
      <c r="H62" s="169">
        <f>'将来負担比率（分子）の構造'!K$45</f>
        <v>66494</v>
      </c>
      <c r="I62" s="169"/>
      <c r="J62" s="169"/>
      <c r="K62" s="169">
        <f>'将来負担比率（分子）の構造'!L$45</f>
        <v>63619</v>
      </c>
      <c r="L62" s="169"/>
      <c r="M62" s="169"/>
      <c r="N62" s="169">
        <f>'将来負担比率（分子）の構造'!M$45</f>
        <v>64901</v>
      </c>
      <c r="O62" s="169"/>
      <c r="P62" s="169"/>
    </row>
    <row r="63" spans="1:16">
      <c r="A63" s="169" t="s">
        <v>34</v>
      </c>
      <c r="B63" s="169">
        <f>'将来負担比率（分子）の構造'!I$44</f>
        <v>1</v>
      </c>
      <c r="C63" s="169"/>
      <c r="D63" s="169"/>
      <c r="E63" s="169">
        <f>'将来負担比率（分子）の構造'!J$44</f>
        <v>19</v>
      </c>
      <c r="F63" s="169"/>
      <c r="G63" s="169"/>
      <c r="H63" s="169">
        <f>'将来負担比率（分子）の構造'!K$44</f>
        <v>35</v>
      </c>
      <c r="I63" s="169"/>
      <c r="J63" s="169"/>
      <c r="K63" s="169">
        <f>'将来負担比率（分子）の構造'!L$44</f>
        <v>34</v>
      </c>
      <c r="L63" s="169"/>
      <c r="M63" s="169"/>
      <c r="N63" s="169">
        <f>'将来負担比率（分子）の構造'!M$44</f>
        <v>32</v>
      </c>
      <c r="O63" s="169"/>
      <c r="P63" s="169"/>
    </row>
    <row r="64" spans="1:16">
      <c r="A64" s="169" t="s">
        <v>33</v>
      </c>
      <c r="B64" s="169">
        <f>'将来負担比率（分子）の構造'!I$43</f>
        <v>72308</v>
      </c>
      <c r="C64" s="169"/>
      <c r="D64" s="169"/>
      <c r="E64" s="169">
        <f>'将来負担比率（分子）の構造'!J$43</f>
        <v>70323</v>
      </c>
      <c r="F64" s="169"/>
      <c r="G64" s="169"/>
      <c r="H64" s="169">
        <f>'将来負担比率（分子）の構造'!K$43</f>
        <v>67653</v>
      </c>
      <c r="I64" s="169"/>
      <c r="J64" s="169"/>
      <c r="K64" s="169">
        <f>'将来負担比率（分子）の構造'!L$43</f>
        <v>66053</v>
      </c>
      <c r="L64" s="169"/>
      <c r="M64" s="169"/>
      <c r="N64" s="169">
        <f>'将来負担比率（分子）の構造'!M$43</f>
        <v>66226</v>
      </c>
      <c r="O64" s="169"/>
      <c r="P64" s="169"/>
    </row>
    <row r="65" spans="1:16">
      <c r="A65" s="169" t="s">
        <v>32</v>
      </c>
      <c r="B65" s="169">
        <f>'将来負担比率（分子）の構造'!I$42</f>
        <v>1538</v>
      </c>
      <c r="C65" s="169"/>
      <c r="D65" s="169"/>
      <c r="E65" s="169">
        <f>'将来負担比率（分子）の構造'!J$42</f>
        <v>1353</v>
      </c>
      <c r="F65" s="169"/>
      <c r="G65" s="169"/>
      <c r="H65" s="169">
        <f>'将来負担比率（分子）の構造'!K$42</f>
        <v>1184</v>
      </c>
      <c r="I65" s="169"/>
      <c r="J65" s="169"/>
      <c r="K65" s="169">
        <f>'将来負担比率（分子）の構造'!L$42</f>
        <v>2192</v>
      </c>
      <c r="L65" s="169"/>
      <c r="M65" s="169"/>
      <c r="N65" s="169">
        <f>'将来負担比率（分子）の構造'!M$42</f>
        <v>2030</v>
      </c>
      <c r="O65" s="169"/>
      <c r="P65" s="169"/>
    </row>
    <row r="66" spans="1:16">
      <c r="A66" s="169" t="s">
        <v>31</v>
      </c>
      <c r="B66" s="169">
        <f>'将来負担比率（分子）の構造'!I$41</f>
        <v>481313</v>
      </c>
      <c r="C66" s="169"/>
      <c r="D66" s="169"/>
      <c r="E66" s="169">
        <f>'将来負担比率（分子）の構造'!J$41</f>
        <v>496551</v>
      </c>
      <c r="F66" s="169"/>
      <c r="G66" s="169"/>
      <c r="H66" s="169">
        <f>'将来負担比率（分子）の構造'!K$41</f>
        <v>508448</v>
      </c>
      <c r="I66" s="169"/>
      <c r="J66" s="169"/>
      <c r="K66" s="169">
        <f>'将来負担比率（分子）の構造'!L$41</f>
        <v>511238</v>
      </c>
      <c r="L66" s="169"/>
      <c r="M66" s="169"/>
      <c r="N66" s="169">
        <f>'将来負担比率（分子）の構造'!M$41</f>
        <v>504688</v>
      </c>
      <c r="O66" s="169"/>
      <c r="P66" s="169"/>
    </row>
    <row r="67" spans="1:16">
      <c r="A67" s="169" t="s">
        <v>71</v>
      </c>
      <c r="B67" s="169" t="e">
        <f>NA()</f>
        <v>#N/A</v>
      </c>
      <c r="C67" s="169">
        <f>IF(ISNUMBER('将来負担比率（分子）の構造'!I$53), IF('将来負担比率（分子）の構造'!I$53 &lt; 0, 0, '将来負担比率（分子）の構造'!I$53), NA())</f>
        <v>218620</v>
      </c>
      <c r="D67" s="169" t="e">
        <f>NA()</f>
        <v>#N/A</v>
      </c>
      <c r="E67" s="169" t="e">
        <f>NA()</f>
        <v>#N/A</v>
      </c>
      <c r="F67" s="169">
        <f>IF(ISNUMBER('将来負担比率（分子）の構造'!J$53), IF('将来負担比率（分子）の構造'!J$53 &lt; 0, 0, '将来負担比率（分子）の構造'!J$53), NA())</f>
        <v>213330</v>
      </c>
      <c r="G67" s="169" t="e">
        <f>NA()</f>
        <v>#N/A</v>
      </c>
      <c r="H67" s="169" t="e">
        <f>NA()</f>
        <v>#N/A</v>
      </c>
      <c r="I67" s="169">
        <f>IF(ISNUMBER('将来負担比率（分子）の構造'!K$53), IF('将来負担比率（分子）の構造'!K$53 &lt; 0, 0, '将来負担比率（分子）の構造'!K$53), NA())</f>
        <v>194944</v>
      </c>
      <c r="J67" s="169" t="e">
        <f>NA()</f>
        <v>#N/A</v>
      </c>
      <c r="K67" s="169" t="e">
        <f>NA()</f>
        <v>#N/A</v>
      </c>
      <c r="L67" s="169">
        <f>IF(ISNUMBER('将来負担比率（分子）の構造'!L$53), IF('将来負担比率（分子）の構造'!L$53 &lt; 0, 0, '将来負担比率（分子）の構造'!L$53), NA())</f>
        <v>184634</v>
      </c>
      <c r="M67" s="169" t="e">
        <f>NA()</f>
        <v>#N/A</v>
      </c>
      <c r="N67" s="169" t="e">
        <f>NA()</f>
        <v>#N/A</v>
      </c>
      <c r="O67" s="169">
        <f>IF(ISNUMBER('将来負担比率（分子）の構造'!M$53), IF('将来負担比率（分子）の構造'!M$53 &lt; 0, 0, '将来負担比率（分子）の構造'!M$53), NA())</f>
        <v>171557</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3703</v>
      </c>
      <c r="C72" s="173">
        <f>基金残高に係る経年分析!G55</f>
        <v>4303</v>
      </c>
      <c r="D72" s="173">
        <f>基金残高に係る経年分析!H55</f>
        <v>5003</v>
      </c>
    </row>
    <row r="73" spans="1:16">
      <c r="A73" s="172" t="s">
        <v>74</v>
      </c>
      <c r="B73" s="173">
        <f>基金残高に係る経年分析!F56</f>
        <v>6240</v>
      </c>
      <c r="C73" s="173">
        <f>基金残高に係る経年分析!G56</f>
        <v>5970</v>
      </c>
      <c r="D73" s="173">
        <f>基金残高に係る経年分析!H56</f>
        <v>6546</v>
      </c>
    </row>
    <row r="74" spans="1:16">
      <c r="A74" s="172" t="s">
        <v>75</v>
      </c>
      <c r="B74" s="173">
        <f>基金残高に係る経年分析!F57</f>
        <v>16368</v>
      </c>
      <c r="C74" s="173">
        <f>基金残高に係る経年分析!G57</f>
        <v>18818</v>
      </c>
      <c r="D74" s="173">
        <f>基金残高に係る経年分析!H57</f>
        <v>23962</v>
      </c>
    </row>
  </sheetData>
  <sheetProtection algorithmName="SHA-512" hashValue="mlHFJP4um9mFdE5GEmQ50F69AaeFRhpn+2OVf6fFjYt14mjtGawH/w0qSMnQduLUTNycCrqEwGWM8gFOc20Qpw==" saltValue="F1Dq+ypm7copidS5flK2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128068501</v>
      </c>
      <c r="S5" s="600"/>
      <c r="T5" s="600"/>
      <c r="U5" s="600"/>
      <c r="V5" s="600"/>
      <c r="W5" s="600"/>
      <c r="X5" s="600"/>
      <c r="Y5" s="601"/>
      <c r="Z5" s="602">
        <v>30.7</v>
      </c>
      <c r="AA5" s="602"/>
      <c r="AB5" s="602"/>
      <c r="AC5" s="602"/>
      <c r="AD5" s="603">
        <v>119206902</v>
      </c>
      <c r="AE5" s="603"/>
      <c r="AF5" s="603"/>
      <c r="AG5" s="603"/>
      <c r="AH5" s="603"/>
      <c r="AI5" s="603"/>
      <c r="AJ5" s="603"/>
      <c r="AK5" s="603"/>
      <c r="AL5" s="604">
        <v>59.1</v>
      </c>
      <c r="AM5" s="605"/>
      <c r="AN5" s="605"/>
      <c r="AO5" s="606"/>
      <c r="AP5" s="596" t="s">
        <v>216</v>
      </c>
      <c r="AQ5" s="597"/>
      <c r="AR5" s="597"/>
      <c r="AS5" s="597"/>
      <c r="AT5" s="597"/>
      <c r="AU5" s="597"/>
      <c r="AV5" s="597"/>
      <c r="AW5" s="597"/>
      <c r="AX5" s="597"/>
      <c r="AY5" s="597"/>
      <c r="AZ5" s="597"/>
      <c r="BA5" s="597"/>
      <c r="BB5" s="597"/>
      <c r="BC5" s="597"/>
      <c r="BD5" s="597"/>
      <c r="BE5" s="597"/>
      <c r="BF5" s="598"/>
      <c r="BG5" s="610">
        <v>116619116</v>
      </c>
      <c r="BH5" s="611"/>
      <c r="BI5" s="611"/>
      <c r="BJ5" s="611"/>
      <c r="BK5" s="611"/>
      <c r="BL5" s="611"/>
      <c r="BM5" s="611"/>
      <c r="BN5" s="612"/>
      <c r="BO5" s="613">
        <v>91.1</v>
      </c>
      <c r="BP5" s="613"/>
      <c r="BQ5" s="613"/>
      <c r="BR5" s="613"/>
      <c r="BS5" s="614">
        <v>2087724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2263855</v>
      </c>
      <c r="S6" s="611"/>
      <c r="T6" s="611"/>
      <c r="U6" s="611"/>
      <c r="V6" s="611"/>
      <c r="W6" s="611"/>
      <c r="X6" s="611"/>
      <c r="Y6" s="612"/>
      <c r="Z6" s="613">
        <v>0.5</v>
      </c>
      <c r="AA6" s="613"/>
      <c r="AB6" s="613"/>
      <c r="AC6" s="613"/>
      <c r="AD6" s="614">
        <v>2263855</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116619116</v>
      </c>
      <c r="BH6" s="611"/>
      <c r="BI6" s="611"/>
      <c r="BJ6" s="611"/>
      <c r="BK6" s="611"/>
      <c r="BL6" s="611"/>
      <c r="BM6" s="611"/>
      <c r="BN6" s="612"/>
      <c r="BO6" s="613">
        <v>91.1</v>
      </c>
      <c r="BP6" s="613"/>
      <c r="BQ6" s="613"/>
      <c r="BR6" s="613"/>
      <c r="BS6" s="614">
        <v>2087724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1055552</v>
      </c>
      <c r="CS6" s="611"/>
      <c r="CT6" s="611"/>
      <c r="CU6" s="611"/>
      <c r="CV6" s="611"/>
      <c r="CW6" s="611"/>
      <c r="CX6" s="611"/>
      <c r="CY6" s="612"/>
      <c r="CZ6" s="604">
        <v>0.3</v>
      </c>
      <c r="DA6" s="605"/>
      <c r="DB6" s="605"/>
      <c r="DC6" s="621"/>
      <c r="DD6" s="619" t="s">
        <v>121</v>
      </c>
      <c r="DE6" s="611"/>
      <c r="DF6" s="611"/>
      <c r="DG6" s="611"/>
      <c r="DH6" s="611"/>
      <c r="DI6" s="611"/>
      <c r="DJ6" s="611"/>
      <c r="DK6" s="611"/>
      <c r="DL6" s="611"/>
      <c r="DM6" s="611"/>
      <c r="DN6" s="611"/>
      <c r="DO6" s="611"/>
      <c r="DP6" s="612"/>
      <c r="DQ6" s="619">
        <v>1053399</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23999</v>
      </c>
      <c r="S7" s="611"/>
      <c r="T7" s="611"/>
      <c r="U7" s="611"/>
      <c r="V7" s="611"/>
      <c r="W7" s="611"/>
      <c r="X7" s="611"/>
      <c r="Y7" s="612"/>
      <c r="Z7" s="613">
        <v>0</v>
      </c>
      <c r="AA7" s="613"/>
      <c r="AB7" s="613"/>
      <c r="AC7" s="613"/>
      <c r="AD7" s="614">
        <v>23999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62776375</v>
      </c>
      <c r="BH7" s="611"/>
      <c r="BI7" s="611"/>
      <c r="BJ7" s="611"/>
      <c r="BK7" s="611"/>
      <c r="BL7" s="611"/>
      <c r="BM7" s="611"/>
      <c r="BN7" s="612"/>
      <c r="BO7" s="613">
        <v>49</v>
      </c>
      <c r="BP7" s="613"/>
      <c r="BQ7" s="613"/>
      <c r="BR7" s="613"/>
      <c r="BS7" s="614">
        <v>2087724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35696467</v>
      </c>
      <c r="CS7" s="611"/>
      <c r="CT7" s="611"/>
      <c r="CU7" s="611"/>
      <c r="CV7" s="611"/>
      <c r="CW7" s="611"/>
      <c r="CX7" s="611"/>
      <c r="CY7" s="612"/>
      <c r="CZ7" s="613">
        <v>8.8000000000000007</v>
      </c>
      <c r="DA7" s="613"/>
      <c r="DB7" s="613"/>
      <c r="DC7" s="613"/>
      <c r="DD7" s="619">
        <v>1773431</v>
      </c>
      <c r="DE7" s="611"/>
      <c r="DF7" s="611"/>
      <c r="DG7" s="611"/>
      <c r="DH7" s="611"/>
      <c r="DI7" s="611"/>
      <c r="DJ7" s="611"/>
      <c r="DK7" s="611"/>
      <c r="DL7" s="611"/>
      <c r="DM7" s="611"/>
      <c r="DN7" s="611"/>
      <c r="DO7" s="611"/>
      <c r="DP7" s="612"/>
      <c r="DQ7" s="619">
        <v>29046333</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363493</v>
      </c>
      <c r="S8" s="611"/>
      <c r="T8" s="611"/>
      <c r="U8" s="611"/>
      <c r="V8" s="611"/>
      <c r="W8" s="611"/>
      <c r="X8" s="611"/>
      <c r="Y8" s="612"/>
      <c r="Z8" s="613">
        <v>0.1</v>
      </c>
      <c r="AA8" s="613"/>
      <c r="AB8" s="613"/>
      <c r="AC8" s="613"/>
      <c r="AD8" s="614">
        <v>363493</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1280592</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163549324</v>
      </c>
      <c r="CS8" s="611"/>
      <c r="CT8" s="611"/>
      <c r="CU8" s="611"/>
      <c r="CV8" s="611"/>
      <c r="CW8" s="611"/>
      <c r="CX8" s="611"/>
      <c r="CY8" s="612"/>
      <c r="CZ8" s="613">
        <v>40.299999999999997</v>
      </c>
      <c r="DA8" s="613"/>
      <c r="DB8" s="613"/>
      <c r="DC8" s="613"/>
      <c r="DD8" s="619">
        <v>1756242</v>
      </c>
      <c r="DE8" s="611"/>
      <c r="DF8" s="611"/>
      <c r="DG8" s="611"/>
      <c r="DH8" s="611"/>
      <c r="DI8" s="611"/>
      <c r="DJ8" s="611"/>
      <c r="DK8" s="611"/>
      <c r="DL8" s="611"/>
      <c r="DM8" s="611"/>
      <c r="DN8" s="611"/>
      <c r="DO8" s="611"/>
      <c r="DP8" s="612"/>
      <c r="DQ8" s="619">
        <v>79703504</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372570</v>
      </c>
      <c r="S9" s="611"/>
      <c r="T9" s="611"/>
      <c r="U9" s="611"/>
      <c r="V9" s="611"/>
      <c r="W9" s="611"/>
      <c r="X9" s="611"/>
      <c r="Y9" s="612"/>
      <c r="Z9" s="613">
        <v>0.1</v>
      </c>
      <c r="AA9" s="613"/>
      <c r="AB9" s="613"/>
      <c r="AC9" s="613"/>
      <c r="AD9" s="614">
        <v>372570</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52904580</v>
      </c>
      <c r="BH9" s="611"/>
      <c r="BI9" s="611"/>
      <c r="BJ9" s="611"/>
      <c r="BK9" s="611"/>
      <c r="BL9" s="611"/>
      <c r="BM9" s="611"/>
      <c r="BN9" s="612"/>
      <c r="BO9" s="613">
        <v>41.3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25591035</v>
      </c>
      <c r="CS9" s="611"/>
      <c r="CT9" s="611"/>
      <c r="CU9" s="611"/>
      <c r="CV9" s="611"/>
      <c r="CW9" s="611"/>
      <c r="CX9" s="611"/>
      <c r="CY9" s="612"/>
      <c r="CZ9" s="613">
        <v>6.3</v>
      </c>
      <c r="DA9" s="613"/>
      <c r="DB9" s="613"/>
      <c r="DC9" s="613"/>
      <c r="DD9" s="619">
        <v>2444466</v>
      </c>
      <c r="DE9" s="611"/>
      <c r="DF9" s="611"/>
      <c r="DG9" s="611"/>
      <c r="DH9" s="611"/>
      <c r="DI9" s="611"/>
      <c r="DJ9" s="611"/>
      <c r="DK9" s="611"/>
      <c r="DL9" s="611"/>
      <c r="DM9" s="611"/>
      <c r="DN9" s="611"/>
      <c r="DO9" s="611"/>
      <c r="DP9" s="612"/>
      <c r="DQ9" s="619">
        <v>16678073</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v>132413</v>
      </c>
      <c r="S10" s="611"/>
      <c r="T10" s="611"/>
      <c r="U10" s="611"/>
      <c r="V10" s="611"/>
      <c r="W10" s="611"/>
      <c r="X10" s="611"/>
      <c r="Y10" s="612"/>
      <c r="Z10" s="613">
        <v>0</v>
      </c>
      <c r="AA10" s="613"/>
      <c r="AB10" s="613"/>
      <c r="AC10" s="613"/>
      <c r="AD10" s="614">
        <v>132413</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3005159</v>
      </c>
      <c r="BH10" s="611"/>
      <c r="BI10" s="611"/>
      <c r="BJ10" s="611"/>
      <c r="BK10" s="611"/>
      <c r="BL10" s="611"/>
      <c r="BM10" s="611"/>
      <c r="BN10" s="612"/>
      <c r="BO10" s="613">
        <v>2.2999999999999998</v>
      </c>
      <c r="BP10" s="613"/>
      <c r="BQ10" s="613"/>
      <c r="BR10" s="613"/>
      <c r="BS10" s="614">
        <v>499087</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417708</v>
      </c>
      <c r="CS10" s="611"/>
      <c r="CT10" s="611"/>
      <c r="CU10" s="611"/>
      <c r="CV10" s="611"/>
      <c r="CW10" s="611"/>
      <c r="CX10" s="611"/>
      <c r="CY10" s="612"/>
      <c r="CZ10" s="613">
        <v>0.1</v>
      </c>
      <c r="DA10" s="613"/>
      <c r="DB10" s="613"/>
      <c r="DC10" s="613"/>
      <c r="DD10" s="619">
        <v>2642</v>
      </c>
      <c r="DE10" s="611"/>
      <c r="DF10" s="611"/>
      <c r="DG10" s="611"/>
      <c r="DH10" s="611"/>
      <c r="DI10" s="611"/>
      <c r="DJ10" s="611"/>
      <c r="DK10" s="611"/>
      <c r="DL10" s="611"/>
      <c r="DM10" s="611"/>
      <c r="DN10" s="611"/>
      <c r="DO10" s="611"/>
      <c r="DP10" s="612"/>
      <c r="DQ10" s="619">
        <v>345154</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18586060</v>
      </c>
      <c r="S11" s="611"/>
      <c r="T11" s="611"/>
      <c r="U11" s="611"/>
      <c r="V11" s="611"/>
      <c r="W11" s="611"/>
      <c r="X11" s="611"/>
      <c r="Y11" s="612"/>
      <c r="Z11" s="615">
        <v>4.5</v>
      </c>
      <c r="AA11" s="616"/>
      <c r="AB11" s="616"/>
      <c r="AC11" s="622"/>
      <c r="AD11" s="619">
        <v>18586060</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5586044</v>
      </c>
      <c r="BH11" s="611"/>
      <c r="BI11" s="611"/>
      <c r="BJ11" s="611"/>
      <c r="BK11" s="611"/>
      <c r="BL11" s="611"/>
      <c r="BM11" s="611"/>
      <c r="BN11" s="612"/>
      <c r="BO11" s="613">
        <v>4.4000000000000004</v>
      </c>
      <c r="BP11" s="613"/>
      <c r="BQ11" s="613"/>
      <c r="BR11" s="613"/>
      <c r="BS11" s="614">
        <v>1588637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5576581</v>
      </c>
      <c r="CS11" s="611"/>
      <c r="CT11" s="611"/>
      <c r="CU11" s="611"/>
      <c r="CV11" s="611"/>
      <c r="CW11" s="611"/>
      <c r="CX11" s="611"/>
      <c r="CY11" s="612"/>
      <c r="CZ11" s="613">
        <v>1.4</v>
      </c>
      <c r="DA11" s="613"/>
      <c r="DB11" s="613"/>
      <c r="DC11" s="613"/>
      <c r="DD11" s="619">
        <v>2583007</v>
      </c>
      <c r="DE11" s="611"/>
      <c r="DF11" s="611"/>
      <c r="DG11" s="611"/>
      <c r="DH11" s="611"/>
      <c r="DI11" s="611"/>
      <c r="DJ11" s="611"/>
      <c r="DK11" s="611"/>
      <c r="DL11" s="611"/>
      <c r="DM11" s="611"/>
      <c r="DN11" s="611"/>
      <c r="DO11" s="611"/>
      <c r="DP11" s="612"/>
      <c r="DQ11" s="619">
        <v>2725758</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7521</v>
      </c>
      <c r="S12" s="611"/>
      <c r="T12" s="611"/>
      <c r="U12" s="611"/>
      <c r="V12" s="611"/>
      <c r="W12" s="611"/>
      <c r="X12" s="611"/>
      <c r="Y12" s="612"/>
      <c r="Z12" s="613">
        <v>0</v>
      </c>
      <c r="AA12" s="613"/>
      <c r="AB12" s="613"/>
      <c r="AC12" s="613"/>
      <c r="AD12" s="614">
        <v>7521</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46096298</v>
      </c>
      <c r="BH12" s="611"/>
      <c r="BI12" s="611"/>
      <c r="BJ12" s="611"/>
      <c r="BK12" s="611"/>
      <c r="BL12" s="611"/>
      <c r="BM12" s="611"/>
      <c r="BN12" s="612"/>
      <c r="BO12" s="613">
        <v>36</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8177544</v>
      </c>
      <c r="CS12" s="611"/>
      <c r="CT12" s="611"/>
      <c r="CU12" s="611"/>
      <c r="CV12" s="611"/>
      <c r="CW12" s="611"/>
      <c r="CX12" s="611"/>
      <c r="CY12" s="612"/>
      <c r="CZ12" s="613">
        <v>2</v>
      </c>
      <c r="DA12" s="613"/>
      <c r="DB12" s="613"/>
      <c r="DC12" s="613"/>
      <c r="DD12" s="619">
        <v>593635</v>
      </c>
      <c r="DE12" s="611"/>
      <c r="DF12" s="611"/>
      <c r="DG12" s="611"/>
      <c r="DH12" s="611"/>
      <c r="DI12" s="611"/>
      <c r="DJ12" s="611"/>
      <c r="DK12" s="611"/>
      <c r="DL12" s="611"/>
      <c r="DM12" s="611"/>
      <c r="DN12" s="611"/>
      <c r="DO12" s="611"/>
      <c r="DP12" s="612"/>
      <c r="DQ12" s="619">
        <v>4544200</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45779419</v>
      </c>
      <c r="BH13" s="611"/>
      <c r="BI13" s="611"/>
      <c r="BJ13" s="611"/>
      <c r="BK13" s="611"/>
      <c r="BL13" s="611"/>
      <c r="BM13" s="611"/>
      <c r="BN13" s="612"/>
      <c r="BO13" s="613">
        <v>35.700000000000003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45908690</v>
      </c>
      <c r="CS13" s="611"/>
      <c r="CT13" s="611"/>
      <c r="CU13" s="611"/>
      <c r="CV13" s="611"/>
      <c r="CW13" s="611"/>
      <c r="CX13" s="611"/>
      <c r="CY13" s="612"/>
      <c r="CZ13" s="613">
        <v>11.3</v>
      </c>
      <c r="DA13" s="613"/>
      <c r="DB13" s="613"/>
      <c r="DC13" s="613"/>
      <c r="DD13" s="619">
        <v>26543265</v>
      </c>
      <c r="DE13" s="611"/>
      <c r="DF13" s="611"/>
      <c r="DG13" s="611"/>
      <c r="DH13" s="611"/>
      <c r="DI13" s="611"/>
      <c r="DJ13" s="611"/>
      <c r="DK13" s="611"/>
      <c r="DL13" s="611"/>
      <c r="DM13" s="611"/>
      <c r="DN13" s="611"/>
      <c r="DO13" s="611"/>
      <c r="DP13" s="612"/>
      <c r="DQ13" s="619">
        <v>23752535</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v>13727</v>
      </c>
      <c r="S14" s="611"/>
      <c r="T14" s="611"/>
      <c r="U14" s="611"/>
      <c r="V14" s="611"/>
      <c r="W14" s="611"/>
      <c r="X14" s="611"/>
      <c r="Y14" s="612"/>
      <c r="Z14" s="613">
        <v>0</v>
      </c>
      <c r="AA14" s="613"/>
      <c r="AB14" s="613"/>
      <c r="AC14" s="613"/>
      <c r="AD14" s="614">
        <v>13727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2190457</v>
      </c>
      <c r="BH14" s="611"/>
      <c r="BI14" s="611"/>
      <c r="BJ14" s="611"/>
      <c r="BK14" s="611"/>
      <c r="BL14" s="611"/>
      <c r="BM14" s="611"/>
      <c r="BN14" s="612"/>
      <c r="BO14" s="613">
        <v>1.7</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8439504</v>
      </c>
      <c r="CS14" s="611"/>
      <c r="CT14" s="611"/>
      <c r="CU14" s="611"/>
      <c r="CV14" s="611"/>
      <c r="CW14" s="611"/>
      <c r="CX14" s="611"/>
      <c r="CY14" s="612"/>
      <c r="CZ14" s="613">
        <v>2.1</v>
      </c>
      <c r="DA14" s="613"/>
      <c r="DB14" s="613"/>
      <c r="DC14" s="613"/>
      <c r="DD14" s="619">
        <v>635716</v>
      </c>
      <c r="DE14" s="611"/>
      <c r="DF14" s="611"/>
      <c r="DG14" s="611"/>
      <c r="DH14" s="611"/>
      <c r="DI14" s="611"/>
      <c r="DJ14" s="611"/>
      <c r="DK14" s="611"/>
      <c r="DL14" s="611"/>
      <c r="DM14" s="611"/>
      <c r="DN14" s="611"/>
      <c r="DO14" s="611"/>
      <c r="DP14" s="612"/>
      <c r="DQ14" s="619">
        <v>7322721</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3355028</v>
      </c>
      <c r="S15" s="611"/>
      <c r="T15" s="611"/>
      <c r="U15" s="611"/>
      <c r="V15" s="611"/>
      <c r="W15" s="611"/>
      <c r="X15" s="611"/>
      <c r="Y15" s="612"/>
      <c r="Z15" s="613">
        <v>0.8</v>
      </c>
      <c r="AA15" s="613"/>
      <c r="AB15" s="613"/>
      <c r="AC15" s="613"/>
      <c r="AD15" s="614">
        <v>3355028</v>
      </c>
      <c r="AE15" s="614"/>
      <c r="AF15" s="614"/>
      <c r="AG15" s="614"/>
      <c r="AH15" s="614"/>
      <c r="AI15" s="614"/>
      <c r="AJ15" s="614"/>
      <c r="AK15" s="614"/>
      <c r="AL15" s="615">
        <v>1.7</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5555986</v>
      </c>
      <c r="BH15" s="611"/>
      <c r="BI15" s="611"/>
      <c r="BJ15" s="611"/>
      <c r="BK15" s="611"/>
      <c r="BL15" s="611"/>
      <c r="BM15" s="611"/>
      <c r="BN15" s="612"/>
      <c r="BO15" s="613">
        <v>4.3</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70805446</v>
      </c>
      <c r="CS15" s="611"/>
      <c r="CT15" s="611"/>
      <c r="CU15" s="611"/>
      <c r="CV15" s="611"/>
      <c r="CW15" s="611"/>
      <c r="CX15" s="611"/>
      <c r="CY15" s="612"/>
      <c r="CZ15" s="613">
        <v>17.5</v>
      </c>
      <c r="DA15" s="613"/>
      <c r="DB15" s="613"/>
      <c r="DC15" s="613"/>
      <c r="DD15" s="619">
        <v>6442246</v>
      </c>
      <c r="DE15" s="611"/>
      <c r="DF15" s="611"/>
      <c r="DG15" s="611"/>
      <c r="DH15" s="611"/>
      <c r="DI15" s="611"/>
      <c r="DJ15" s="611"/>
      <c r="DK15" s="611"/>
      <c r="DL15" s="611"/>
      <c r="DM15" s="611"/>
      <c r="DN15" s="611"/>
      <c r="DO15" s="611"/>
      <c r="DP15" s="612"/>
      <c r="DQ15" s="619">
        <v>48330870</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279961</v>
      </c>
      <c r="S16" s="611"/>
      <c r="T16" s="611"/>
      <c r="U16" s="611"/>
      <c r="V16" s="611"/>
      <c r="W16" s="611"/>
      <c r="X16" s="611"/>
      <c r="Y16" s="612"/>
      <c r="Z16" s="613">
        <v>0.1</v>
      </c>
      <c r="AA16" s="613"/>
      <c r="AB16" s="613"/>
      <c r="AC16" s="613"/>
      <c r="AD16" s="614">
        <v>279961</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3255721</v>
      </c>
      <c r="CS16" s="611"/>
      <c r="CT16" s="611"/>
      <c r="CU16" s="611"/>
      <c r="CV16" s="611"/>
      <c r="CW16" s="611"/>
      <c r="CX16" s="611"/>
      <c r="CY16" s="612"/>
      <c r="CZ16" s="613">
        <v>0.8</v>
      </c>
      <c r="DA16" s="613"/>
      <c r="DB16" s="613"/>
      <c r="DC16" s="613"/>
      <c r="DD16" s="619" t="s">
        <v>121</v>
      </c>
      <c r="DE16" s="611"/>
      <c r="DF16" s="611"/>
      <c r="DG16" s="611"/>
      <c r="DH16" s="611"/>
      <c r="DI16" s="611"/>
      <c r="DJ16" s="611"/>
      <c r="DK16" s="611"/>
      <c r="DL16" s="611"/>
      <c r="DM16" s="611"/>
      <c r="DN16" s="611"/>
      <c r="DO16" s="611"/>
      <c r="DP16" s="612"/>
      <c r="DQ16" s="619">
        <v>26617</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1507889</v>
      </c>
      <c r="S17" s="611"/>
      <c r="T17" s="611"/>
      <c r="U17" s="611"/>
      <c r="V17" s="611"/>
      <c r="W17" s="611"/>
      <c r="X17" s="611"/>
      <c r="Y17" s="612"/>
      <c r="Z17" s="613">
        <v>0.4</v>
      </c>
      <c r="AA17" s="613"/>
      <c r="AB17" s="613"/>
      <c r="AC17" s="613"/>
      <c r="AD17" s="614">
        <v>1507889</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36350731</v>
      </c>
      <c r="CS17" s="611"/>
      <c r="CT17" s="611"/>
      <c r="CU17" s="611"/>
      <c r="CV17" s="611"/>
      <c r="CW17" s="611"/>
      <c r="CX17" s="611"/>
      <c r="CY17" s="612"/>
      <c r="CZ17" s="613">
        <v>9</v>
      </c>
      <c r="DA17" s="613"/>
      <c r="DB17" s="613"/>
      <c r="DC17" s="613"/>
      <c r="DD17" s="619" t="s">
        <v>121</v>
      </c>
      <c r="DE17" s="611"/>
      <c r="DF17" s="611"/>
      <c r="DG17" s="611"/>
      <c r="DH17" s="611"/>
      <c r="DI17" s="611"/>
      <c r="DJ17" s="611"/>
      <c r="DK17" s="611"/>
      <c r="DL17" s="611"/>
      <c r="DM17" s="611"/>
      <c r="DN17" s="611"/>
      <c r="DO17" s="611"/>
      <c r="DP17" s="612"/>
      <c r="DQ17" s="619">
        <v>34897234</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1215858</v>
      </c>
      <c r="S18" s="611"/>
      <c r="T18" s="611"/>
      <c r="U18" s="611"/>
      <c r="V18" s="611"/>
      <c r="W18" s="611"/>
      <c r="X18" s="611"/>
      <c r="Y18" s="612"/>
      <c r="Z18" s="613">
        <v>0.3</v>
      </c>
      <c r="AA18" s="613"/>
      <c r="AB18" s="613"/>
      <c r="AC18" s="613"/>
      <c r="AD18" s="614">
        <v>1215858</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705400</v>
      </c>
      <c r="CS18" s="611"/>
      <c r="CT18" s="611"/>
      <c r="CU18" s="611"/>
      <c r="CV18" s="611"/>
      <c r="CW18" s="611"/>
      <c r="CX18" s="611"/>
      <c r="CY18" s="612"/>
      <c r="CZ18" s="613">
        <v>0.2</v>
      </c>
      <c r="DA18" s="613"/>
      <c r="DB18" s="613"/>
      <c r="DC18" s="613"/>
      <c r="DD18" s="619" t="s">
        <v>121</v>
      </c>
      <c r="DE18" s="611"/>
      <c r="DF18" s="611"/>
      <c r="DG18" s="611"/>
      <c r="DH18" s="611"/>
      <c r="DI18" s="611"/>
      <c r="DJ18" s="611"/>
      <c r="DK18" s="611"/>
      <c r="DL18" s="611"/>
      <c r="DM18" s="611"/>
      <c r="DN18" s="611"/>
      <c r="DO18" s="611"/>
      <c r="DP18" s="612"/>
      <c r="DQ18" s="619">
        <v>705400</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1186098</v>
      </c>
      <c r="S19" s="611"/>
      <c r="T19" s="611"/>
      <c r="U19" s="611"/>
      <c r="V19" s="611"/>
      <c r="W19" s="611"/>
      <c r="X19" s="611"/>
      <c r="Y19" s="612"/>
      <c r="Z19" s="613">
        <v>0.3</v>
      </c>
      <c r="AA19" s="613"/>
      <c r="AB19" s="613"/>
      <c r="AC19" s="613"/>
      <c r="AD19" s="614">
        <v>1186098</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11449385</v>
      </c>
      <c r="BH19" s="611"/>
      <c r="BI19" s="611"/>
      <c r="BJ19" s="611"/>
      <c r="BK19" s="611"/>
      <c r="BL19" s="611"/>
      <c r="BM19" s="611"/>
      <c r="BN19" s="612"/>
      <c r="BO19" s="613">
        <v>8.9</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29760</v>
      </c>
      <c r="S20" s="611"/>
      <c r="T20" s="611"/>
      <c r="U20" s="611"/>
      <c r="V20" s="611"/>
      <c r="W20" s="611"/>
      <c r="X20" s="611"/>
      <c r="Y20" s="612"/>
      <c r="Z20" s="613">
        <v>0</v>
      </c>
      <c r="AA20" s="613"/>
      <c r="AB20" s="613"/>
      <c r="AC20" s="613"/>
      <c r="AD20" s="614">
        <v>29760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11449385</v>
      </c>
      <c r="BH20" s="611"/>
      <c r="BI20" s="611"/>
      <c r="BJ20" s="611"/>
      <c r="BK20" s="611"/>
      <c r="BL20" s="611"/>
      <c r="BM20" s="611"/>
      <c r="BN20" s="612"/>
      <c r="BO20" s="613">
        <v>8.9</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405529703</v>
      </c>
      <c r="CS20" s="611"/>
      <c r="CT20" s="611"/>
      <c r="CU20" s="611"/>
      <c r="CV20" s="611"/>
      <c r="CW20" s="611"/>
      <c r="CX20" s="611"/>
      <c r="CY20" s="612"/>
      <c r="CZ20" s="613">
        <v>100</v>
      </c>
      <c r="DA20" s="613"/>
      <c r="DB20" s="613"/>
      <c r="DC20" s="613"/>
      <c r="DD20" s="619">
        <v>42774650</v>
      </c>
      <c r="DE20" s="611"/>
      <c r="DF20" s="611"/>
      <c r="DG20" s="611"/>
      <c r="DH20" s="611"/>
      <c r="DI20" s="611"/>
      <c r="DJ20" s="611"/>
      <c r="DK20" s="611"/>
      <c r="DL20" s="611"/>
      <c r="DM20" s="611"/>
      <c r="DN20" s="611"/>
      <c r="DO20" s="611"/>
      <c r="DP20" s="612"/>
      <c r="DQ20" s="619">
        <v>249131798</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56775692</v>
      </c>
      <c r="S21" s="611"/>
      <c r="T21" s="611"/>
      <c r="U21" s="611"/>
      <c r="V21" s="611"/>
      <c r="W21" s="611"/>
      <c r="X21" s="611"/>
      <c r="Y21" s="612"/>
      <c r="Z21" s="613">
        <v>13.6</v>
      </c>
      <c r="AA21" s="613"/>
      <c r="AB21" s="613"/>
      <c r="AC21" s="613"/>
      <c r="AD21" s="614">
        <v>53533100</v>
      </c>
      <c r="AE21" s="614"/>
      <c r="AF21" s="614"/>
      <c r="AG21" s="614"/>
      <c r="AH21" s="614"/>
      <c r="AI21" s="614"/>
      <c r="AJ21" s="614"/>
      <c r="AK21" s="614"/>
      <c r="AL21" s="615">
        <v>26.6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34731</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53533100</v>
      </c>
      <c r="S22" s="611"/>
      <c r="T22" s="611"/>
      <c r="U22" s="611"/>
      <c r="V22" s="611"/>
      <c r="W22" s="611"/>
      <c r="X22" s="611"/>
      <c r="Y22" s="612"/>
      <c r="Z22" s="613">
        <v>12.8</v>
      </c>
      <c r="AA22" s="613"/>
      <c r="AB22" s="613"/>
      <c r="AC22" s="613"/>
      <c r="AD22" s="614">
        <v>53533100</v>
      </c>
      <c r="AE22" s="614"/>
      <c r="AF22" s="614"/>
      <c r="AG22" s="614"/>
      <c r="AH22" s="614"/>
      <c r="AI22" s="614"/>
      <c r="AJ22" s="614"/>
      <c r="AK22" s="614"/>
      <c r="AL22" s="615">
        <v>26.6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2553055</v>
      </c>
      <c r="BH22" s="611"/>
      <c r="BI22" s="611"/>
      <c r="BJ22" s="611"/>
      <c r="BK22" s="611"/>
      <c r="BL22" s="611"/>
      <c r="BM22" s="611"/>
      <c r="BN22" s="612"/>
      <c r="BO22" s="613">
        <v>2</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3242592</v>
      </c>
      <c r="S23" s="611"/>
      <c r="T23" s="611"/>
      <c r="U23" s="611"/>
      <c r="V23" s="611"/>
      <c r="W23" s="611"/>
      <c r="X23" s="611"/>
      <c r="Y23" s="612"/>
      <c r="Z23" s="613">
        <v>0.8</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8861599</v>
      </c>
      <c r="BH23" s="611"/>
      <c r="BI23" s="611"/>
      <c r="BJ23" s="611"/>
      <c r="BK23" s="611"/>
      <c r="BL23" s="611"/>
      <c r="BM23" s="611"/>
      <c r="BN23" s="612"/>
      <c r="BO23" s="613">
        <v>6.9</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242083372</v>
      </c>
      <c r="CS24" s="600"/>
      <c r="CT24" s="600"/>
      <c r="CU24" s="600"/>
      <c r="CV24" s="600"/>
      <c r="CW24" s="600"/>
      <c r="CX24" s="600"/>
      <c r="CY24" s="601"/>
      <c r="CZ24" s="604">
        <v>59.7</v>
      </c>
      <c r="DA24" s="605"/>
      <c r="DB24" s="605"/>
      <c r="DC24" s="621"/>
      <c r="DD24" s="645">
        <v>150087868</v>
      </c>
      <c r="DE24" s="600"/>
      <c r="DF24" s="600"/>
      <c r="DG24" s="600"/>
      <c r="DH24" s="600"/>
      <c r="DI24" s="600"/>
      <c r="DJ24" s="600"/>
      <c r="DK24" s="601"/>
      <c r="DL24" s="645">
        <v>137566482</v>
      </c>
      <c r="DM24" s="600"/>
      <c r="DN24" s="600"/>
      <c r="DO24" s="600"/>
      <c r="DP24" s="600"/>
      <c r="DQ24" s="600"/>
      <c r="DR24" s="600"/>
      <c r="DS24" s="600"/>
      <c r="DT24" s="600"/>
      <c r="DU24" s="600"/>
      <c r="DV24" s="601"/>
      <c r="DW24" s="604">
        <v>65.3</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212966567</v>
      </c>
      <c r="S25" s="611"/>
      <c r="T25" s="611"/>
      <c r="U25" s="611"/>
      <c r="V25" s="611"/>
      <c r="W25" s="611"/>
      <c r="X25" s="611"/>
      <c r="Y25" s="612"/>
      <c r="Z25" s="613">
        <v>51.1</v>
      </c>
      <c r="AA25" s="613"/>
      <c r="AB25" s="613"/>
      <c r="AC25" s="613"/>
      <c r="AD25" s="614">
        <v>200862376</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81713134</v>
      </c>
      <c r="CS25" s="642"/>
      <c r="CT25" s="642"/>
      <c r="CU25" s="642"/>
      <c r="CV25" s="642"/>
      <c r="CW25" s="642"/>
      <c r="CX25" s="642"/>
      <c r="CY25" s="643"/>
      <c r="CZ25" s="615">
        <v>20.100000000000001</v>
      </c>
      <c r="DA25" s="640"/>
      <c r="DB25" s="640"/>
      <c r="DC25" s="644"/>
      <c r="DD25" s="619">
        <v>69275353</v>
      </c>
      <c r="DE25" s="642"/>
      <c r="DF25" s="642"/>
      <c r="DG25" s="642"/>
      <c r="DH25" s="642"/>
      <c r="DI25" s="642"/>
      <c r="DJ25" s="642"/>
      <c r="DK25" s="643"/>
      <c r="DL25" s="619">
        <v>67439409</v>
      </c>
      <c r="DM25" s="642"/>
      <c r="DN25" s="642"/>
      <c r="DO25" s="642"/>
      <c r="DP25" s="642"/>
      <c r="DQ25" s="642"/>
      <c r="DR25" s="642"/>
      <c r="DS25" s="642"/>
      <c r="DT25" s="642"/>
      <c r="DU25" s="642"/>
      <c r="DV25" s="643"/>
      <c r="DW25" s="615">
        <v>32</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186355</v>
      </c>
      <c r="S26" s="611"/>
      <c r="T26" s="611"/>
      <c r="U26" s="611"/>
      <c r="V26" s="611"/>
      <c r="W26" s="611"/>
      <c r="X26" s="611"/>
      <c r="Y26" s="612"/>
      <c r="Z26" s="613">
        <v>0</v>
      </c>
      <c r="AA26" s="613"/>
      <c r="AB26" s="613"/>
      <c r="AC26" s="613"/>
      <c r="AD26" s="614">
        <v>186355</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58127555</v>
      </c>
      <c r="CS26" s="611"/>
      <c r="CT26" s="611"/>
      <c r="CU26" s="611"/>
      <c r="CV26" s="611"/>
      <c r="CW26" s="611"/>
      <c r="CX26" s="611"/>
      <c r="CY26" s="612"/>
      <c r="CZ26" s="615">
        <v>14.3</v>
      </c>
      <c r="DA26" s="640"/>
      <c r="DB26" s="640"/>
      <c r="DC26" s="644"/>
      <c r="DD26" s="619">
        <v>47836003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1981175</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128068501</v>
      </c>
      <c r="BH27" s="611"/>
      <c r="BI27" s="611"/>
      <c r="BJ27" s="611"/>
      <c r="BK27" s="611"/>
      <c r="BL27" s="611"/>
      <c r="BM27" s="611"/>
      <c r="BN27" s="612"/>
      <c r="BO27" s="613">
        <v>100</v>
      </c>
      <c r="BP27" s="613"/>
      <c r="BQ27" s="613"/>
      <c r="BR27" s="613"/>
      <c r="BS27" s="614">
        <v>2087724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124076209</v>
      </c>
      <c r="CS27" s="642"/>
      <c r="CT27" s="642"/>
      <c r="CU27" s="642"/>
      <c r="CV27" s="642"/>
      <c r="CW27" s="642"/>
      <c r="CX27" s="642"/>
      <c r="CY27" s="643"/>
      <c r="CZ27" s="615">
        <v>30.6</v>
      </c>
      <c r="DA27" s="640"/>
      <c r="DB27" s="640"/>
      <c r="DC27" s="644"/>
      <c r="DD27" s="619">
        <v>45971983</v>
      </c>
      <c r="DE27" s="642"/>
      <c r="DF27" s="642"/>
      <c r="DG27" s="642"/>
      <c r="DH27" s="642"/>
      <c r="DI27" s="642"/>
      <c r="DJ27" s="642"/>
      <c r="DK27" s="643"/>
      <c r="DL27" s="619">
        <v>35286541</v>
      </c>
      <c r="DM27" s="642"/>
      <c r="DN27" s="642"/>
      <c r="DO27" s="642"/>
      <c r="DP27" s="642"/>
      <c r="DQ27" s="642"/>
      <c r="DR27" s="642"/>
      <c r="DS27" s="642"/>
      <c r="DT27" s="642"/>
      <c r="DU27" s="642"/>
      <c r="DV27" s="643"/>
      <c r="DW27" s="615">
        <v>16.7</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5851519</v>
      </c>
      <c r="S28" s="611"/>
      <c r="T28" s="611"/>
      <c r="U28" s="611"/>
      <c r="V28" s="611"/>
      <c r="W28" s="611"/>
      <c r="X28" s="611"/>
      <c r="Y28" s="612"/>
      <c r="Z28" s="613">
        <v>1.4</v>
      </c>
      <c r="AA28" s="613"/>
      <c r="AB28" s="613"/>
      <c r="AC28" s="613"/>
      <c r="AD28" s="614">
        <v>436009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36294029</v>
      </c>
      <c r="CS28" s="611"/>
      <c r="CT28" s="611"/>
      <c r="CU28" s="611"/>
      <c r="CV28" s="611"/>
      <c r="CW28" s="611"/>
      <c r="CX28" s="611"/>
      <c r="CY28" s="612"/>
      <c r="CZ28" s="615">
        <v>8.9</v>
      </c>
      <c r="DA28" s="640"/>
      <c r="DB28" s="640"/>
      <c r="DC28" s="644"/>
      <c r="DD28" s="619">
        <v>34840532</v>
      </c>
      <c r="DE28" s="611"/>
      <c r="DF28" s="611"/>
      <c r="DG28" s="611"/>
      <c r="DH28" s="611"/>
      <c r="DI28" s="611"/>
      <c r="DJ28" s="611"/>
      <c r="DK28" s="612"/>
      <c r="DL28" s="619">
        <v>34840532</v>
      </c>
      <c r="DM28" s="611"/>
      <c r="DN28" s="611"/>
      <c r="DO28" s="611"/>
      <c r="DP28" s="611"/>
      <c r="DQ28" s="611"/>
      <c r="DR28" s="611"/>
      <c r="DS28" s="611"/>
      <c r="DT28" s="611"/>
      <c r="DU28" s="611"/>
      <c r="DV28" s="612"/>
      <c r="DW28" s="615">
        <v>16.5</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2676049</v>
      </c>
      <c r="S29" s="611"/>
      <c r="T29" s="611"/>
      <c r="U29" s="611"/>
      <c r="V29" s="611"/>
      <c r="W29" s="611"/>
      <c r="X29" s="611"/>
      <c r="Y29" s="612"/>
      <c r="Z29" s="613">
        <v>0.6</v>
      </c>
      <c r="AA29" s="613"/>
      <c r="AB29" s="613"/>
      <c r="AC29" s="613"/>
      <c r="AD29" s="614">
        <v>111127</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36293930</v>
      </c>
      <c r="CS29" s="642"/>
      <c r="CT29" s="642"/>
      <c r="CU29" s="642"/>
      <c r="CV29" s="642"/>
      <c r="CW29" s="642"/>
      <c r="CX29" s="642"/>
      <c r="CY29" s="643"/>
      <c r="CZ29" s="615">
        <v>8.9</v>
      </c>
      <c r="DA29" s="640"/>
      <c r="DB29" s="640"/>
      <c r="DC29" s="644"/>
      <c r="DD29" s="619">
        <v>34840433</v>
      </c>
      <c r="DE29" s="642"/>
      <c r="DF29" s="642"/>
      <c r="DG29" s="642"/>
      <c r="DH29" s="642"/>
      <c r="DI29" s="642"/>
      <c r="DJ29" s="642"/>
      <c r="DK29" s="643"/>
      <c r="DL29" s="619">
        <v>34840433</v>
      </c>
      <c r="DM29" s="642"/>
      <c r="DN29" s="642"/>
      <c r="DO29" s="642"/>
      <c r="DP29" s="642"/>
      <c r="DQ29" s="642"/>
      <c r="DR29" s="642"/>
      <c r="DS29" s="642"/>
      <c r="DT29" s="642"/>
      <c r="DU29" s="642"/>
      <c r="DV29" s="643"/>
      <c r="DW29" s="615">
        <v>16.5</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107656266</v>
      </c>
      <c r="S30" s="611"/>
      <c r="T30" s="611"/>
      <c r="U30" s="611"/>
      <c r="V30" s="611"/>
      <c r="W30" s="611"/>
      <c r="X30" s="611"/>
      <c r="Y30" s="612"/>
      <c r="Z30" s="613">
        <v>25.8</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34571123</v>
      </c>
      <c r="CS30" s="611"/>
      <c r="CT30" s="611"/>
      <c r="CU30" s="611"/>
      <c r="CV30" s="611"/>
      <c r="CW30" s="611"/>
      <c r="CX30" s="611"/>
      <c r="CY30" s="612"/>
      <c r="CZ30" s="615">
        <v>8.5</v>
      </c>
      <c r="DA30" s="640"/>
      <c r="DB30" s="640"/>
      <c r="DC30" s="644"/>
      <c r="DD30" s="619">
        <v>33117626</v>
      </c>
      <c r="DE30" s="611"/>
      <c r="DF30" s="611"/>
      <c r="DG30" s="611"/>
      <c r="DH30" s="611"/>
      <c r="DI30" s="611"/>
      <c r="DJ30" s="611"/>
      <c r="DK30" s="612"/>
      <c r="DL30" s="619">
        <v>33117626</v>
      </c>
      <c r="DM30" s="611"/>
      <c r="DN30" s="611"/>
      <c r="DO30" s="611"/>
      <c r="DP30" s="611"/>
      <c r="DQ30" s="611"/>
      <c r="DR30" s="611"/>
      <c r="DS30" s="611"/>
      <c r="DT30" s="611"/>
      <c r="DU30" s="611"/>
      <c r="DV30" s="612"/>
      <c r="DW30" s="615">
        <v>15.7</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v>4357</v>
      </c>
      <c r="S31" s="611"/>
      <c r="T31" s="611"/>
      <c r="U31" s="611"/>
      <c r="V31" s="611"/>
      <c r="W31" s="611"/>
      <c r="X31" s="611"/>
      <c r="Y31" s="612"/>
      <c r="Z31" s="613">
        <v>0</v>
      </c>
      <c r="AA31" s="613"/>
      <c r="AB31" s="613"/>
      <c r="AC31" s="613"/>
      <c r="AD31" s="614">
        <v>4357</v>
      </c>
      <c r="AE31" s="614"/>
      <c r="AF31" s="614"/>
      <c r="AG31" s="614"/>
      <c r="AH31" s="614"/>
      <c r="AI31" s="614"/>
      <c r="AJ31" s="614"/>
      <c r="AK31" s="614"/>
      <c r="AL31" s="615">
        <v>0</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98.6</v>
      </c>
      <c r="BN31" s="654"/>
      <c r="BO31" s="654"/>
      <c r="BP31" s="654"/>
      <c r="BQ31" s="655"/>
      <c r="BR31" s="666">
        <v>99.3</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1722807</v>
      </c>
      <c r="CS31" s="642"/>
      <c r="CT31" s="642"/>
      <c r="CU31" s="642"/>
      <c r="CV31" s="642"/>
      <c r="CW31" s="642"/>
      <c r="CX31" s="642"/>
      <c r="CY31" s="643"/>
      <c r="CZ31" s="615">
        <v>0.4</v>
      </c>
      <c r="DA31" s="640"/>
      <c r="DB31" s="640"/>
      <c r="DC31" s="644"/>
      <c r="DD31" s="619">
        <v>1722807</v>
      </c>
      <c r="DE31" s="642"/>
      <c r="DF31" s="642"/>
      <c r="DG31" s="642"/>
      <c r="DH31" s="642"/>
      <c r="DI31" s="642"/>
      <c r="DJ31" s="642"/>
      <c r="DK31" s="643"/>
      <c r="DL31" s="619">
        <v>1722807</v>
      </c>
      <c r="DM31" s="642"/>
      <c r="DN31" s="642"/>
      <c r="DO31" s="642"/>
      <c r="DP31" s="642"/>
      <c r="DQ31" s="642"/>
      <c r="DR31" s="642"/>
      <c r="DS31" s="642"/>
      <c r="DT31" s="642"/>
      <c r="DU31" s="642"/>
      <c r="DV31" s="643"/>
      <c r="DW31" s="615">
        <v>0.8</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28059072</v>
      </c>
      <c r="S32" s="611"/>
      <c r="T32" s="611"/>
      <c r="U32" s="611"/>
      <c r="V32" s="611"/>
      <c r="W32" s="611"/>
      <c r="X32" s="611"/>
      <c r="Y32" s="612"/>
      <c r="Z32" s="613">
        <v>6.7</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2"/>
      <c r="BI32" s="642"/>
      <c r="BJ32" s="642"/>
      <c r="BK32" s="642"/>
      <c r="BL32" s="642"/>
      <c r="BM32" s="616">
        <v>98.1</v>
      </c>
      <c r="BN32" s="642"/>
      <c r="BO32" s="642"/>
      <c r="BP32" s="642"/>
      <c r="BQ32" s="665"/>
      <c r="BR32" s="667">
        <v>99.1</v>
      </c>
      <c r="BS32" s="642"/>
      <c r="BT32" s="642"/>
      <c r="BU32" s="642"/>
      <c r="BV32" s="642"/>
      <c r="BW32" s="642"/>
      <c r="BX32" s="616">
        <v>98</v>
      </c>
      <c r="BY32" s="642"/>
      <c r="BZ32" s="642"/>
      <c r="CA32" s="642"/>
      <c r="CB32" s="665"/>
      <c r="CD32" s="650"/>
      <c r="CE32" s="651"/>
      <c r="CF32" s="607" t="s">
        <v>304</v>
      </c>
      <c r="CG32" s="608"/>
      <c r="CH32" s="608"/>
      <c r="CI32" s="608"/>
      <c r="CJ32" s="608"/>
      <c r="CK32" s="608"/>
      <c r="CL32" s="608"/>
      <c r="CM32" s="608"/>
      <c r="CN32" s="608"/>
      <c r="CO32" s="608"/>
      <c r="CP32" s="608"/>
      <c r="CQ32" s="609"/>
      <c r="CR32" s="610">
        <v>99</v>
      </c>
      <c r="CS32" s="611"/>
      <c r="CT32" s="611"/>
      <c r="CU32" s="611"/>
      <c r="CV32" s="611"/>
      <c r="CW32" s="611"/>
      <c r="CX32" s="611"/>
      <c r="CY32" s="612"/>
      <c r="CZ32" s="615">
        <v>0</v>
      </c>
      <c r="DA32" s="640"/>
      <c r="DB32" s="640"/>
      <c r="DC32" s="644"/>
      <c r="DD32" s="619">
        <v>99</v>
      </c>
      <c r="DE32" s="611"/>
      <c r="DF32" s="611"/>
      <c r="DG32" s="611"/>
      <c r="DH32" s="611"/>
      <c r="DI32" s="611"/>
      <c r="DJ32" s="611"/>
      <c r="DK32" s="612"/>
      <c r="DL32" s="619">
        <v>99</v>
      </c>
      <c r="DM32" s="611"/>
      <c r="DN32" s="611"/>
      <c r="DO32" s="611"/>
      <c r="DP32" s="611"/>
      <c r="DQ32" s="611"/>
      <c r="DR32" s="611"/>
      <c r="DS32" s="611"/>
      <c r="DT32" s="611"/>
      <c r="DU32" s="611"/>
      <c r="DV32" s="612"/>
      <c r="DW32" s="615">
        <v>0</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4967784</v>
      </c>
      <c r="S33" s="611"/>
      <c r="T33" s="611"/>
      <c r="U33" s="611"/>
      <c r="V33" s="611"/>
      <c r="W33" s="611"/>
      <c r="X33" s="611"/>
      <c r="Y33" s="612"/>
      <c r="Z33" s="613">
        <v>1.2</v>
      </c>
      <c r="AA33" s="613"/>
      <c r="AB33" s="613"/>
      <c r="AC33" s="613"/>
      <c r="AD33" s="614" t="s">
        <v>121</v>
      </c>
      <c r="AE33" s="614"/>
      <c r="AF33" s="614"/>
      <c r="AG33" s="614"/>
      <c r="AH33" s="614"/>
      <c r="AI33" s="614"/>
      <c r="AJ33" s="614"/>
      <c r="AK33" s="614"/>
      <c r="AL33" s="615" t="s">
        <v>121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99.5</v>
      </c>
      <c r="BH33" s="669"/>
      <c r="BI33" s="669"/>
      <c r="BJ33" s="669"/>
      <c r="BK33" s="669"/>
      <c r="BL33" s="669"/>
      <c r="BM33" s="670">
        <v>98.9</v>
      </c>
      <c r="BN33" s="669"/>
      <c r="BO33" s="669"/>
      <c r="BP33" s="669"/>
      <c r="BQ33" s="671"/>
      <c r="BR33" s="668">
        <v>99.4</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117415960</v>
      </c>
      <c r="CS33" s="642"/>
      <c r="CT33" s="642"/>
      <c r="CU33" s="642"/>
      <c r="CV33" s="642"/>
      <c r="CW33" s="642"/>
      <c r="CX33" s="642"/>
      <c r="CY33" s="643"/>
      <c r="CZ33" s="615">
        <v>29</v>
      </c>
      <c r="DA33" s="640"/>
      <c r="DB33" s="640"/>
      <c r="DC33" s="644"/>
      <c r="DD33" s="619">
        <v>88171343</v>
      </c>
      <c r="DE33" s="642"/>
      <c r="DF33" s="642"/>
      <c r="DG33" s="642"/>
      <c r="DH33" s="642"/>
      <c r="DI33" s="642"/>
      <c r="DJ33" s="642"/>
      <c r="DK33" s="643"/>
      <c r="DL33" s="619">
        <v>58581611</v>
      </c>
      <c r="DM33" s="642"/>
      <c r="DN33" s="642"/>
      <c r="DO33" s="642"/>
      <c r="DP33" s="642"/>
      <c r="DQ33" s="642"/>
      <c r="DR33" s="642"/>
      <c r="DS33" s="642"/>
      <c r="DT33" s="642"/>
      <c r="DU33" s="642"/>
      <c r="DV33" s="643"/>
      <c r="DW33" s="615">
        <v>27.8</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980001</v>
      </c>
      <c r="S34" s="611"/>
      <c r="T34" s="611"/>
      <c r="U34" s="611"/>
      <c r="V34" s="611"/>
      <c r="W34" s="611"/>
      <c r="X34" s="611"/>
      <c r="Y34" s="612"/>
      <c r="Z34" s="613">
        <v>0.2</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47530222</v>
      </c>
      <c r="CS34" s="611"/>
      <c r="CT34" s="611"/>
      <c r="CU34" s="611"/>
      <c r="CV34" s="611"/>
      <c r="CW34" s="611"/>
      <c r="CX34" s="611"/>
      <c r="CY34" s="612"/>
      <c r="CZ34" s="615">
        <v>11.7</v>
      </c>
      <c r="DA34" s="640"/>
      <c r="DB34" s="640"/>
      <c r="DC34" s="644"/>
      <c r="DD34" s="619">
        <v>33201975</v>
      </c>
      <c r="DE34" s="611"/>
      <c r="DF34" s="611"/>
      <c r="DG34" s="611"/>
      <c r="DH34" s="611"/>
      <c r="DI34" s="611"/>
      <c r="DJ34" s="611"/>
      <c r="DK34" s="612"/>
      <c r="DL34" s="619">
        <v>24006353</v>
      </c>
      <c r="DM34" s="611"/>
      <c r="DN34" s="611"/>
      <c r="DO34" s="611"/>
      <c r="DP34" s="611"/>
      <c r="DQ34" s="611"/>
      <c r="DR34" s="611"/>
      <c r="DS34" s="611"/>
      <c r="DT34" s="611"/>
      <c r="DU34" s="611"/>
      <c r="DV34" s="612"/>
      <c r="DW34" s="615">
        <v>11.4</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4014522</v>
      </c>
      <c r="S35" s="611"/>
      <c r="T35" s="611"/>
      <c r="U35" s="611"/>
      <c r="V35" s="611"/>
      <c r="W35" s="611"/>
      <c r="X35" s="611"/>
      <c r="Y35" s="612"/>
      <c r="Z35" s="613">
        <v>1</v>
      </c>
      <c r="AA35" s="613"/>
      <c r="AB35" s="613"/>
      <c r="AC35" s="613"/>
      <c r="AD35" s="614" t="s">
        <v>121</v>
      </c>
      <c r="AE35" s="614"/>
      <c r="AF35" s="614"/>
      <c r="AG35" s="614"/>
      <c r="AH35" s="614"/>
      <c r="AI35" s="614"/>
      <c r="AJ35" s="614"/>
      <c r="AK35" s="614"/>
      <c r="AL35" s="615" t="s">
        <v>121</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2742271</v>
      </c>
      <c r="CS35" s="642"/>
      <c r="CT35" s="642"/>
      <c r="CU35" s="642"/>
      <c r="CV35" s="642"/>
      <c r="CW35" s="642"/>
      <c r="CX35" s="642"/>
      <c r="CY35" s="643"/>
      <c r="CZ35" s="615">
        <v>0.7</v>
      </c>
      <c r="DA35" s="640"/>
      <c r="DB35" s="640"/>
      <c r="DC35" s="644"/>
      <c r="DD35" s="619">
        <v>2050260</v>
      </c>
      <c r="DE35" s="642"/>
      <c r="DF35" s="642"/>
      <c r="DG35" s="642"/>
      <c r="DH35" s="642"/>
      <c r="DI35" s="642"/>
      <c r="DJ35" s="642"/>
      <c r="DK35" s="643"/>
      <c r="DL35" s="619">
        <v>2050260</v>
      </c>
      <c r="DM35" s="642"/>
      <c r="DN35" s="642"/>
      <c r="DO35" s="642"/>
      <c r="DP35" s="642"/>
      <c r="DQ35" s="642"/>
      <c r="DR35" s="642"/>
      <c r="DS35" s="642"/>
      <c r="DT35" s="642"/>
      <c r="DU35" s="642"/>
      <c r="DV35" s="643"/>
      <c r="DW35" s="615">
        <v>1</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9630763</v>
      </c>
      <c r="S36" s="611"/>
      <c r="T36" s="611"/>
      <c r="U36" s="611"/>
      <c r="V36" s="611"/>
      <c r="W36" s="611"/>
      <c r="X36" s="611"/>
      <c r="Y36" s="612"/>
      <c r="Z36" s="613">
        <v>2.2999999999999998</v>
      </c>
      <c r="AA36" s="613"/>
      <c r="AB36" s="613"/>
      <c r="AC36" s="613"/>
      <c r="AD36" s="614" t="s">
        <v>121</v>
      </c>
      <c r="AE36" s="614"/>
      <c r="AF36" s="614"/>
      <c r="AG36" s="614"/>
      <c r="AH36" s="614"/>
      <c r="AI36" s="614"/>
      <c r="AJ36" s="614"/>
      <c r="AK36" s="614"/>
      <c r="AL36" s="615" t="s">
        <v>121</v>
      </c>
      <c r="AM36" s="616"/>
      <c r="AN36" s="616"/>
      <c r="AO36" s="617"/>
      <c r="AP36" s="216"/>
      <c r="AQ36" s="676" t="s">
        <v>315</v>
      </c>
      <c r="AR36" s="677"/>
      <c r="AS36" s="677"/>
      <c r="AT36" s="677"/>
      <c r="AU36" s="677"/>
      <c r="AV36" s="677"/>
      <c r="AW36" s="677"/>
      <c r="AX36" s="677"/>
      <c r="AY36" s="678"/>
      <c r="AZ36" s="599">
        <v>38814589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1348825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21571213</v>
      </c>
      <c r="CS36" s="611"/>
      <c r="CT36" s="611"/>
      <c r="CU36" s="611"/>
      <c r="CV36" s="611"/>
      <c r="CW36" s="611"/>
      <c r="CX36" s="611"/>
      <c r="CY36" s="612"/>
      <c r="CZ36" s="615">
        <v>5.3</v>
      </c>
      <c r="DA36" s="640"/>
      <c r="DB36" s="640"/>
      <c r="DC36" s="644"/>
      <c r="DD36" s="619">
        <v>18221518</v>
      </c>
      <c r="DE36" s="611"/>
      <c r="DF36" s="611"/>
      <c r="DG36" s="611"/>
      <c r="DH36" s="611"/>
      <c r="DI36" s="611"/>
      <c r="DJ36" s="611"/>
      <c r="DK36" s="612"/>
      <c r="DL36" s="619">
        <v>10954186</v>
      </c>
      <c r="DM36" s="611"/>
      <c r="DN36" s="611"/>
      <c r="DO36" s="611"/>
      <c r="DP36" s="611"/>
      <c r="DQ36" s="611"/>
      <c r="DR36" s="611"/>
      <c r="DS36" s="611"/>
      <c r="DT36" s="611"/>
      <c r="DU36" s="611"/>
      <c r="DV36" s="612"/>
      <c r="DW36" s="615">
        <v>5.2</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7599598</v>
      </c>
      <c r="S37" s="611"/>
      <c r="T37" s="611"/>
      <c r="U37" s="611"/>
      <c r="V37" s="611"/>
      <c r="W37" s="611"/>
      <c r="X37" s="611"/>
      <c r="Y37" s="612"/>
      <c r="Z37" s="613">
        <v>1.8</v>
      </c>
      <c r="AA37" s="613"/>
      <c r="AB37" s="613"/>
      <c r="AC37" s="613"/>
      <c r="AD37" s="614">
        <v>315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6168522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-672962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160941</v>
      </c>
      <c r="CS37" s="642"/>
      <c r="CT37" s="642"/>
      <c r="CU37" s="642"/>
      <c r="CV37" s="642"/>
      <c r="CW37" s="642"/>
      <c r="CX37" s="642"/>
      <c r="CY37" s="643"/>
      <c r="CZ37" s="615">
        <v>0</v>
      </c>
      <c r="DA37" s="640"/>
      <c r="DB37" s="640"/>
      <c r="DC37" s="644"/>
      <c r="DD37" s="619">
        <v>160941</v>
      </c>
      <c r="DE37" s="642"/>
      <c r="DF37" s="642"/>
      <c r="DG37" s="642"/>
      <c r="DH37" s="642"/>
      <c r="DI37" s="642"/>
      <c r="DJ37" s="642"/>
      <c r="DK37" s="643"/>
      <c r="DL37" s="619">
        <v>160941</v>
      </c>
      <c r="DM37" s="642"/>
      <c r="DN37" s="642"/>
      <c r="DO37" s="642"/>
      <c r="DP37" s="642"/>
      <c r="DQ37" s="642"/>
      <c r="DR37" s="642"/>
      <c r="DS37" s="642"/>
      <c r="DT37" s="642"/>
      <c r="DU37" s="642"/>
      <c r="DV37" s="643"/>
      <c r="DW37" s="615">
        <v>0.1</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30345200</v>
      </c>
      <c r="S38" s="611"/>
      <c r="T38" s="611"/>
      <c r="U38" s="611"/>
      <c r="V38" s="611"/>
      <c r="W38" s="611"/>
      <c r="X38" s="611"/>
      <c r="Y38" s="612"/>
      <c r="Z38" s="613">
        <v>7.3</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1698198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90195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30353732</v>
      </c>
      <c r="CS38" s="611"/>
      <c r="CT38" s="611"/>
      <c r="CU38" s="611"/>
      <c r="CV38" s="611"/>
      <c r="CW38" s="611"/>
      <c r="CX38" s="611"/>
      <c r="CY38" s="612"/>
      <c r="CZ38" s="615">
        <v>7.5</v>
      </c>
      <c r="DA38" s="640"/>
      <c r="DB38" s="640"/>
      <c r="DC38" s="644"/>
      <c r="DD38" s="619">
        <v>24085288</v>
      </c>
      <c r="DE38" s="611"/>
      <c r="DF38" s="611"/>
      <c r="DG38" s="611"/>
      <c r="DH38" s="611"/>
      <c r="DI38" s="611"/>
      <c r="DJ38" s="611"/>
      <c r="DK38" s="612"/>
      <c r="DL38" s="619">
        <v>21570812</v>
      </c>
      <c r="DM38" s="611"/>
      <c r="DN38" s="611"/>
      <c r="DO38" s="611"/>
      <c r="DP38" s="611"/>
      <c r="DQ38" s="611"/>
      <c r="DR38" s="611"/>
      <c r="DS38" s="611"/>
      <c r="DT38" s="611"/>
      <c r="DU38" s="611"/>
      <c r="DV38" s="612"/>
      <c r="DW38" s="615">
        <v>10.199999999999999</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705400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138444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10436158</v>
      </c>
      <c r="CS39" s="642"/>
      <c r="CT39" s="642"/>
      <c r="CU39" s="642"/>
      <c r="CV39" s="642"/>
      <c r="CW39" s="642"/>
      <c r="CX39" s="642"/>
      <c r="CY39" s="643"/>
      <c r="CZ39" s="615">
        <v>2.6</v>
      </c>
      <c r="DA39" s="640"/>
      <c r="DB39" s="640"/>
      <c r="DC39" s="644"/>
      <c r="DD39" s="619">
        <v>8382209</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9223000</v>
      </c>
      <c r="S40" s="611"/>
      <c r="T40" s="611"/>
      <c r="U40" s="611"/>
      <c r="V40" s="611"/>
      <c r="W40" s="611"/>
      <c r="X40" s="611"/>
      <c r="Y40" s="612"/>
      <c r="Z40" s="613">
        <v>2.2000000000000002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96074</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4782364</v>
      </c>
      <c r="CS40" s="611"/>
      <c r="CT40" s="611"/>
      <c r="CU40" s="611"/>
      <c r="CV40" s="611"/>
      <c r="CW40" s="611"/>
      <c r="CX40" s="611"/>
      <c r="CY40" s="612"/>
      <c r="CZ40" s="615">
        <v>1.2</v>
      </c>
      <c r="DA40" s="640"/>
      <c r="DB40" s="640"/>
      <c r="DC40" s="644"/>
      <c r="DD40" s="619">
        <v>2230093</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416919228</v>
      </c>
      <c r="S41" s="683"/>
      <c r="T41" s="683"/>
      <c r="U41" s="683"/>
      <c r="V41" s="683"/>
      <c r="W41" s="683"/>
      <c r="X41" s="683"/>
      <c r="Y41" s="687"/>
      <c r="Z41" s="688">
        <v>100</v>
      </c>
      <c r="AA41" s="688"/>
      <c r="AB41" s="688"/>
      <c r="AC41" s="688"/>
      <c r="AD41" s="689">
        <v>201600539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8374981</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21771414</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382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46030371</v>
      </c>
      <c r="CS42" s="642"/>
      <c r="CT42" s="642"/>
      <c r="CU42" s="642"/>
      <c r="CV42" s="642"/>
      <c r="CW42" s="642"/>
      <c r="CX42" s="642"/>
      <c r="CY42" s="643"/>
      <c r="CZ42" s="615">
        <v>11.4</v>
      </c>
      <c r="DA42" s="640"/>
      <c r="DB42" s="640"/>
      <c r="DC42" s="644"/>
      <c r="DD42" s="619">
        <v>10872587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208" t="s">
        <v>342</v>
      </c>
      <c r="CD43" s="607" t="s">
        <v>343</v>
      </c>
      <c r="CE43" s="608"/>
      <c r="CF43" s="608"/>
      <c r="CG43" s="608"/>
      <c r="CH43" s="608"/>
      <c r="CI43" s="608"/>
      <c r="CJ43" s="608"/>
      <c r="CK43" s="608"/>
      <c r="CL43" s="608"/>
      <c r="CM43" s="608"/>
      <c r="CN43" s="608"/>
      <c r="CO43" s="608"/>
      <c r="CP43" s="608"/>
      <c r="CQ43" s="609"/>
      <c r="CR43" s="610">
        <v>262022</v>
      </c>
      <c r="CS43" s="642"/>
      <c r="CT43" s="642"/>
      <c r="CU43" s="642"/>
      <c r="CV43" s="642"/>
      <c r="CW43" s="642"/>
      <c r="CX43" s="642"/>
      <c r="CY43" s="643"/>
      <c r="CZ43" s="615">
        <v>0.1</v>
      </c>
      <c r="DA43" s="640"/>
      <c r="DB43" s="640"/>
      <c r="DC43" s="644"/>
      <c r="DD43" s="619">
        <v>262022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42774650</v>
      </c>
      <c r="CS44" s="611"/>
      <c r="CT44" s="611"/>
      <c r="CU44" s="611"/>
      <c r="CV44" s="611"/>
      <c r="CW44" s="611"/>
      <c r="CX44" s="611"/>
      <c r="CY44" s="612"/>
      <c r="CZ44" s="615">
        <v>10.5</v>
      </c>
      <c r="DA44" s="616"/>
      <c r="DB44" s="616"/>
      <c r="DC44" s="622"/>
      <c r="DD44" s="619">
        <v>10845970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22310211</v>
      </c>
      <c r="CS45" s="642"/>
      <c r="CT45" s="642"/>
      <c r="CU45" s="642"/>
      <c r="CV45" s="642"/>
      <c r="CW45" s="642"/>
      <c r="CX45" s="642"/>
      <c r="CY45" s="643"/>
      <c r="CZ45" s="615">
        <v>5.5</v>
      </c>
      <c r="DA45" s="640"/>
      <c r="DB45" s="640"/>
      <c r="DC45" s="644"/>
      <c r="DD45" s="619">
        <v>2312225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19"/>
      <c r="CD46" s="648"/>
      <c r="CE46" s="649"/>
      <c r="CF46" s="607" t="s">
        <v>348</v>
      </c>
      <c r="CG46" s="608"/>
      <c r="CH46" s="608"/>
      <c r="CI46" s="608"/>
      <c r="CJ46" s="608"/>
      <c r="CK46" s="608"/>
      <c r="CL46" s="608"/>
      <c r="CM46" s="608"/>
      <c r="CN46" s="608"/>
      <c r="CO46" s="608"/>
      <c r="CP46" s="608"/>
      <c r="CQ46" s="609"/>
      <c r="CR46" s="610">
        <v>18509991</v>
      </c>
      <c r="CS46" s="611"/>
      <c r="CT46" s="611"/>
      <c r="CU46" s="611"/>
      <c r="CV46" s="611"/>
      <c r="CW46" s="611"/>
      <c r="CX46" s="611"/>
      <c r="CY46" s="612"/>
      <c r="CZ46" s="615">
        <v>4.5999999999999996</v>
      </c>
      <c r="DA46" s="616"/>
      <c r="DB46" s="616"/>
      <c r="DC46" s="622"/>
      <c r="DD46" s="619">
        <v>8235797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19"/>
      <c r="CD47" s="648"/>
      <c r="CE47" s="649"/>
      <c r="CF47" s="607" t="s">
        <v>349</v>
      </c>
      <c r="CG47" s="608"/>
      <c r="CH47" s="608"/>
      <c r="CI47" s="608"/>
      <c r="CJ47" s="608"/>
      <c r="CK47" s="608"/>
      <c r="CL47" s="608"/>
      <c r="CM47" s="608"/>
      <c r="CN47" s="608"/>
      <c r="CO47" s="608"/>
      <c r="CP47" s="608"/>
      <c r="CQ47" s="609"/>
      <c r="CR47" s="610">
        <v>3255721</v>
      </c>
      <c r="CS47" s="642"/>
      <c r="CT47" s="642"/>
      <c r="CU47" s="642"/>
      <c r="CV47" s="642"/>
      <c r="CW47" s="642"/>
      <c r="CX47" s="642"/>
      <c r="CY47" s="643"/>
      <c r="CZ47" s="615">
        <v>0.8</v>
      </c>
      <c r="DA47" s="640"/>
      <c r="DB47" s="640"/>
      <c r="DC47" s="644"/>
      <c r="DD47" s="619">
        <v>26617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c r="B48" s="219"/>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19"/>
      <c r="CD49" s="631" t="s">
        <v>351</v>
      </c>
      <c r="CE49" s="632"/>
      <c r="CF49" s="632"/>
      <c r="CG49" s="632"/>
      <c r="CH49" s="632"/>
      <c r="CI49" s="632"/>
      <c r="CJ49" s="632"/>
      <c r="CK49" s="632"/>
      <c r="CL49" s="632"/>
      <c r="CM49" s="632"/>
      <c r="CN49" s="632"/>
      <c r="CO49" s="632"/>
      <c r="CP49" s="632"/>
      <c r="CQ49" s="633"/>
      <c r="CR49" s="682">
        <v>405529703</v>
      </c>
      <c r="CS49" s="669"/>
      <c r="CT49" s="669"/>
      <c r="CU49" s="669"/>
      <c r="CV49" s="669"/>
      <c r="CW49" s="669"/>
      <c r="CX49" s="669"/>
      <c r="CY49" s="698"/>
      <c r="CZ49" s="690">
        <v>100</v>
      </c>
      <c r="DA49" s="699"/>
      <c r="DB49" s="699"/>
      <c r="DC49" s="700"/>
      <c r="DD49" s="701">
        <v>249131798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VUHQZDll4EJYddPvVlzdIAaCfu0fi50loCTT60ayqO1w0ImpZnJ5ljEsNWZbLLSd3M3SNJxfzjZpwJBKLg/yA==" saltValue="Qd8UDnzxw9mjfVDpJIeh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2" t="s">
        <v>371</v>
      </c>
      <c r="DH5" s="753"/>
      <c r="DI5" s="753"/>
      <c r="DJ5" s="753"/>
      <c r="DK5" s="754"/>
      <c r="DL5" s="752" t="s">
        <v>372</v>
      </c>
      <c r="DM5" s="753"/>
      <c r="DN5" s="753"/>
      <c r="DO5" s="753"/>
      <c r="DP5" s="754"/>
      <c r="DQ5" s="720" t="s">
        <v>373</v>
      </c>
      <c r="DR5" s="721"/>
      <c r="DS5" s="721"/>
      <c r="DT5" s="721"/>
      <c r="DU5" s="722"/>
      <c r="DV5" s="720" t="s">
        <v>364</v>
      </c>
      <c r="DW5" s="721"/>
      <c r="DX5" s="721"/>
      <c r="DY5" s="721"/>
      <c r="DZ5" s="727"/>
      <c r="EA5" s="228"/>
    </row>
    <row r="6" spans="1:131" s="229"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5"/>
      <c r="DH6" s="756"/>
      <c r="DI6" s="756"/>
      <c r="DJ6" s="756"/>
      <c r="DK6" s="757"/>
      <c r="DL6" s="755"/>
      <c r="DM6" s="756"/>
      <c r="DN6" s="756"/>
      <c r="DO6" s="756"/>
      <c r="DP6" s="757"/>
      <c r="DQ6" s="723"/>
      <c r="DR6" s="724"/>
      <c r="DS6" s="724"/>
      <c r="DT6" s="724"/>
      <c r="DU6" s="725"/>
      <c r="DV6" s="723"/>
      <c r="DW6" s="724"/>
      <c r="DX6" s="724"/>
      <c r="DY6" s="724"/>
      <c r="DZ6" s="729"/>
      <c r="EA6" s="228"/>
    </row>
    <row r="7" spans="1:131" s="229" customFormat="1" ht="26.25" customHeight="1" thickTop="1">
      <c r="A7" s="230">
        <v>1</v>
      </c>
      <c r="B7" s="736" t="s">
        <v>374</v>
      </c>
      <c r="C7" s="737"/>
      <c r="D7" s="737"/>
      <c r="E7" s="737"/>
      <c r="F7" s="737"/>
      <c r="G7" s="737"/>
      <c r="H7" s="737"/>
      <c r="I7" s="737"/>
      <c r="J7" s="737"/>
      <c r="K7" s="737"/>
      <c r="L7" s="737"/>
      <c r="M7" s="737"/>
      <c r="N7" s="737"/>
      <c r="O7" s="737"/>
      <c r="P7" s="738"/>
      <c r="Q7" s="739">
        <v>413613</v>
      </c>
      <c r="R7" s="740"/>
      <c r="S7" s="740"/>
      <c r="T7" s="740"/>
      <c r="U7" s="741"/>
      <c r="V7" s="742">
        <v>402759</v>
      </c>
      <c r="W7" s="742"/>
      <c r="X7" s="742"/>
      <c r="Y7" s="742"/>
      <c r="Z7" s="742"/>
      <c r="AA7" s="742">
        <v>10854</v>
      </c>
      <c r="AB7" s="742"/>
      <c r="AC7" s="742"/>
      <c r="AD7" s="742"/>
      <c r="AE7" s="743"/>
      <c r="AF7" s="744">
        <v>6445</v>
      </c>
      <c r="AG7" s="745"/>
      <c r="AH7" s="745"/>
      <c r="AI7" s="745"/>
      <c r="AJ7" s="746"/>
      <c r="AK7" s="747">
        <v>4018</v>
      </c>
      <c r="AL7" s="748"/>
      <c r="AM7" s="748"/>
      <c r="AN7" s="748"/>
      <c r="AO7" s="748"/>
      <c r="AP7" s="748">
        <v>493848</v>
      </c>
      <c r="AQ7" s="748"/>
      <c r="AR7" s="748"/>
      <c r="AS7" s="748"/>
      <c r="AT7" s="748"/>
      <c r="AU7" s="749"/>
      <c r="AV7" s="749"/>
      <c r="AW7" s="749"/>
      <c r="AX7" s="749"/>
      <c r="AY7" s="750"/>
      <c r="AZ7" s="226"/>
      <c r="BA7" s="226"/>
      <c r="BB7" s="226"/>
      <c r="BC7" s="226"/>
      <c r="BD7" s="226"/>
      <c r="BE7" s="227"/>
      <c r="BF7" s="227"/>
      <c r="BG7" s="227"/>
      <c r="BH7" s="227"/>
      <c r="BI7" s="227"/>
      <c r="BJ7" s="227"/>
      <c r="BK7" s="227"/>
      <c r="BL7" s="227"/>
      <c r="BM7" s="227"/>
      <c r="BN7" s="227"/>
      <c r="BO7" s="227"/>
      <c r="BP7" s="227"/>
      <c r="BQ7" s="230">
        <v>1</v>
      </c>
      <c r="BR7" s="231"/>
      <c r="BS7" s="733" t="s">
        <v>567</v>
      </c>
      <c r="BT7" s="734"/>
      <c r="BU7" s="734"/>
      <c r="BV7" s="734"/>
      <c r="BW7" s="734"/>
      <c r="BX7" s="734"/>
      <c r="BY7" s="734"/>
      <c r="BZ7" s="734"/>
      <c r="CA7" s="734"/>
      <c r="CB7" s="734"/>
      <c r="CC7" s="734"/>
      <c r="CD7" s="734"/>
      <c r="CE7" s="734"/>
      <c r="CF7" s="734"/>
      <c r="CG7" s="751"/>
      <c r="CH7" s="730">
        <v>-2</v>
      </c>
      <c r="CI7" s="731"/>
      <c r="CJ7" s="731"/>
      <c r="CK7" s="731"/>
      <c r="CL7" s="732"/>
      <c r="CM7" s="730">
        <v>139</v>
      </c>
      <c r="CN7" s="731"/>
      <c r="CO7" s="731"/>
      <c r="CP7" s="731"/>
      <c r="CQ7" s="732"/>
      <c r="CR7" s="730">
        <v>32</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c r="A8" s="232">
        <v>2</v>
      </c>
      <c r="B8" s="769" t="s">
        <v>375</v>
      </c>
      <c r="C8" s="770"/>
      <c r="D8" s="770"/>
      <c r="E8" s="770"/>
      <c r="F8" s="770"/>
      <c r="G8" s="770"/>
      <c r="H8" s="770"/>
      <c r="I8" s="770"/>
      <c r="J8" s="770"/>
      <c r="K8" s="770"/>
      <c r="L8" s="770"/>
      <c r="M8" s="770"/>
      <c r="N8" s="770"/>
      <c r="O8" s="770"/>
      <c r="P8" s="771"/>
      <c r="Q8" s="772">
        <v>449</v>
      </c>
      <c r="R8" s="773"/>
      <c r="S8" s="773"/>
      <c r="T8" s="773"/>
      <c r="U8" s="774"/>
      <c r="V8" s="775">
        <v>153</v>
      </c>
      <c r="W8" s="775"/>
      <c r="X8" s="775"/>
      <c r="Y8" s="775"/>
      <c r="Z8" s="775"/>
      <c r="AA8" s="775">
        <v>296</v>
      </c>
      <c r="AB8" s="775"/>
      <c r="AC8" s="775"/>
      <c r="AD8" s="775"/>
      <c r="AE8" s="776"/>
      <c r="AF8" s="777">
        <v>296</v>
      </c>
      <c r="AG8" s="773"/>
      <c r="AH8" s="773"/>
      <c r="AI8" s="773"/>
      <c r="AJ8" s="778"/>
      <c r="AK8" s="758"/>
      <c r="AL8" s="759"/>
      <c r="AM8" s="759"/>
      <c r="AN8" s="759"/>
      <c r="AO8" s="759"/>
      <c r="AP8" s="759"/>
      <c r="AQ8" s="759"/>
      <c r="AR8" s="759"/>
      <c r="AS8" s="759"/>
      <c r="AT8" s="759"/>
      <c r="AU8" s="760"/>
      <c r="AV8" s="760"/>
      <c r="AW8" s="760"/>
      <c r="AX8" s="760"/>
      <c r="AY8" s="761"/>
      <c r="AZ8" s="226"/>
      <c r="BA8" s="226"/>
      <c r="BB8" s="226"/>
      <c r="BC8" s="226"/>
      <c r="BD8" s="226"/>
      <c r="BE8" s="227"/>
      <c r="BF8" s="227"/>
      <c r="BG8" s="227"/>
      <c r="BH8" s="227"/>
      <c r="BI8" s="227"/>
      <c r="BJ8" s="227"/>
      <c r="BK8" s="227"/>
      <c r="BL8" s="227"/>
      <c r="BM8" s="227"/>
      <c r="BN8" s="227"/>
      <c r="BO8" s="227"/>
      <c r="BP8" s="227"/>
      <c r="BQ8" s="232">
        <v>2</v>
      </c>
      <c r="BR8" s="233"/>
      <c r="BS8" s="762" t="s">
        <v>568</v>
      </c>
      <c r="BT8" s="763"/>
      <c r="BU8" s="763"/>
      <c r="BV8" s="763"/>
      <c r="BW8" s="763"/>
      <c r="BX8" s="763"/>
      <c r="BY8" s="763"/>
      <c r="BZ8" s="763"/>
      <c r="CA8" s="763"/>
      <c r="CB8" s="763"/>
      <c r="CC8" s="763"/>
      <c r="CD8" s="763"/>
      <c r="CE8" s="763"/>
      <c r="CF8" s="763"/>
      <c r="CG8" s="764"/>
      <c r="CH8" s="765">
        <v>0</v>
      </c>
      <c r="CI8" s="766"/>
      <c r="CJ8" s="766"/>
      <c r="CK8" s="766"/>
      <c r="CL8" s="767"/>
      <c r="CM8" s="765">
        <v>235</v>
      </c>
      <c r="CN8" s="766"/>
      <c r="CO8" s="766"/>
      <c r="CP8" s="766"/>
      <c r="CQ8" s="767"/>
      <c r="CR8" s="765">
        <v>100</v>
      </c>
      <c r="CS8" s="766"/>
      <c r="CT8" s="766"/>
      <c r="CU8" s="766"/>
      <c r="CV8" s="767"/>
      <c r="CW8" s="765">
        <v>122</v>
      </c>
      <c r="CX8" s="766"/>
      <c r="CY8" s="766"/>
      <c r="CZ8" s="766"/>
      <c r="DA8" s="767"/>
      <c r="DB8" s="765"/>
      <c r="DC8" s="766"/>
      <c r="DD8" s="766"/>
      <c r="DE8" s="766"/>
      <c r="DF8" s="767"/>
      <c r="DG8" s="765"/>
      <c r="DH8" s="766"/>
      <c r="DI8" s="766"/>
      <c r="DJ8" s="766"/>
      <c r="DK8" s="767"/>
      <c r="DL8" s="765"/>
      <c r="DM8" s="766"/>
      <c r="DN8" s="766"/>
      <c r="DO8" s="766"/>
      <c r="DP8" s="767"/>
      <c r="DQ8" s="765"/>
      <c r="DR8" s="766"/>
      <c r="DS8" s="766"/>
      <c r="DT8" s="766"/>
      <c r="DU8" s="767"/>
      <c r="DV8" s="762"/>
      <c r="DW8" s="763"/>
      <c r="DX8" s="763"/>
      <c r="DY8" s="763"/>
      <c r="DZ8" s="768"/>
      <c r="EA8" s="228"/>
    </row>
    <row r="9" spans="1:131" s="229" customFormat="1" ht="26.25" customHeight="1">
      <c r="A9" s="232">
        <v>3</v>
      </c>
      <c r="B9" s="769" t="s">
        <v>376</v>
      </c>
      <c r="C9" s="770"/>
      <c r="D9" s="770"/>
      <c r="E9" s="770"/>
      <c r="F9" s="770"/>
      <c r="G9" s="770"/>
      <c r="H9" s="770"/>
      <c r="I9" s="770"/>
      <c r="J9" s="770"/>
      <c r="K9" s="770"/>
      <c r="L9" s="770"/>
      <c r="M9" s="770"/>
      <c r="N9" s="770"/>
      <c r="O9" s="770"/>
      <c r="P9" s="771"/>
      <c r="Q9" s="772">
        <v>2644</v>
      </c>
      <c r="R9" s="773"/>
      <c r="S9" s="773"/>
      <c r="T9" s="773"/>
      <c r="U9" s="774"/>
      <c r="V9" s="775">
        <v>2422</v>
      </c>
      <c r="W9" s="775"/>
      <c r="X9" s="775"/>
      <c r="Y9" s="775"/>
      <c r="Z9" s="775"/>
      <c r="AA9" s="775">
        <v>222</v>
      </c>
      <c r="AB9" s="775"/>
      <c r="AC9" s="775"/>
      <c r="AD9" s="775"/>
      <c r="AE9" s="776"/>
      <c r="AF9" s="777">
        <v>221</v>
      </c>
      <c r="AG9" s="773"/>
      <c r="AH9" s="773"/>
      <c r="AI9" s="773"/>
      <c r="AJ9" s="778"/>
      <c r="AK9" s="758"/>
      <c r="AL9" s="759"/>
      <c r="AM9" s="759"/>
      <c r="AN9" s="759"/>
      <c r="AO9" s="759"/>
      <c r="AP9" s="759"/>
      <c r="AQ9" s="759"/>
      <c r="AR9" s="759"/>
      <c r="AS9" s="759"/>
      <c r="AT9" s="759"/>
      <c r="AU9" s="760"/>
      <c r="AV9" s="760"/>
      <c r="AW9" s="760"/>
      <c r="AX9" s="760"/>
      <c r="AY9" s="761"/>
      <c r="AZ9" s="226"/>
      <c r="BA9" s="226"/>
      <c r="BB9" s="226"/>
      <c r="BC9" s="226"/>
      <c r="BD9" s="226"/>
      <c r="BE9" s="227"/>
      <c r="BF9" s="227"/>
      <c r="BG9" s="227"/>
      <c r="BH9" s="227"/>
      <c r="BI9" s="227"/>
      <c r="BJ9" s="227"/>
      <c r="BK9" s="227"/>
      <c r="BL9" s="227"/>
      <c r="BM9" s="227"/>
      <c r="BN9" s="227"/>
      <c r="BO9" s="227"/>
      <c r="BP9" s="227"/>
      <c r="BQ9" s="232">
        <v>3</v>
      </c>
      <c r="BR9" s="233"/>
      <c r="BS9" s="762" t="s">
        <v>569</v>
      </c>
      <c r="BT9" s="763"/>
      <c r="BU9" s="763"/>
      <c r="BV9" s="763"/>
      <c r="BW9" s="763"/>
      <c r="BX9" s="763"/>
      <c r="BY9" s="763"/>
      <c r="BZ9" s="763"/>
      <c r="CA9" s="763"/>
      <c r="CB9" s="763"/>
      <c r="CC9" s="763"/>
      <c r="CD9" s="763"/>
      <c r="CE9" s="763"/>
      <c r="CF9" s="763"/>
      <c r="CG9" s="764"/>
      <c r="CH9" s="765">
        <v>-35</v>
      </c>
      <c r="CI9" s="766"/>
      <c r="CJ9" s="766"/>
      <c r="CK9" s="766"/>
      <c r="CL9" s="767"/>
      <c r="CM9" s="765">
        <v>399</v>
      </c>
      <c r="CN9" s="766"/>
      <c r="CO9" s="766"/>
      <c r="CP9" s="766"/>
      <c r="CQ9" s="767"/>
      <c r="CR9" s="765">
        <v>20</v>
      </c>
      <c r="CS9" s="766"/>
      <c r="CT9" s="766"/>
      <c r="CU9" s="766"/>
      <c r="CV9" s="767"/>
      <c r="CW9" s="765"/>
      <c r="CX9" s="766"/>
      <c r="CY9" s="766"/>
      <c r="CZ9" s="766"/>
      <c r="DA9" s="767"/>
      <c r="DB9" s="765"/>
      <c r="DC9" s="766"/>
      <c r="DD9" s="766"/>
      <c r="DE9" s="766"/>
      <c r="DF9" s="767"/>
      <c r="DG9" s="765"/>
      <c r="DH9" s="766"/>
      <c r="DI9" s="766"/>
      <c r="DJ9" s="766"/>
      <c r="DK9" s="767"/>
      <c r="DL9" s="765"/>
      <c r="DM9" s="766"/>
      <c r="DN9" s="766"/>
      <c r="DO9" s="766"/>
      <c r="DP9" s="767"/>
      <c r="DQ9" s="765"/>
      <c r="DR9" s="766"/>
      <c r="DS9" s="766"/>
      <c r="DT9" s="766"/>
      <c r="DU9" s="767"/>
      <c r="DV9" s="762"/>
      <c r="DW9" s="763"/>
      <c r="DX9" s="763"/>
      <c r="DY9" s="763"/>
      <c r="DZ9" s="768"/>
      <c r="EA9" s="228"/>
    </row>
    <row r="10" spans="1:131" s="229" customFormat="1" ht="26.25" customHeight="1">
      <c r="A10" s="232">
        <v>4</v>
      </c>
      <c r="B10" s="769" t="s">
        <v>377</v>
      </c>
      <c r="C10" s="770"/>
      <c r="D10" s="770"/>
      <c r="E10" s="770"/>
      <c r="F10" s="770"/>
      <c r="G10" s="770"/>
      <c r="H10" s="770"/>
      <c r="I10" s="770"/>
      <c r="J10" s="770"/>
      <c r="K10" s="770"/>
      <c r="L10" s="770"/>
      <c r="M10" s="770"/>
      <c r="N10" s="770"/>
      <c r="O10" s="770"/>
      <c r="P10" s="771"/>
      <c r="Q10" s="772">
        <v>61</v>
      </c>
      <c r="R10" s="773"/>
      <c r="S10" s="773"/>
      <c r="T10" s="773"/>
      <c r="U10" s="774"/>
      <c r="V10" s="775">
        <v>61</v>
      </c>
      <c r="W10" s="775"/>
      <c r="X10" s="775"/>
      <c r="Y10" s="775"/>
      <c r="Z10" s="775"/>
      <c r="AA10" s="775">
        <v>0</v>
      </c>
      <c r="AB10" s="775"/>
      <c r="AC10" s="775"/>
      <c r="AD10" s="775"/>
      <c r="AE10" s="776"/>
      <c r="AF10" s="777" t="s">
        <v>121</v>
      </c>
      <c r="AG10" s="773"/>
      <c r="AH10" s="773"/>
      <c r="AI10" s="773"/>
      <c r="AJ10" s="778"/>
      <c r="AK10" s="758"/>
      <c r="AL10" s="759"/>
      <c r="AM10" s="759"/>
      <c r="AN10" s="759"/>
      <c r="AO10" s="759"/>
      <c r="AP10" s="759"/>
      <c r="AQ10" s="759"/>
      <c r="AR10" s="759"/>
      <c r="AS10" s="759"/>
      <c r="AT10" s="759"/>
      <c r="AU10" s="760"/>
      <c r="AV10" s="760"/>
      <c r="AW10" s="760"/>
      <c r="AX10" s="760"/>
      <c r="AY10" s="761"/>
      <c r="AZ10" s="226"/>
      <c r="BA10" s="226"/>
      <c r="BB10" s="226"/>
      <c r="BC10" s="226"/>
      <c r="BD10" s="226"/>
      <c r="BE10" s="227"/>
      <c r="BF10" s="227"/>
      <c r="BG10" s="227"/>
      <c r="BH10" s="227"/>
      <c r="BI10" s="227"/>
      <c r="BJ10" s="227"/>
      <c r="BK10" s="227"/>
      <c r="BL10" s="227"/>
      <c r="BM10" s="227"/>
      <c r="BN10" s="227"/>
      <c r="BO10" s="227"/>
      <c r="BP10" s="227"/>
      <c r="BQ10" s="232">
        <v>4</v>
      </c>
      <c r="BR10" s="233"/>
      <c r="BS10" s="762" t="s">
        <v>570</v>
      </c>
      <c r="BT10" s="763"/>
      <c r="BU10" s="763"/>
      <c r="BV10" s="763"/>
      <c r="BW10" s="763"/>
      <c r="BX10" s="763"/>
      <c r="BY10" s="763"/>
      <c r="BZ10" s="763"/>
      <c r="CA10" s="763"/>
      <c r="CB10" s="763"/>
      <c r="CC10" s="763"/>
      <c r="CD10" s="763"/>
      <c r="CE10" s="763"/>
      <c r="CF10" s="763"/>
      <c r="CG10" s="764"/>
      <c r="CH10" s="765">
        <v>-11</v>
      </c>
      <c r="CI10" s="766"/>
      <c r="CJ10" s="766"/>
      <c r="CK10" s="766"/>
      <c r="CL10" s="767"/>
      <c r="CM10" s="765">
        <v>252</v>
      </c>
      <c r="CN10" s="766"/>
      <c r="CO10" s="766"/>
      <c r="CP10" s="766"/>
      <c r="CQ10" s="767"/>
      <c r="CR10" s="765">
        <v>131</v>
      </c>
      <c r="CS10" s="766"/>
      <c r="CT10" s="766"/>
      <c r="CU10" s="766"/>
      <c r="CV10" s="767"/>
      <c r="CW10" s="765">
        <v>10</v>
      </c>
      <c r="CX10" s="766"/>
      <c r="CY10" s="766"/>
      <c r="CZ10" s="766"/>
      <c r="DA10" s="767"/>
      <c r="DB10" s="765"/>
      <c r="DC10" s="766"/>
      <c r="DD10" s="766"/>
      <c r="DE10" s="766"/>
      <c r="DF10" s="767"/>
      <c r="DG10" s="765"/>
      <c r="DH10" s="766"/>
      <c r="DI10" s="766"/>
      <c r="DJ10" s="766"/>
      <c r="DK10" s="767"/>
      <c r="DL10" s="765"/>
      <c r="DM10" s="766"/>
      <c r="DN10" s="766"/>
      <c r="DO10" s="766"/>
      <c r="DP10" s="767"/>
      <c r="DQ10" s="765"/>
      <c r="DR10" s="766"/>
      <c r="DS10" s="766"/>
      <c r="DT10" s="766"/>
      <c r="DU10" s="767"/>
      <c r="DV10" s="762"/>
      <c r="DW10" s="763"/>
      <c r="DX10" s="763"/>
      <c r="DY10" s="763"/>
      <c r="DZ10" s="768"/>
      <c r="EA10" s="228"/>
    </row>
    <row r="11" spans="1:131" s="229" customFormat="1" ht="26.25" customHeight="1">
      <c r="A11" s="232">
        <v>5</v>
      </c>
      <c r="B11" s="769" t="s">
        <v>378</v>
      </c>
      <c r="C11" s="770"/>
      <c r="D11" s="770"/>
      <c r="E11" s="770"/>
      <c r="F11" s="770"/>
      <c r="G11" s="770"/>
      <c r="H11" s="770"/>
      <c r="I11" s="770"/>
      <c r="J11" s="770"/>
      <c r="K11" s="770"/>
      <c r="L11" s="770"/>
      <c r="M11" s="770"/>
      <c r="N11" s="770"/>
      <c r="O11" s="770"/>
      <c r="P11" s="771"/>
      <c r="Q11" s="772">
        <v>248</v>
      </c>
      <c r="R11" s="773"/>
      <c r="S11" s="773"/>
      <c r="T11" s="773"/>
      <c r="U11" s="774"/>
      <c r="V11" s="775">
        <v>248</v>
      </c>
      <c r="W11" s="775"/>
      <c r="X11" s="775"/>
      <c r="Y11" s="775"/>
      <c r="Z11" s="775"/>
      <c r="AA11" s="775">
        <v>0</v>
      </c>
      <c r="AB11" s="775"/>
      <c r="AC11" s="775"/>
      <c r="AD11" s="775"/>
      <c r="AE11" s="776"/>
      <c r="AF11" s="777" t="s">
        <v>121</v>
      </c>
      <c r="AG11" s="773"/>
      <c r="AH11" s="773"/>
      <c r="AI11" s="773"/>
      <c r="AJ11" s="778"/>
      <c r="AK11" s="758">
        <v>246</v>
      </c>
      <c r="AL11" s="759"/>
      <c r="AM11" s="759"/>
      <c r="AN11" s="759"/>
      <c r="AO11" s="759"/>
      <c r="AP11" s="759">
        <v>2700</v>
      </c>
      <c r="AQ11" s="759"/>
      <c r="AR11" s="759"/>
      <c r="AS11" s="759"/>
      <c r="AT11" s="759"/>
      <c r="AU11" s="760"/>
      <c r="AV11" s="760"/>
      <c r="AW11" s="760"/>
      <c r="AX11" s="760"/>
      <c r="AY11" s="761"/>
      <c r="AZ11" s="226"/>
      <c r="BA11" s="226"/>
      <c r="BB11" s="226"/>
      <c r="BC11" s="226"/>
      <c r="BD11" s="226"/>
      <c r="BE11" s="227"/>
      <c r="BF11" s="227"/>
      <c r="BG11" s="227"/>
      <c r="BH11" s="227"/>
      <c r="BI11" s="227"/>
      <c r="BJ11" s="227"/>
      <c r="BK11" s="227"/>
      <c r="BL11" s="227"/>
      <c r="BM11" s="227"/>
      <c r="BN11" s="227"/>
      <c r="BO11" s="227"/>
      <c r="BP11" s="227"/>
      <c r="BQ11" s="232">
        <v>5</v>
      </c>
      <c r="BR11" s="233"/>
      <c r="BS11" s="762" t="s">
        <v>571</v>
      </c>
      <c r="BT11" s="763"/>
      <c r="BU11" s="763"/>
      <c r="BV11" s="763"/>
      <c r="BW11" s="763"/>
      <c r="BX11" s="763"/>
      <c r="BY11" s="763"/>
      <c r="BZ11" s="763"/>
      <c r="CA11" s="763"/>
      <c r="CB11" s="763"/>
      <c r="CC11" s="763"/>
      <c r="CD11" s="763"/>
      <c r="CE11" s="763"/>
      <c r="CF11" s="763"/>
      <c r="CG11" s="764"/>
      <c r="CH11" s="765">
        <v>-5</v>
      </c>
      <c r="CI11" s="766"/>
      <c r="CJ11" s="766"/>
      <c r="CK11" s="766"/>
      <c r="CL11" s="767"/>
      <c r="CM11" s="765">
        <v>425</v>
      </c>
      <c r="CN11" s="766"/>
      <c r="CO11" s="766"/>
      <c r="CP11" s="766"/>
      <c r="CQ11" s="767"/>
      <c r="CR11" s="765">
        <v>350</v>
      </c>
      <c r="CS11" s="766"/>
      <c r="CT11" s="766"/>
      <c r="CU11" s="766"/>
      <c r="CV11" s="767"/>
      <c r="CW11" s="765"/>
      <c r="CX11" s="766"/>
      <c r="CY11" s="766"/>
      <c r="CZ11" s="766"/>
      <c r="DA11" s="767"/>
      <c r="DB11" s="765"/>
      <c r="DC11" s="766"/>
      <c r="DD11" s="766"/>
      <c r="DE11" s="766"/>
      <c r="DF11" s="767"/>
      <c r="DG11" s="765"/>
      <c r="DH11" s="766"/>
      <c r="DI11" s="766"/>
      <c r="DJ11" s="766"/>
      <c r="DK11" s="767"/>
      <c r="DL11" s="765"/>
      <c r="DM11" s="766"/>
      <c r="DN11" s="766"/>
      <c r="DO11" s="766"/>
      <c r="DP11" s="767"/>
      <c r="DQ11" s="765"/>
      <c r="DR11" s="766"/>
      <c r="DS11" s="766"/>
      <c r="DT11" s="766"/>
      <c r="DU11" s="767"/>
      <c r="DV11" s="762"/>
      <c r="DW11" s="763"/>
      <c r="DX11" s="763"/>
      <c r="DY11" s="763"/>
      <c r="DZ11" s="768"/>
      <c r="EA11" s="228"/>
    </row>
    <row r="12" spans="1:131" s="229" customFormat="1" ht="26.25" customHeight="1">
      <c r="A12" s="232">
        <v>6</v>
      </c>
      <c r="B12" s="769" t="s">
        <v>379</v>
      </c>
      <c r="C12" s="770"/>
      <c r="D12" s="770"/>
      <c r="E12" s="770"/>
      <c r="F12" s="770"/>
      <c r="G12" s="770"/>
      <c r="H12" s="770"/>
      <c r="I12" s="770"/>
      <c r="J12" s="770"/>
      <c r="K12" s="770"/>
      <c r="L12" s="770"/>
      <c r="M12" s="770"/>
      <c r="N12" s="770"/>
      <c r="O12" s="770"/>
      <c r="P12" s="771"/>
      <c r="Q12" s="772">
        <v>134</v>
      </c>
      <c r="R12" s="773"/>
      <c r="S12" s="773"/>
      <c r="T12" s="773"/>
      <c r="U12" s="774"/>
      <c r="V12" s="775">
        <v>116</v>
      </c>
      <c r="W12" s="775"/>
      <c r="X12" s="775"/>
      <c r="Y12" s="775"/>
      <c r="Z12" s="775"/>
      <c r="AA12" s="775">
        <v>18</v>
      </c>
      <c r="AB12" s="775"/>
      <c r="AC12" s="775"/>
      <c r="AD12" s="775"/>
      <c r="AE12" s="776"/>
      <c r="AF12" s="777">
        <v>18</v>
      </c>
      <c r="AG12" s="773"/>
      <c r="AH12" s="773"/>
      <c r="AI12" s="773"/>
      <c r="AJ12" s="778"/>
      <c r="AK12" s="758"/>
      <c r="AL12" s="759"/>
      <c r="AM12" s="759"/>
      <c r="AN12" s="759"/>
      <c r="AO12" s="759"/>
      <c r="AP12" s="759"/>
      <c r="AQ12" s="759"/>
      <c r="AR12" s="759"/>
      <c r="AS12" s="759"/>
      <c r="AT12" s="759"/>
      <c r="AU12" s="760"/>
      <c r="AV12" s="760"/>
      <c r="AW12" s="760"/>
      <c r="AX12" s="760"/>
      <c r="AY12" s="761"/>
      <c r="AZ12" s="226"/>
      <c r="BA12" s="226"/>
      <c r="BB12" s="226"/>
      <c r="BC12" s="226"/>
      <c r="BD12" s="226"/>
      <c r="BE12" s="227"/>
      <c r="BF12" s="227"/>
      <c r="BG12" s="227"/>
      <c r="BH12" s="227"/>
      <c r="BI12" s="227"/>
      <c r="BJ12" s="227"/>
      <c r="BK12" s="227"/>
      <c r="BL12" s="227"/>
      <c r="BM12" s="227"/>
      <c r="BN12" s="227"/>
      <c r="BO12" s="227"/>
      <c r="BP12" s="227"/>
      <c r="BQ12" s="232">
        <v>6</v>
      </c>
      <c r="BR12" s="233"/>
      <c r="BS12" s="762" t="s">
        <v>572</v>
      </c>
      <c r="BT12" s="763"/>
      <c r="BU12" s="763"/>
      <c r="BV12" s="763"/>
      <c r="BW12" s="763"/>
      <c r="BX12" s="763"/>
      <c r="BY12" s="763"/>
      <c r="BZ12" s="763"/>
      <c r="CA12" s="763"/>
      <c r="CB12" s="763"/>
      <c r="CC12" s="763"/>
      <c r="CD12" s="763"/>
      <c r="CE12" s="763"/>
      <c r="CF12" s="763"/>
      <c r="CG12" s="764"/>
      <c r="CH12" s="765">
        <v>-1</v>
      </c>
      <c r="CI12" s="766"/>
      <c r="CJ12" s="766"/>
      <c r="CK12" s="766"/>
      <c r="CL12" s="767"/>
      <c r="CM12" s="765">
        <v>225</v>
      </c>
      <c r="CN12" s="766"/>
      <c r="CO12" s="766"/>
      <c r="CP12" s="766"/>
      <c r="CQ12" s="767"/>
      <c r="CR12" s="765">
        <v>200</v>
      </c>
      <c r="CS12" s="766"/>
      <c r="CT12" s="766"/>
      <c r="CU12" s="766"/>
      <c r="CV12" s="767"/>
      <c r="CW12" s="765"/>
      <c r="CX12" s="766"/>
      <c r="CY12" s="766"/>
      <c r="CZ12" s="766"/>
      <c r="DA12" s="767"/>
      <c r="DB12" s="765"/>
      <c r="DC12" s="766"/>
      <c r="DD12" s="766"/>
      <c r="DE12" s="766"/>
      <c r="DF12" s="767"/>
      <c r="DG12" s="765"/>
      <c r="DH12" s="766"/>
      <c r="DI12" s="766"/>
      <c r="DJ12" s="766"/>
      <c r="DK12" s="767"/>
      <c r="DL12" s="765"/>
      <c r="DM12" s="766"/>
      <c r="DN12" s="766"/>
      <c r="DO12" s="766"/>
      <c r="DP12" s="767"/>
      <c r="DQ12" s="765"/>
      <c r="DR12" s="766"/>
      <c r="DS12" s="766"/>
      <c r="DT12" s="766"/>
      <c r="DU12" s="767"/>
      <c r="DV12" s="762"/>
      <c r="DW12" s="763"/>
      <c r="DX12" s="763"/>
      <c r="DY12" s="763"/>
      <c r="DZ12" s="768"/>
      <c r="EA12" s="228"/>
    </row>
    <row r="13" spans="1:131" s="229" customFormat="1" ht="26.25" customHeight="1">
      <c r="A13" s="232">
        <v>7</v>
      </c>
      <c r="B13" s="769" t="s">
        <v>380</v>
      </c>
      <c r="C13" s="770"/>
      <c r="D13" s="770"/>
      <c r="E13" s="770"/>
      <c r="F13" s="770"/>
      <c r="G13" s="770"/>
      <c r="H13" s="770"/>
      <c r="I13" s="770"/>
      <c r="J13" s="770"/>
      <c r="K13" s="770"/>
      <c r="L13" s="770"/>
      <c r="M13" s="770"/>
      <c r="N13" s="770"/>
      <c r="O13" s="770"/>
      <c r="P13" s="771"/>
      <c r="Q13" s="772">
        <v>55207</v>
      </c>
      <c r="R13" s="773"/>
      <c r="S13" s="773"/>
      <c r="T13" s="773"/>
      <c r="U13" s="774"/>
      <c r="V13" s="775">
        <v>55207</v>
      </c>
      <c r="W13" s="775"/>
      <c r="X13" s="775"/>
      <c r="Y13" s="775"/>
      <c r="Z13" s="775"/>
      <c r="AA13" s="775">
        <v>0</v>
      </c>
      <c r="AB13" s="775"/>
      <c r="AC13" s="775"/>
      <c r="AD13" s="775"/>
      <c r="AE13" s="776"/>
      <c r="AF13" s="777" t="s">
        <v>121</v>
      </c>
      <c r="AG13" s="773"/>
      <c r="AH13" s="773"/>
      <c r="AI13" s="773"/>
      <c r="AJ13" s="778"/>
      <c r="AK13" s="758">
        <v>39035</v>
      </c>
      <c r="AL13" s="759"/>
      <c r="AM13" s="759"/>
      <c r="AN13" s="759"/>
      <c r="AO13" s="759"/>
      <c r="AP13" s="759"/>
      <c r="AQ13" s="759"/>
      <c r="AR13" s="759"/>
      <c r="AS13" s="759"/>
      <c r="AT13" s="759"/>
      <c r="AU13" s="760"/>
      <c r="AV13" s="760"/>
      <c r="AW13" s="760"/>
      <c r="AX13" s="760"/>
      <c r="AY13" s="761"/>
      <c r="AZ13" s="226"/>
      <c r="BA13" s="226"/>
      <c r="BB13" s="226"/>
      <c r="BC13" s="226"/>
      <c r="BD13" s="226"/>
      <c r="BE13" s="227"/>
      <c r="BF13" s="227"/>
      <c r="BG13" s="227"/>
      <c r="BH13" s="227"/>
      <c r="BI13" s="227"/>
      <c r="BJ13" s="227"/>
      <c r="BK13" s="227"/>
      <c r="BL13" s="227"/>
      <c r="BM13" s="227"/>
      <c r="BN13" s="227"/>
      <c r="BO13" s="227"/>
      <c r="BP13" s="227"/>
      <c r="BQ13" s="232">
        <v>7</v>
      </c>
      <c r="BR13" s="233"/>
      <c r="BS13" s="762" t="s">
        <v>573</v>
      </c>
      <c r="BT13" s="763"/>
      <c r="BU13" s="763"/>
      <c r="BV13" s="763"/>
      <c r="BW13" s="763"/>
      <c r="BX13" s="763"/>
      <c r="BY13" s="763"/>
      <c r="BZ13" s="763"/>
      <c r="CA13" s="763"/>
      <c r="CB13" s="763"/>
      <c r="CC13" s="763"/>
      <c r="CD13" s="763"/>
      <c r="CE13" s="763"/>
      <c r="CF13" s="763"/>
      <c r="CG13" s="764"/>
      <c r="CH13" s="765">
        <v>0</v>
      </c>
      <c r="CI13" s="766"/>
      <c r="CJ13" s="766"/>
      <c r="CK13" s="766"/>
      <c r="CL13" s="767"/>
      <c r="CM13" s="765">
        <v>107</v>
      </c>
      <c r="CN13" s="766"/>
      <c r="CO13" s="766"/>
      <c r="CP13" s="766"/>
      <c r="CQ13" s="767"/>
      <c r="CR13" s="765">
        <v>100</v>
      </c>
      <c r="CS13" s="766"/>
      <c r="CT13" s="766"/>
      <c r="CU13" s="766"/>
      <c r="CV13" s="767"/>
      <c r="CW13" s="765"/>
      <c r="CX13" s="766"/>
      <c r="CY13" s="766"/>
      <c r="CZ13" s="766"/>
      <c r="DA13" s="767"/>
      <c r="DB13" s="765"/>
      <c r="DC13" s="766"/>
      <c r="DD13" s="766"/>
      <c r="DE13" s="766"/>
      <c r="DF13" s="767"/>
      <c r="DG13" s="765"/>
      <c r="DH13" s="766"/>
      <c r="DI13" s="766"/>
      <c r="DJ13" s="766"/>
      <c r="DK13" s="767"/>
      <c r="DL13" s="765"/>
      <c r="DM13" s="766"/>
      <c r="DN13" s="766"/>
      <c r="DO13" s="766"/>
      <c r="DP13" s="767"/>
      <c r="DQ13" s="765"/>
      <c r="DR13" s="766"/>
      <c r="DS13" s="766"/>
      <c r="DT13" s="766"/>
      <c r="DU13" s="767"/>
      <c r="DV13" s="762"/>
      <c r="DW13" s="763"/>
      <c r="DX13" s="763"/>
      <c r="DY13" s="763"/>
      <c r="DZ13" s="768"/>
      <c r="EA13" s="228"/>
    </row>
    <row r="14" spans="1:131" s="229" customFormat="1" ht="26.25" customHeight="1">
      <c r="A14" s="232">
        <v>8</v>
      </c>
      <c r="B14" s="769"/>
      <c r="C14" s="770"/>
      <c r="D14" s="770"/>
      <c r="E14" s="770"/>
      <c r="F14" s="770"/>
      <c r="G14" s="770"/>
      <c r="H14" s="770"/>
      <c r="I14" s="770"/>
      <c r="J14" s="770"/>
      <c r="K14" s="770"/>
      <c r="L14" s="770"/>
      <c r="M14" s="770"/>
      <c r="N14" s="770"/>
      <c r="O14" s="770"/>
      <c r="P14" s="771"/>
      <c r="Q14" s="779"/>
      <c r="R14" s="775"/>
      <c r="S14" s="775"/>
      <c r="T14" s="775"/>
      <c r="U14" s="775"/>
      <c r="V14" s="775"/>
      <c r="W14" s="775"/>
      <c r="X14" s="775"/>
      <c r="Y14" s="775"/>
      <c r="Z14" s="775"/>
      <c r="AA14" s="775"/>
      <c r="AB14" s="775"/>
      <c r="AC14" s="775"/>
      <c r="AD14" s="775"/>
      <c r="AE14" s="776"/>
      <c r="AF14" s="777"/>
      <c r="AG14" s="773"/>
      <c r="AH14" s="773"/>
      <c r="AI14" s="773"/>
      <c r="AJ14" s="778"/>
      <c r="AK14" s="758"/>
      <c r="AL14" s="759"/>
      <c r="AM14" s="759"/>
      <c r="AN14" s="759"/>
      <c r="AO14" s="759"/>
      <c r="AP14" s="759"/>
      <c r="AQ14" s="759"/>
      <c r="AR14" s="759"/>
      <c r="AS14" s="759"/>
      <c r="AT14" s="759"/>
      <c r="AU14" s="760"/>
      <c r="AV14" s="760"/>
      <c r="AW14" s="760"/>
      <c r="AX14" s="760"/>
      <c r="AY14" s="761"/>
      <c r="AZ14" s="226"/>
      <c r="BA14" s="226"/>
      <c r="BB14" s="226"/>
      <c r="BC14" s="226"/>
      <c r="BD14" s="226"/>
      <c r="BE14" s="227"/>
      <c r="BF14" s="227"/>
      <c r="BG14" s="227"/>
      <c r="BH14" s="227"/>
      <c r="BI14" s="227"/>
      <c r="BJ14" s="227"/>
      <c r="BK14" s="227"/>
      <c r="BL14" s="227"/>
      <c r="BM14" s="227"/>
      <c r="BN14" s="227"/>
      <c r="BO14" s="227"/>
      <c r="BP14" s="227"/>
      <c r="BQ14" s="232">
        <v>8</v>
      </c>
      <c r="BR14" s="233"/>
      <c r="BS14" s="762" t="s">
        <v>574</v>
      </c>
      <c r="BT14" s="763"/>
      <c r="BU14" s="763"/>
      <c r="BV14" s="763"/>
      <c r="BW14" s="763"/>
      <c r="BX14" s="763"/>
      <c r="BY14" s="763"/>
      <c r="BZ14" s="763"/>
      <c r="CA14" s="763"/>
      <c r="CB14" s="763"/>
      <c r="CC14" s="763"/>
      <c r="CD14" s="763"/>
      <c r="CE14" s="763"/>
      <c r="CF14" s="763"/>
      <c r="CG14" s="764"/>
      <c r="CH14" s="765">
        <v>104</v>
      </c>
      <c r="CI14" s="766"/>
      <c r="CJ14" s="766"/>
      <c r="CK14" s="766"/>
      <c r="CL14" s="767"/>
      <c r="CM14" s="765">
        <v>900</v>
      </c>
      <c r="CN14" s="766"/>
      <c r="CO14" s="766"/>
      <c r="CP14" s="766"/>
      <c r="CQ14" s="767"/>
      <c r="CR14" s="765">
        <v>28</v>
      </c>
      <c r="CS14" s="766"/>
      <c r="CT14" s="766"/>
      <c r="CU14" s="766"/>
      <c r="CV14" s="767"/>
      <c r="CW14" s="765"/>
      <c r="CX14" s="766"/>
      <c r="CY14" s="766"/>
      <c r="CZ14" s="766"/>
      <c r="DA14" s="767"/>
      <c r="DB14" s="765"/>
      <c r="DC14" s="766"/>
      <c r="DD14" s="766"/>
      <c r="DE14" s="766"/>
      <c r="DF14" s="767"/>
      <c r="DG14" s="765"/>
      <c r="DH14" s="766"/>
      <c r="DI14" s="766"/>
      <c r="DJ14" s="766"/>
      <c r="DK14" s="767"/>
      <c r="DL14" s="765"/>
      <c r="DM14" s="766"/>
      <c r="DN14" s="766"/>
      <c r="DO14" s="766"/>
      <c r="DP14" s="767"/>
      <c r="DQ14" s="765"/>
      <c r="DR14" s="766"/>
      <c r="DS14" s="766"/>
      <c r="DT14" s="766"/>
      <c r="DU14" s="767"/>
      <c r="DV14" s="762"/>
      <c r="DW14" s="763"/>
      <c r="DX14" s="763"/>
      <c r="DY14" s="763"/>
      <c r="DZ14" s="768"/>
      <c r="EA14" s="228"/>
    </row>
    <row r="15" spans="1:131" s="229" customFormat="1" ht="26.25" customHeight="1">
      <c r="A15" s="232">
        <v>9</v>
      </c>
      <c r="B15" s="769"/>
      <c r="C15" s="770"/>
      <c r="D15" s="770"/>
      <c r="E15" s="770"/>
      <c r="F15" s="770"/>
      <c r="G15" s="770"/>
      <c r="H15" s="770"/>
      <c r="I15" s="770"/>
      <c r="J15" s="770"/>
      <c r="K15" s="770"/>
      <c r="L15" s="770"/>
      <c r="M15" s="770"/>
      <c r="N15" s="770"/>
      <c r="O15" s="770"/>
      <c r="P15" s="771"/>
      <c r="Q15" s="779"/>
      <c r="R15" s="775"/>
      <c r="S15" s="775"/>
      <c r="T15" s="775"/>
      <c r="U15" s="775"/>
      <c r="V15" s="775"/>
      <c r="W15" s="775"/>
      <c r="X15" s="775"/>
      <c r="Y15" s="775"/>
      <c r="Z15" s="775"/>
      <c r="AA15" s="775"/>
      <c r="AB15" s="775"/>
      <c r="AC15" s="775"/>
      <c r="AD15" s="775"/>
      <c r="AE15" s="776"/>
      <c r="AF15" s="777"/>
      <c r="AG15" s="773"/>
      <c r="AH15" s="773"/>
      <c r="AI15" s="773"/>
      <c r="AJ15" s="778"/>
      <c r="AK15" s="758"/>
      <c r="AL15" s="759"/>
      <c r="AM15" s="759"/>
      <c r="AN15" s="759"/>
      <c r="AO15" s="759"/>
      <c r="AP15" s="759"/>
      <c r="AQ15" s="759"/>
      <c r="AR15" s="759"/>
      <c r="AS15" s="759"/>
      <c r="AT15" s="759"/>
      <c r="AU15" s="760"/>
      <c r="AV15" s="760"/>
      <c r="AW15" s="760"/>
      <c r="AX15" s="760"/>
      <c r="AY15" s="761"/>
      <c r="AZ15" s="226"/>
      <c r="BA15" s="226"/>
      <c r="BB15" s="226"/>
      <c r="BC15" s="226"/>
      <c r="BD15" s="226"/>
      <c r="BE15" s="227"/>
      <c r="BF15" s="227"/>
      <c r="BG15" s="227"/>
      <c r="BH15" s="227"/>
      <c r="BI15" s="227"/>
      <c r="BJ15" s="227"/>
      <c r="BK15" s="227"/>
      <c r="BL15" s="227"/>
      <c r="BM15" s="227"/>
      <c r="BN15" s="227"/>
      <c r="BO15" s="227"/>
      <c r="BP15" s="227"/>
      <c r="BQ15" s="232">
        <v>9</v>
      </c>
      <c r="BR15" s="233"/>
      <c r="BS15" s="762" t="s">
        <v>575</v>
      </c>
      <c r="BT15" s="763"/>
      <c r="BU15" s="763"/>
      <c r="BV15" s="763"/>
      <c r="BW15" s="763"/>
      <c r="BX15" s="763"/>
      <c r="BY15" s="763"/>
      <c r="BZ15" s="763"/>
      <c r="CA15" s="763"/>
      <c r="CB15" s="763"/>
      <c r="CC15" s="763"/>
      <c r="CD15" s="763"/>
      <c r="CE15" s="763"/>
      <c r="CF15" s="763"/>
      <c r="CG15" s="764"/>
      <c r="CH15" s="765">
        <v>85</v>
      </c>
      <c r="CI15" s="766"/>
      <c r="CJ15" s="766"/>
      <c r="CK15" s="766"/>
      <c r="CL15" s="767"/>
      <c r="CM15" s="765">
        <v>1399</v>
      </c>
      <c r="CN15" s="766"/>
      <c r="CO15" s="766"/>
      <c r="CP15" s="766"/>
      <c r="CQ15" s="767"/>
      <c r="CR15" s="765">
        <v>500</v>
      </c>
      <c r="CS15" s="766"/>
      <c r="CT15" s="766"/>
      <c r="CU15" s="766"/>
      <c r="CV15" s="767"/>
      <c r="CW15" s="765">
        <v>299</v>
      </c>
      <c r="CX15" s="766"/>
      <c r="CY15" s="766"/>
      <c r="CZ15" s="766"/>
      <c r="DA15" s="767"/>
      <c r="DB15" s="765"/>
      <c r="DC15" s="766"/>
      <c r="DD15" s="766"/>
      <c r="DE15" s="766"/>
      <c r="DF15" s="767"/>
      <c r="DG15" s="765"/>
      <c r="DH15" s="766"/>
      <c r="DI15" s="766"/>
      <c r="DJ15" s="766"/>
      <c r="DK15" s="767"/>
      <c r="DL15" s="765"/>
      <c r="DM15" s="766"/>
      <c r="DN15" s="766"/>
      <c r="DO15" s="766"/>
      <c r="DP15" s="767"/>
      <c r="DQ15" s="765"/>
      <c r="DR15" s="766"/>
      <c r="DS15" s="766"/>
      <c r="DT15" s="766"/>
      <c r="DU15" s="767"/>
      <c r="DV15" s="762"/>
      <c r="DW15" s="763"/>
      <c r="DX15" s="763"/>
      <c r="DY15" s="763"/>
      <c r="DZ15" s="768"/>
      <c r="EA15" s="228"/>
    </row>
    <row r="16" spans="1:131" s="229" customFormat="1" ht="26.25" customHeight="1">
      <c r="A16" s="232">
        <v>10</v>
      </c>
      <c r="B16" s="769"/>
      <c r="C16" s="770"/>
      <c r="D16" s="770"/>
      <c r="E16" s="770"/>
      <c r="F16" s="770"/>
      <c r="G16" s="770"/>
      <c r="H16" s="770"/>
      <c r="I16" s="770"/>
      <c r="J16" s="770"/>
      <c r="K16" s="770"/>
      <c r="L16" s="770"/>
      <c r="M16" s="770"/>
      <c r="N16" s="770"/>
      <c r="O16" s="770"/>
      <c r="P16" s="771"/>
      <c r="Q16" s="779"/>
      <c r="R16" s="775"/>
      <c r="S16" s="775"/>
      <c r="T16" s="775"/>
      <c r="U16" s="775"/>
      <c r="V16" s="775"/>
      <c r="W16" s="775"/>
      <c r="X16" s="775"/>
      <c r="Y16" s="775"/>
      <c r="Z16" s="775"/>
      <c r="AA16" s="775"/>
      <c r="AB16" s="775"/>
      <c r="AC16" s="775"/>
      <c r="AD16" s="775"/>
      <c r="AE16" s="776"/>
      <c r="AF16" s="777"/>
      <c r="AG16" s="773"/>
      <c r="AH16" s="773"/>
      <c r="AI16" s="773"/>
      <c r="AJ16" s="778"/>
      <c r="AK16" s="758"/>
      <c r="AL16" s="759"/>
      <c r="AM16" s="759"/>
      <c r="AN16" s="759"/>
      <c r="AO16" s="759"/>
      <c r="AP16" s="759"/>
      <c r="AQ16" s="759"/>
      <c r="AR16" s="759"/>
      <c r="AS16" s="759"/>
      <c r="AT16" s="759"/>
      <c r="AU16" s="760"/>
      <c r="AV16" s="760"/>
      <c r="AW16" s="760"/>
      <c r="AX16" s="760"/>
      <c r="AY16" s="761"/>
      <c r="AZ16" s="226"/>
      <c r="BA16" s="226"/>
      <c r="BB16" s="226"/>
      <c r="BC16" s="226"/>
      <c r="BD16" s="226"/>
      <c r="BE16" s="227"/>
      <c r="BF16" s="227"/>
      <c r="BG16" s="227"/>
      <c r="BH16" s="227"/>
      <c r="BI16" s="227"/>
      <c r="BJ16" s="227"/>
      <c r="BK16" s="227"/>
      <c r="BL16" s="227"/>
      <c r="BM16" s="227"/>
      <c r="BN16" s="227"/>
      <c r="BO16" s="227"/>
      <c r="BP16" s="227"/>
      <c r="BQ16" s="232">
        <v>10</v>
      </c>
      <c r="BR16" s="233"/>
      <c r="BS16" s="762"/>
      <c r="BT16" s="763"/>
      <c r="BU16" s="763"/>
      <c r="BV16" s="763"/>
      <c r="BW16" s="763"/>
      <c r="BX16" s="763"/>
      <c r="BY16" s="763"/>
      <c r="BZ16" s="763"/>
      <c r="CA16" s="763"/>
      <c r="CB16" s="763"/>
      <c r="CC16" s="763"/>
      <c r="CD16" s="763"/>
      <c r="CE16" s="763"/>
      <c r="CF16" s="763"/>
      <c r="CG16" s="764"/>
      <c r="CH16" s="765"/>
      <c r="CI16" s="766"/>
      <c r="CJ16" s="766"/>
      <c r="CK16" s="766"/>
      <c r="CL16" s="767"/>
      <c r="CM16" s="765"/>
      <c r="CN16" s="766"/>
      <c r="CO16" s="766"/>
      <c r="CP16" s="766"/>
      <c r="CQ16" s="767"/>
      <c r="CR16" s="765"/>
      <c r="CS16" s="766"/>
      <c r="CT16" s="766"/>
      <c r="CU16" s="766"/>
      <c r="CV16" s="767"/>
      <c r="CW16" s="765"/>
      <c r="CX16" s="766"/>
      <c r="CY16" s="766"/>
      <c r="CZ16" s="766"/>
      <c r="DA16" s="767"/>
      <c r="DB16" s="765"/>
      <c r="DC16" s="766"/>
      <c r="DD16" s="766"/>
      <c r="DE16" s="766"/>
      <c r="DF16" s="767"/>
      <c r="DG16" s="765"/>
      <c r="DH16" s="766"/>
      <c r="DI16" s="766"/>
      <c r="DJ16" s="766"/>
      <c r="DK16" s="767"/>
      <c r="DL16" s="765"/>
      <c r="DM16" s="766"/>
      <c r="DN16" s="766"/>
      <c r="DO16" s="766"/>
      <c r="DP16" s="767"/>
      <c r="DQ16" s="765"/>
      <c r="DR16" s="766"/>
      <c r="DS16" s="766"/>
      <c r="DT16" s="766"/>
      <c r="DU16" s="767"/>
      <c r="DV16" s="762"/>
      <c r="DW16" s="763"/>
      <c r="DX16" s="763"/>
      <c r="DY16" s="763"/>
      <c r="DZ16" s="768"/>
      <c r="EA16" s="228"/>
    </row>
    <row r="17" spans="1:131" s="229" customFormat="1" ht="26.25" customHeight="1">
      <c r="A17" s="232">
        <v>11</v>
      </c>
      <c r="B17" s="769"/>
      <c r="C17" s="770"/>
      <c r="D17" s="770"/>
      <c r="E17" s="770"/>
      <c r="F17" s="770"/>
      <c r="G17" s="770"/>
      <c r="H17" s="770"/>
      <c r="I17" s="770"/>
      <c r="J17" s="770"/>
      <c r="K17" s="770"/>
      <c r="L17" s="770"/>
      <c r="M17" s="770"/>
      <c r="N17" s="770"/>
      <c r="O17" s="770"/>
      <c r="P17" s="771"/>
      <c r="Q17" s="779"/>
      <c r="R17" s="775"/>
      <c r="S17" s="775"/>
      <c r="T17" s="775"/>
      <c r="U17" s="775"/>
      <c r="V17" s="775"/>
      <c r="W17" s="775"/>
      <c r="X17" s="775"/>
      <c r="Y17" s="775"/>
      <c r="Z17" s="775"/>
      <c r="AA17" s="775"/>
      <c r="AB17" s="775"/>
      <c r="AC17" s="775"/>
      <c r="AD17" s="775"/>
      <c r="AE17" s="776"/>
      <c r="AF17" s="777"/>
      <c r="AG17" s="773"/>
      <c r="AH17" s="773"/>
      <c r="AI17" s="773"/>
      <c r="AJ17" s="778"/>
      <c r="AK17" s="758"/>
      <c r="AL17" s="759"/>
      <c r="AM17" s="759"/>
      <c r="AN17" s="759"/>
      <c r="AO17" s="759"/>
      <c r="AP17" s="759"/>
      <c r="AQ17" s="759"/>
      <c r="AR17" s="759"/>
      <c r="AS17" s="759"/>
      <c r="AT17" s="759"/>
      <c r="AU17" s="760"/>
      <c r="AV17" s="760"/>
      <c r="AW17" s="760"/>
      <c r="AX17" s="760"/>
      <c r="AY17" s="761"/>
      <c r="AZ17" s="226"/>
      <c r="BA17" s="226"/>
      <c r="BB17" s="226"/>
      <c r="BC17" s="226"/>
      <c r="BD17" s="226"/>
      <c r="BE17" s="227"/>
      <c r="BF17" s="227"/>
      <c r="BG17" s="227"/>
      <c r="BH17" s="227"/>
      <c r="BI17" s="227"/>
      <c r="BJ17" s="227"/>
      <c r="BK17" s="227"/>
      <c r="BL17" s="227"/>
      <c r="BM17" s="227"/>
      <c r="BN17" s="227"/>
      <c r="BO17" s="227"/>
      <c r="BP17" s="227"/>
      <c r="BQ17" s="232">
        <v>11</v>
      </c>
      <c r="BR17" s="233"/>
      <c r="BS17" s="762"/>
      <c r="BT17" s="763"/>
      <c r="BU17" s="763"/>
      <c r="BV17" s="763"/>
      <c r="BW17" s="763"/>
      <c r="BX17" s="763"/>
      <c r="BY17" s="763"/>
      <c r="BZ17" s="763"/>
      <c r="CA17" s="763"/>
      <c r="CB17" s="763"/>
      <c r="CC17" s="763"/>
      <c r="CD17" s="763"/>
      <c r="CE17" s="763"/>
      <c r="CF17" s="763"/>
      <c r="CG17" s="764"/>
      <c r="CH17" s="765"/>
      <c r="CI17" s="766"/>
      <c r="CJ17" s="766"/>
      <c r="CK17" s="766"/>
      <c r="CL17" s="767"/>
      <c r="CM17" s="765"/>
      <c r="CN17" s="766"/>
      <c r="CO17" s="766"/>
      <c r="CP17" s="766"/>
      <c r="CQ17" s="767"/>
      <c r="CR17" s="765"/>
      <c r="CS17" s="766"/>
      <c r="CT17" s="766"/>
      <c r="CU17" s="766"/>
      <c r="CV17" s="767"/>
      <c r="CW17" s="765"/>
      <c r="CX17" s="766"/>
      <c r="CY17" s="766"/>
      <c r="CZ17" s="766"/>
      <c r="DA17" s="767"/>
      <c r="DB17" s="765"/>
      <c r="DC17" s="766"/>
      <c r="DD17" s="766"/>
      <c r="DE17" s="766"/>
      <c r="DF17" s="767"/>
      <c r="DG17" s="765"/>
      <c r="DH17" s="766"/>
      <c r="DI17" s="766"/>
      <c r="DJ17" s="766"/>
      <c r="DK17" s="767"/>
      <c r="DL17" s="765"/>
      <c r="DM17" s="766"/>
      <c r="DN17" s="766"/>
      <c r="DO17" s="766"/>
      <c r="DP17" s="767"/>
      <c r="DQ17" s="765"/>
      <c r="DR17" s="766"/>
      <c r="DS17" s="766"/>
      <c r="DT17" s="766"/>
      <c r="DU17" s="767"/>
      <c r="DV17" s="762"/>
      <c r="DW17" s="763"/>
      <c r="DX17" s="763"/>
      <c r="DY17" s="763"/>
      <c r="DZ17" s="768"/>
      <c r="EA17" s="228"/>
    </row>
    <row r="18" spans="1:131" s="229" customFormat="1" ht="26.25" customHeight="1">
      <c r="A18" s="232">
        <v>12</v>
      </c>
      <c r="B18" s="769"/>
      <c r="C18" s="770"/>
      <c r="D18" s="770"/>
      <c r="E18" s="770"/>
      <c r="F18" s="770"/>
      <c r="G18" s="770"/>
      <c r="H18" s="770"/>
      <c r="I18" s="770"/>
      <c r="J18" s="770"/>
      <c r="K18" s="770"/>
      <c r="L18" s="770"/>
      <c r="M18" s="770"/>
      <c r="N18" s="770"/>
      <c r="O18" s="770"/>
      <c r="P18" s="771"/>
      <c r="Q18" s="779"/>
      <c r="R18" s="775"/>
      <c r="S18" s="775"/>
      <c r="T18" s="775"/>
      <c r="U18" s="775"/>
      <c r="V18" s="775"/>
      <c r="W18" s="775"/>
      <c r="X18" s="775"/>
      <c r="Y18" s="775"/>
      <c r="Z18" s="775"/>
      <c r="AA18" s="775"/>
      <c r="AB18" s="775"/>
      <c r="AC18" s="775"/>
      <c r="AD18" s="775"/>
      <c r="AE18" s="776"/>
      <c r="AF18" s="777"/>
      <c r="AG18" s="773"/>
      <c r="AH18" s="773"/>
      <c r="AI18" s="773"/>
      <c r="AJ18" s="778"/>
      <c r="AK18" s="758"/>
      <c r="AL18" s="759"/>
      <c r="AM18" s="759"/>
      <c r="AN18" s="759"/>
      <c r="AO18" s="759"/>
      <c r="AP18" s="759"/>
      <c r="AQ18" s="759"/>
      <c r="AR18" s="759"/>
      <c r="AS18" s="759"/>
      <c r="AT18" s="759"/>
      <c r="AU18" s="760"/>
      <c r="AV18" s="760"/>
      <c r="AW18" s="760"/>
      <c r="AX18" s="760"/>
      <c r="AY18" s="761"/>
      <c r="AZ18" s="226"/>
      <c r="BA18" s="226"/>
      <c r="BB18" s="226"/>
      <c r="BC18" s="226"/>
      <c r="BD18" s="226"/>
      <c r="BE18" s="227"/>
      <c r="BF18" s="227"/>
      <c r="BG18" s="227"/>
      <c r="BH18" s="227"/>
      <c r="BI18" s="227"/>
      <c r="BJ18" s="227"/>
      <c r="BK18" s="227"/>
      <c r="BL18" s="227"/>
      <c r="BM18" s="227"/>
      <c r="BN18" s="227"/>
      <c r="BO18" s="227"/>
      <c r="BP18" s="227"/>
      <c r="BQ18" s="232">
        <v>12</v>
      </c>
      <c r="BR18" s="233"/>
      <c r="BS18" s="762"/>
      <c r="BT18" s="763"/>
      <c r="BU18" s="763"/>
      <c r="BV18" s="763"/>
      <c r="BW18" s="763"/>
      <c r="BX18" s="763"/>
      <c r="BY18" s="763"/>
      <c r="BZ18" s="763"/>
      <c r="CA18" s="763"/>
      <c r="CB18" s="763"/>
      <c r="CC18" s="763"/>
      <c r="CD18" s="763"/>
      <c r="CE18" s="763"/>
      <c r="CF18" s="763"/>
      <c r="CG18" s="764"/>
      <c r="CH18" s="765"/>
      <c r="CI18" s="766"/>
      <c r="CJ18" s="766"/>
      <c r="CK18" s="766"/>
      <c r="CL18" s="767"/>
      <c r="CM18" s="765"/>
      <c r="CN18" s="766"/>
      <c r="CO18" s="766"/>
      <c r="CP18" s="766"/>
      <c r="CQ18" s="767"/>
      <c r="CR18" s="765"/>
      <c r="CS18" s="766"/>
      <c r="CT18" s="766"/>
      <c r="CU18" s="766"/>
      <c r="CV18" s="767"/>
      <c r="CW18" s="765"/>
      <c r="CX18" s="766"/>
      <c r="CY18" s="766"/>
      <c r="CZ18" s="766"/>
      <c r="DA18" s="767"/>
      <c r="DB18" s="765"/>
      <c r="DC18" s="766"/>
      <c r="DD18" s="766"/>
      <c r="DE18" s="766"/>
      <c r="DF18" s="767"/>
      <c r="DG18" s="765"/>
      <c r="DH18" s="766"/>
      <c r="DI18" s="766"/>
      <c r="DJ18" s="766"/>
      <c r="DK18" s="767"/>
      <c r="DL18" s="765"/>
      <c r="DM18" s="766"/>
      <c r="DN18" s="766"/>
      <c r="DO18" s="766"/>
      <c r="DP18" s="767"/>
      <c r="DQ18" s="765"/>
      <c r="DR18" s="766"/>
      <c r="DS18" s="766"/>
      <c r="DT18" s="766"/>
      <c r="DU18" s="767"/>
      <c r="DV18" s="762"/>
      <c r="DW18" s="763"/>
      <c r="DX18" s="763"/>
      <c r="DY18" s="763"/>
      <c r="DZ18" s="768"/>
      <c r="EA18" s="228"/>
    </row>
    <row r="19" spans="1:131" s="229" customFormat="1" ht="26.25" customHeight="1">
      <c r="A19" s="232">
        <v>13</v>
      </c>
      <c r="B19" s="769"/>
      <c r="C19" s="770"/>
      <c r="D19" s="770"/>
      <c r="E19" s="770"/>
      <c r="F19" s="770"/>
      <c r="G19" s="770"/>
      <c r="H19" s="770"/>
      <c r="I19" s="770"/>
      <c r="J19" s="770"/>
      <c r="K19" s="770"/>
      <c r="L19" s="770"/>
      <c r="M19" s="770"/>
      <c r="N19" s="770"/>
      <c r="O19" s="770"/>
      <c r="P19" s="771"/>
      <c r="Q19" s="779"/>
      <c r="R19" s="775"/>
      <c r="S19" s="775"/>
      <c r="T19" s="775"/>
      <c r="U19" s="775"/>
      <c r="V19" s="775"/>
      <c r="W19" s="775"/>
      <c r="X19" s="775"/>
      <c r="Y19" s="775"/>
      <c r="Z19" s="775"/>
      <c r="AA19" s="775"/>
      <c r="AB19" s="775"/>
      <c r="AC19" s="775"/>
      <c r="AD19" s="775"/>
      <c r="AE19" s="776"/>
      <c r="AF19" s="777"/>
      <c r="AG19" s="773"/>
      <c r="AH19" s="773"/>
      <c r="AI19" s="773"/>
      <c r="AJ19" s="778"/>
      <c r="AK19" s="758"/>
      <c r="AL19" s="759"/>
      <c r="AM19" s="759"/>
      <c r="AN19" s="759"/>
      <c r="AO19" s="759"/>
      <c r="AP19" s="759"/>
      <c r="AQ19" s="759"/>
      <c r="AR19" s="759"/>
      <c r="AS19" s="759"/>
      <c r="AT19" s="759"/>
      <c r="AU19" s="760"/>
      <c r="AV19" s="760"/>
      <c r="AW19" s="760"/>
      <c r="AX19" s="760"/>
      <c r="AY19" s="761"/>
      <c r="AZ19" s="226"/>
      <c r="BA19" s="226"/>
      <c r="BB19" s="226"/>
      <c r="BC19" s="226"/>
      <c r="BD19" s="226"/>
      <c r="BE19" s="227"/>
      <c r="BF19" s="227"/>
      <c r="BG19" s="227"/>
      <c r="BH19" s="227"/>
      <c r="BI19" s="227"/>
      <c r="BJ19" s="227"/>
      <c r="BK19" s="227"/>
      <c r="BL19" s="227"/>
      <c r="BM19" s="227"/>
      <c r="BN19" s="227"/>
      <c r="BO19" s="227"/>
      <c r="BP19" s="227"/>
      <c r="BQ19" s="232">
        <v>13</v>
      </c>
      <c r="BR19" s="233"/>
      <c r="BS19" s="762"/>
      <c r="BT19" s="763"/>
      <c r="BU19" s="763"/>
      <c r="BV19" s="763"/>
      <c r="BW19" s="763"/>
      <c r="BX19" s="763"/>
      <c r="BY19" s="763"/>
      <c r="BZ19" s="763"/>
      <c r="CA19" s="763"/>
      <c r="CB19" s="763"/>
      <c r="CC19" s="763"/>
      <c r="CD19" s="763"/>
      <c r="CE19" s="763"/>
      <c r="CF19" s="763"/>
      <c r="CG19" s="764"/>
      <c r="CH19" s="765"/>
      <c r="CI19" s="766"/>
      <c r="CJ19" s="766"/>
      <c r="CK19" s="766"/>
      <c r="CL19" s="767"/>
      <c r="CM19" s="765"/>
      <c r="CN19" s="766"/>
      <c r="CO19" s="766"/>
      <c r="CP19" s="766"/>
      <c r="CQ19" s="767"/>
      <c r="CR19" s="765"/>
      <c r="CS19" s="766"/>
      <c r="CT19" s="766"/>
      <c r="CU19" s="766"/>
      <c r="CV19" s="767"/>
      <c r="CW19" s="765"/>
      <c r="CX19" s="766"/>
      <c r="CY19" s="766"/>
      <c r="CZ19" s="766"/>
      <c r="DA19" s="767"/>
      <c r="DB19" s="765"/>
      <c r="DC19" s="766"/>
      <c r="DD19" s="766"/>
      <c r="DE19" s="766"/>
      <c r="DF19" s="767"/>
      <c r="DG19" s="765"/>
      <c r="DH19" s="766"/>
      <c r="DI19" s="766"/>
      <c r="DJ19" s="766"/>
      <c r="DK19" s="767"/>
      <c r="DL19" s="765"/>
      <c r="DM19" s="766"/>
      <c r="DN19" s="766"/>
      <c r="DO19" s="766"/>
      <c r="DP19" s="767"/>
      <c r="DQ19" s="765"/>
      <c r="DR19" s="766"/>
      <c r="DS19" s="766"/>
      <c r="DT19" s="766"/>
      <c r="DU19" s="767"/>
      <c r="DV19" s="762"/>
      <c r="DW19" s="763"/>
      <c r="DX19" s="763"/>
      <c r="DY19" s="763"/>
      <c r="DZ19" s="768"/>
      <c r="EA19" s="228"/>
    </row>
    <row r="20" spans="1:131" s="229" customFormat="1" ht="26.25" customHeight="1">
      <c r="A20" s="232">
        <v>14</v>
      </c>
      <c r="B20" s="769"/>
      <c r="C20" s="770"/>
      <c r="D20" s="770"/>
      <c r="E20" s="770"/>
      <c r="F20" s="770"/>
      <c r="G20" s="770"/>
      <c r="H20" s="770"/>
      <c r="I20" s="770"/>
      <c r="J20" s="770"/>
      <c r="K20" s="770"/>
      <c r="L20" s="770"/>
      <c r="M20" s="770"/>
      <c r="N20" s="770"/>
      <c r="O20" s="770"/>
      <c r="P20" s="771"/>
      <c r="Q20" s="779"/>
      <c r="R20" s="775"/>
      <c r="S20" s="775"/>
      <c r="T20" s="775"/>
      <c r="U20" s="775"/>
      <c r="V20" s="775"/>
      <c r="W20" s="775"/>
      <c r="X20" s="775"/>
      <c r="Y20" s="775"/>
      <c r="Z20" s="775"/>
      <c r="AA20" s="775"/>
      <c r="AB20" s="775"/>
      <c r="AC20" s="775"/>
      <c r="AD20" s="775"/>
      <c r="AE20" s="776"/>
      <c r="AF20" s="777"/>
      <c r="AG20" s="773"/>
      <c r="AH20" s="773"/>
      <c r="AI20" s="773"/>
      <c r="AJ20" s="778"/>
      <c r="AK20" s="758"/>
      <c r="AL20" s="759"/>
      <c r="AM20" s="759"/>
      <c r="AN20" s="759"/>
      <c r="AO20" s="759"/>
      <c r="AP20" s="759"/>
      <c r="AQ20" s="759"/>
      <c r="AR20" s="759"/>
      <c r="AS20" s="759"/>
      <c r="AT20" s="759"/>
      <c r="AU20" s="760"/>
      <c r="AV20" s="760"/>
      <c r="AW20" s="760"/>
      <c r="AX20" s="760"/>
      <c r="AY20" s="761"/>
      <c r="AZ20" s="226"/>
      <c r="BA20" s="226"/>
      <c r="BB20" s="226"/>
      <c r="BC20" s="226"/>
      <c r="BD20" s="226"/>
      <c r="BE20" s="227"/>
      <c r="BF20" s="227"/>
      <c r="BG20" s="227"/>
      <c r="BH20" s="227"/>
      <c r="BI20" s="227"/>
      <c r="BJ20" s="227"/>
      <c r="BK20" s="227"/>
      <c r="BL20" s="227"/>
      <c r="BM20" s="227"/>
      <c r="BN20" s="227"/>
      <c r="BO20" s="227"/>
      <c r="BP20" s="227"/>
      <c r="BQ20" s="232">
        <v>14</v>
      </c>
      <c r="BR20" s="233"/>
      <c r="BS20" s="762"/>
      <c r="BT20" s="763"/>
      <c r="BU20" s="763"/>
      <c r="BV20" s="763"/>
      <c r="BW20" s="763"/>
      <c r="BX20" s="763"/>
      <c r="BY20" s="763"/>
      <c r="BZ20" s="763"/>
      <c r="CA20" s="763"/>
      <c r="CB20" s="763"/>
      <c r="CC20" s="763"/>
      <c r="CD20" s="763"/>
      <c r="CE20" s="763"/>
      <c r="CF20" s="763"/>
      <c r="CG20" s="764"/>
      <c r="CH20" s="765"/>
      <c r="CI20" s="766"/>
      <c r="CJ20" s="766"/>
      <c r="CK20" s="766"/>
      <c r="CL20" s="767"/>
      <c r="CM20" s="765"/>
      <c r="CN20" s="766"/>
      <c r="CO20" s="766"/>
      <c r="CP20" s="766"/>
      <c r="CQ20" s="767"/>
      <c r="CR20" s="765"/>
      <c r="CS20" s="766"/>
      <c r="CT20" s="766"/>
      <c r="CU20" s="766"/>
      <c r="CV20" s="767"/>
      <c r="CW20" s="765"/>
      <c r="CX20" s="766"/>
      <c r="CY20" s="766"/>
      <c r="CZ20" s="766"/>
      <c r="DA20" s="767"/>
      <c r="DB20" s="765"/>
      <c r="DC20" s="766"/>
      <c r="DD20" s="766"/>
      <c r="DE20" s="766"/>
      <c r="DF20" s="767"/>
      <c r="DG20" s="765"/>
      <c r="DH20" s="766"/>
      <c r="DI20" s="766"/>
      <c r="DJ20" s="766"/>
      <c r="DK20" s="767"/>
      <c r="DL20" s="765"/>
      <c r="DM20" s="766"/>
      <c r="DN20" s="766"/>
      <c r="DO20" s="766"/>
      <c r="DP20" s="767"/>
      <c r="DQ20" s="765"/>
      <c r="DR20" s="766"/>
      <c r="DS20" s="766"/>
      <c r="DT20" s="766"/>
      <c r="DU20" s="767"/>
      <c r="DV20" s="762"/>
      <c r="DW20" s="763"/>
      <c r="DX20" s="763"/>
      <c r="DY20" s="763"/>
      <c r="DZ20" s="768"/>
      <c r="EA20" s="228"/>
    </row>
    <row r="21" spans="1:131" s="229" customFormat="1" ht="26.25" customHeight="1" thickBot="1">
      <c r="A21" s="232">
        <v>15</v>
      </c>
      <c r="B21" s="769"/>
      <c r="C21" s="770"/>
      <c r="D21" s="770"/>
      <c r="E21" s="770"/>
      <c r="F21" s="770"/>
      <c r="G21" s="770"/>
      <c r="H21" s="770"/>
      <c r="I21" s="770"/>
      <c r="J21" s="770"/>
      <c r="K21" s="770"/>
      <c r="L21" s="770"/>
      <c r="M21" s="770"/>
      <c r="N21" s="770"/>
      <c r="O21" s="770"/>
      <c r="P21" s="771"/>
      <c r="Q21" s="779"/>
      <c r="R21" s="775"/>
      <c r="S21" s="775"/>
      <c r="T21" s="775"/>
      <c r="U21" s="775"/>
      <c r="V21" s="775"/>
      <c r="W21" s="775"/>
      <c r="X21" s="775"/>
      <c r="Y21" s="775"/>
      <c r="Z21" s="775"/>
      <c r="AA21" s="775"/>
      <c r="AB21" s="775"/>
      <c r="AC21" s="775"/>
      <c r="AD21" s="775"/>
      <c r="AE21" s="776"/>
      <c r="AF21" s="777"/>
      <c r="AG21" s="773"/>
      <c r="AH21" s="773"/>
      <c r="AI21" s="773"/>
      <c r="AJ21" s="778"/>
      <c r="AK21" s="758"/>
      <c r="AL21" s="759"/>
      <c r="AM21" s="759"/>
      <c r="AN21" s="759"/>
      <c r="AO21" s="759"/>
      <c r="AP21" s="759"/>
      <c r="AQ21" s="759"/>
      <c r="AR21" s="759"/>
      <c r="AS21" s="759"/>
      <c r="AT21" s="759"/>
      <c r="AU21" s="760"/>
      <c r="AV21" s="760"/>
      <c r="AW21" s="760"/>
      <c r="AX21" s="760"/>
      <c r="AY21" s="761"/>
      <c r="AZ21" s="226"/>
      <c r="BA21" s="226"/>
      <c r="BB21" s="226"/>
      <c r="BC21" s="226"/>
      <c r="BD21" s="226"/>
      <c r="BE21" s="227"/>
      <c r="BF21" s="227"/>
      <c r="BG21" s="227"/>
      <c r="BH21" s="227"/>
      <c r="BI21" s="227"/>
      <c r="BJ21" s="227"/>
      <c r="BK21" s="227"/>
      <c r="BL21" s="227"/>
      <c r="BM21" s="227"/>
      <c r="BN21" s="227"/>
      <c r="BO21" s="227"/>
      <c r="BP21" s="227"/>
      <c r="BQ21" s="232">
        <v>15</v>
      </c>
      <c r="BR21" s="233"/>
      <c r="BS21" s="762"/>
      <c r="BT21" s="763"/>
      <c r="BU21" s="763"/>
      <c r="BV21" s="763"/>
      <c r="BW21" s="763"/>
      <c r="BX21" s="763"/>
      <c r="BY21" s="763"/>
      <c r="BZ21" s="763"/>
      <c r="CA21" s="763"/>
      <c r="CB21" s="763"/>
      <c r="CC21" s="763"/>
      <c r="CD21" s="763"/>
      <c r="CE21" s="763"/>
      <c r="CF21" s="763"/>
      <c r="CG21" s="764"/>
      <c r="CH21" s="765"/>
      <c r="CI21" s="766"/>
      <c r="CJ21" s="766"/>
      <c r="CK21" s="766"/>
      <c r="CL21" s="767"/>
      <c r="CM21" s="765"/>
      <c r="CN21" s="766"/>
      <c r="CO21" s="766"/>
      <c r="CP21" s="766"/>
      <c r="CQ21" s="767"/>
      <c r="CR21" s="765"/>
      <c r="CS21" s="766"/>
      <c r="CT21" s="766"/>
      <c r="CU21" s="766"/>
      <c r="CV21" s="767"/>
      <c r="CW21" s="765"/>
      <c r="CX21" s="766"/>
      <c r="CY21" s="766"/>
      <c r="CZ21" s="766"/>
      <c r="DA21" s="767"/>
      <c r="DB21" s="765"/>
      <c r="DC21" s="766"/>
      <c r="DD21" s="766"/>
      <c r="DE21" s="766"/>
      <c r="DF21" s="767"/>
      <c r="DG21" s="765"/>
      <c r="DH21" s="766"/>
      <c r="DI21" s="766"/>
      <c r="DJ21" s="766"/>
      <c r="DK21" s="767"/>
      <c r="DL21" s="765"/>
      <c r="DM21" s="766"/>
      <c r="DN21" s="766"/>
      <c r="DO21" s="766"/>
      <c r="DP21" s="767"/>
      <c r="DQ21" s="765"/>
      <c r="DR21" s="766"/>
      <c r="DS21" s="766"/>
      <c r="DT21" s="766"/>
      <c r="DU21" s="767"/>
      <c r="DV21" s="762"/>
      <c r="DW21" s="763"/>
      <c r="DX21" s="763"/>
      <c r="DY21" s="763"/>
      <c r="DZ21" s="768"/>
      <c r="EA21" s="228"/>
    </row>
    <row r="22" spans="1:131" s="229" customFormat="1" ht="26.25" customHeight="1">
      <c r="A22" s="232">
        <v>16</v>
      </c>
      <c r="B22" s="769"/>
      <c r="C22" s="770"/>
      <c r="D22" s="770"/>
      <c r="E22" s="770"/>
      <c r="F22" s="770"/>
      <c r="G22" s="770"/>
      <c r="H22" s="770"/>
      <c r="I22" s="770"/>
      <c r="J22" s="770"/>
      <c r="K22" s="770"/>
      <c r="L22" s="770"/>
      <c r="M22" s="770"/>
      <c r="N22" s="770"/>
      <c r="O22" s="770"/>
      <c r="P22" s="771"/>
      <c r="Q22" s="790"/>
      <c r="R22" s="791"/>
      <c r="S22" s="791"/>
      <c r="T22" s="791"/>
      <c r="U22" s="791"/>
      <c r="V22" s="791"/>
      <c r="W22" s="791"/>
      <c r="X22" s="791"/>
      <c r="Y22" s="791"/>
      <c r="Z22" s="791"/>
      <c r="AA22" s="791"/>
      <c r="AB22" s="791"/>
      <c r="AC22" s="791"/>
      <c r="AD22" s="791"/>
      <c r="AE22" s="792"/>
      <c r="AF22" s="777"/>
      <c r="AG22" s="773"/>
      <c r="AH22" s="773"/>
      <c r="AI22" s="773"/>
      <c r="AJ22" s="778"/>
      <c r="AK22" s="793"/>
      <c r="AL22" s="794"/>
      <c r="AM22" s="794"/>
      <c r="AN22" s="794"/>
      <c r="AO22" s="794"/>
      <c r="AP22" s="794"/>
      <c r="AQ22" s="794"/>
      <c r="AR22" s="794"/>
      <c r="AS22" s="794"/>
      <c r="AT22" s="794"/>
      <c r="AU22" s="795"/>
      <c r="AV22" s="795"/>
      <c r="AW22" s="795"/>
      <c r="AX22" s="795"/>
      <c r="AY22" s="796"/>
      <c r="AZ22" s="797" t="s">
        <v>381</v>
      </c>
      <c r="BA22" s="797"/>
      <c r="BB22" s="797"/>
      <c r="BC22" s="797"/>
      <c r="BD22" s="798"/>
      <c r="BE22" s="227"/>
      <c r="BF22" s="227"/>
      <c r="BG22" s="227"/>
      <c r="BH22" s="227"/>
      <c r="BI22" s="227"/>
      <c r="BJ22" s="227"/>
      <c r="BK22" s="227"/>
      <c r="BL22" s="227"/>
      <c r="BM22" s="227"/>
      <c r="BN22" s="227"/>
      <c r="BO22" s="227"/>
      <c r="BP22" s="227"/>
      <c r="BQ22" s="232">
        <v>16</v>
      </c>
      <c r="BR22" s="233"/>
      <c r="BS22" s="762"/>
      <c r="BT22" s="763"/>
      <c r="BU22" s="763"/>
      <c r="BV22" s="763"/>
      <c r="BW22" s="763"/>
      <c r="BX22" s="763"/>
      <c r="BY22" s="763"/>
      <c r="BZ22" s="763"/>
      <c r="CA22" s="763"/>
      <c r="CB22" s="763"/>
      <c r="CC22" s="763"/>
      <c r="CD22" s="763"/>
      <c r="CE22" s="763"/>
      <c r="CF22" s="763"/>
      <c r="CG22" s="764"/>
      <c r="CH22" s="765"/>
      <c r="CI22" s="766"/>
      <c r="CJ22" s="766"/>
      <c r="CK22" s="766"/>
      <c r="CL22" s="767"/>
      <c r="CM22" s="765"/>
      <c r="CN22" s="766"/>
      <c r="CO22" s="766"/>
      <c r="CP22" s="766"/>
      <c r="CQ22" s="767"/>
      <c r="CR22" s="765"/>
      <c r="CS22" s="766"/>
      <c r="CT22" s="766"/>
      <c r="CU22" s="766"/>
      <c r="CV22" s="767"/>
      <c r="CW22" s="765"/>
      <c r="CX22" s="766"/>
      <c r="CY22" s="766"/>
      <c r="CZ22" s="766"/>
      <c r="DA22" s="767"/>
      <c r="DB22" s="765"/>
      <c r="DC22" s="766"/>
      <c r="DD22" s="766"/>
      <c r="DE22" s="766"/>
      <c r="DF22" s="767"/>
      <c r="DG22" s="765"/>
      <c r="DH22" s="766"/>
      <c r="DI22" s="766"/>
      <c r="DJ22" s="766"/>
      <c r="DK22" s="767"/>
      <c r="DL22" s="765"/>
      <c r="DM22" s="766"/>
      <c r="DN22" s="766"/>
      <c r="DO22" s="766"/>
      <c r="DP22" s="767"/>
      <c r="DQ22" s="765"/>
      <c r="DR22" s="766"/>
      <c r="DS22" s="766"/>
      <c r="DT22" s="766"/>
      <c r="DU22" s="767"/>
      <c r="DV22" s="762"/>
      <c r="DW22" s="763"/>
      <c r="DX22" s="763"/>
      <c r="DY22" s="763"/>
      <c r="DZ22" s="768"/>
      <c r="EA22" s="228"/>
    </row>
    <row r="23" spans="1:131" s="229" customFormat="1" ht="26.25" customHeight="1" thickBot="1">
      <c r="A23" s="234" t="s">
        <v>382</v>
      </c>
      <c r="B23" s="780" t="s">
        <v>383</v>
      </c>
      <c r="C23" s="781"/>
      <c r="D23" s="781"/>
      <c r="E23" s="781"/>
      <c r="F23" s="781"/>
      <c r="G23" s="781"/>
      <c r="H23" s="781"/>
      <c r="I23" s="781"/>
      <c r="J23" s="781"/>
      <c r="K23" s="781"/>
      <c r="L23" s="781"/>
      <c r="M23" s="781"/>
      <c r="N23" s="781"/>
      <c r="O23" s="781"/>
      <c r="P23" s="782"/>
      <c r="Q23" s="783">
        <v>435765</v>
      </c>
      <c r="R23" s="784"/>
      <c r="S23" s="784"/>
      <c r="T23" s="784"/>
      <c r="U23" s="784"/>
      <c r="V23" s="784">
        <v>424375</v>
      </c>
      <c r="W23" s="784"/>
      <c r="X23" s="784"/>
      <c r="Y23" s="784"/>
      <c r="Z23" s="784"/>
      <c r="AA23" s="784">
        <v>11390</v>
      </c>
      <c r="AB23" s="784"/>
      <c r="AC23" s="784"/>
      <c r="AD23" s="784"/>
      <c r="AE23" s="785"/>
      <c r="AF23" s="786">
        <v>6980</v>
      </c>
      <c r="AG23" s="784"/>
      <c r="AH23" s="784"/>
      <c r="AI23" s="784"/>
      <c r="AJ23" s="787"/>
      <c r="AK23" s="788"/>
      <c r="AL23" s="789"/>
      <c r="AM23" s="789"/>
      <c r="AN23" s="789"/>
      <c r="AO23" s="789"/>
      <c r="AP23" s="784">
        <v>496548</v>
      </c>
      <c r="AQ23" s="784"/>
      <c r="AR23" s="784"/>
      <c r="AS23" s="784"/>
      <c r="AT23" s="784"/>
      <c r="AU23" s="800"/>
      <c r="AV23" s="800"/>
      <c r="AW23" s="800"/>
      <c r="AX23" s="800"/>
      <c r="AY23" s="801"/>
      <c r="AZ23" s="802" t="s">
        <v>121</v>
      </c>
      <c r="BA23" s="803"/>
      <c r="BB23" s="803"/>
      <c r="BC23" s="803"/>
      <c r="BD23" s="804"/>
      <c r="BE23" s="227"/>
      <c r="BF23" s="227"/>
      <c r="BG23" s="227"/>
      <c r="BH23" s="227"/>
      <c r="BI23" s="227"/>
      <c r="BJ23" s="227"/>
      <c r="BK23" s="227"/>
      <c r="BL23" s="227"/>
      <c r="BM23" s="227"/>
      <c r="BN23" s="227"/>
      <c r="BO23" s="227"/>
      <c r="BP23" s="227"/>
      <c r="BQ23" s="232">
        <v>17</v>
      </c>
      <c r="BR23" s="233"/>
      <c r="BS23" s="762"/>
      <c r="BT23" s="763"/>
      <c r="BU23" s="763"/>
      <c r="BV23" s="763"/>
      <c r="BW23" s="763"/>
      <c r="BX23" s="763"/>
      <c r="BY23" s="763"/>
      <c r="BZ23" s="763"/>
      <c r="CA23" s="763"/>
      <c r="CB23" s="763"/>
      <c r="CC23" s="763"/>
      <c r="CD23" s="763"/>
      <c r="CE23" s="763"/>
      <c r="CF23" s="763"/>
      <c r="CG23" s="764"/>
      <c r="CH23" s="765"/>
      <c r="CI23" s="766"/>
      <c r="CJ23" s="766"/>
      <c r="CK23" s="766"/>
      <c r="CL23" s="767"/>
      <c r="CM23" s="765"/>
      <c r="CN23" s="766"/>
      <c r="CO23" s="766"/>
      <c r="CP23" s="766"/>
      <c r="CQ23" s="767"/>
      <c r="CR23" s="765"/>
      <c r="CS23" s="766"/>
      <c r="CT23" s="766"/>
      <c r="CU23" s="766"/>
      <c r="CV23" s="767"/>
      <c r="CW23" s="765"/>
      <c r="CX23" s="766"/>
      <c r="CY23" s="766"/>
      <c r="CZ23" s="766"/>
      <c r="DA23" s="767"/>
      <c r="DB23" s="765"/>
      <c r="DC23" s="766"/>
      <c r="DD23" s="766"/>
      <c r="DE23" s="766"/>
      <c r="DF23" s="767"/>
      <c r="DG23" s="765"/>
      <c r="DH23" s="766"/>
      <c r="DI23" s="766"/>
      <c r="DJ23" s="766"/>
      <c r="DK23" s="767"/>
      <c r="DL23" s="765"/>
      <c r="DM23" s="766"/>
      <c r="DN23" s="766"/>
      <c r="DO23" s="766"/>
      <c r="DP23" s="767"/>
      <c r="DQ23" s="765"/>
      <c r="DR23" s="766"/>
      <c r="DS23" s="766"/>
      <c r="DT23" s="766"/>
      <c r="DU23" s="767"/>
      <c r="DV23" s="762"/>
      <c r="DW23" s="763"/>
      <c r="DX23" s="763"/>
      <c r="DY23" s="763"/>
      <c r="DZ23" s="768"/>
      <c r="EA23" s="228"/>
    </row>
    <row r="24" spans="1:131" s="229" customFormat="1" ht="26.25" customHeight="1">
      <c r="A24" s="799" t="s">
        <v>384</v>
      </c>
      <c r="B24" s="799"/>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799"/>
      <c r="AC24" s="799"/>
      <c r="AD24" s="799"/>
      <c r="AE24" s="799"/>
      <c r="AF24" s="799"/>
      <c r="AG24" s="799"/>
      <c r="AH24" s="799"/>
      <c r="AI24" s="799"/>
      <c r="AJ24" s="799"/>
      <c r="AK24" s="799"/>
      <c r="AL24" s="799"/>
      <c r="AM24" s="799"/>
      <c r="AN24" s="799"/>
      <c r="AO24" s="799"/>
      <c r="AP24" s="799"/>
      <c r="AQ24" s="799"/>
      <c r="AR24" s="799"/>
      <c r="AS24" s="799"/>
      <c r="AT24" s="799"/>
      <c r="AU24" s="799"/>
      <c r="AV24" s="799"/>
      <c r="AW24" s="799"/>
      <c r="AX24" s="799"/>
      <c r="AY24" s="799"/>
      <c r="AZ24" s="226"/>
      <c r="BA24" s="226"/>
      <c r="BB24" s="226"/>
      <c r="BC24" s="226"/>
      <c r="BD24" s="226"/>
      <c r="BE24" s="227"/>
      <c r="BF24" s="227"/>
      <c r="BG24" s="227"/>
      <c r="BH24" s="227"/>
      <c r="BI24" s="227"/>
      <c r="BJ24" s="227"/>
      <c r="BK24" s="227"/>
      <c r="BL24" s="227"/>
      <c r="BM24" s="227"/>
      <c r="BN24" s="227"/>
      <c r="BO24" s="227"/>
      <c r="BP24" s="227"/>
      <c r="BQ24" s="232">
        <v>18</v>
      </c>
      <c r="BR24" s="233"/>
      <c r="BS24" s="762"/>
      <c r="BT24" s="763"/>
      <c r="BU24" s="763"/>
      <c r="BV24" s="763"/>
      <c r="BW24" s="763"/>
      <c r="BX24" s="763"/>
      <c r="BY24" s="763"/>
      <c r="BZ24" s="763"/>
      <c r="CA24" s="763"/>
      <c r="CB24" s="763"/>
      <c r="CC24" s="763"/>
      <c r="CD24" s="763"/>
      <c r="CE24" s="763"/>
      <c r="CF24" s="763"/>
      <c r="CG24" s="764"/>
      <c r="CH24" s="765"/>
      <c r="CI24" s="766"/>
      <c r="CJ24" s="766"/>
      <c r="CK24" s="766"/>
      <c r="CL24" s="767"/>
      <c r="CM24" s="765"/>
      <c r="CN24" s="766"/>
      <c r="CO24" s="766"/>
      <c r="CP24" s="766"/>
      <c r="CQ24" s="767"/>
      <c r="CR24" s="765"/>
      <c r="CS24" s="766"/>
      <c r="CT24" s="766"/>
      <c r="CU24" s="766"/>
      <c r="CV24" s="767"/>
      <c r="CW24" s="765"/>
      <c r="CX24" s="766"/>
      <c r="CY24" s="766"/>
      <c r="CZ24" s="766"/>
      <c r="DA24" s="767"/>
      <c r="DB24" s="765"/>
      <c r="DC24" s="766"/>
      <c r="DD24" s="766"/>
      <c r="DE24" s="766"/>
      <c r="DF24" s="767"/>
      <c r="DG24" s="765"/>
      <c r="DH24" s="766"/>
      <c r="DI24" s="766"/>
      <c r="DJ24" s="766"/>
      <c r="DK24" s="767"/>
      <c r="DL24" s="765"/>
      <c r="DM24" s="766"/>
      <c r="DN24" s="766"/>
      <c r="DO24" s="766"/>
      <c r="DP24" s="767"/>
      <c r="DQ24" s="765"/>
      <c r="DR24" s="766"/>
      <c r="DS24" s="766"/>
      <c r="DT24" s="766"/>
      <c r="DU24" s="767"/>
      <c r="DV24" s="762"/>
      <c r="DW24" s="763"/>
      <c r="DX24" s="763"/>
      <c r="DY24" s="763"/>
      <c r="DZ24" s="768"/>
      <c r="EA24" s="228"/>
    </row>
    <row r="25" spans="1:131" ht="26.25" customHeight="1" thickBot="1">
      <c r="A25" s="712" t="s">
        <v>385</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2"/>
      <c r="BT25" s="763"/>
      <c r="BU25" s="763"/>
      <c r="BV25" s="763"/>
      <c r="BW25" s="763"/>
      <c r="BX25" s="763"/>
      <c r="BY25" s="763"/>
      <c r="BZ25" s="763"/>
      <c r="CA25" s="763"/>
      <c r="CB25" s="763"/>
      <c r="CC25" s="763"/>
      <c r="CD25" s="763"/>
      <c r="CE25" s="763"/>
      <c r="CF25" s="763"/>
      <c r="CG25" s="764"/>
      <c r="CH25" s="765"/>
      <c r="CI25" s="766"/>
      <c r="CJ25" s="766"/>
      <c r="CK25" s="766"/>
      <c r="CL25" s="767"/>
      <c r="CM25" s="765"/>
      <c r="CN25" s="766"/>
      <c r="CO25" s="766"/>
      <c r="CP25" s="766"/>
      <c r="CQ25" s="767"/>
      <c r="CR25" s="765"/>
      <c r="CS25" s="766"/>
      <c r="CT25" s="766"/>
      <c r="CU25" s="766"/>
      <c r="CV25" s="767"/>
      <c r="CW25" s="765"/>
      <c r="CX25" s="766"/>
      <c r="CY25" s="766"/>
      <c r="CZ25" s="766"/>
      <c r="DA25" s="767"/>
      <c r="DB25" s="765"/>
      <c r="DC25" s="766"/>
      <c r="DD25" s="766"/>
      <c r="DE25" s="766"/>
      <c r="DF25" s="767"/>
      <c r="DG25" s="765"/>
      <c r="DH25" s="766"/>
      <c r="DI25" s="766"/>
      <c r="DJ25" s="766"/>
      <c r="DK25" s="767"/>
      <c r="DL25" s="765"/>
      <c r="DM25" s="766"/>
      <c r="DN25" s="766"/>
      <c r="DO25" s="766"/>
      <c r="DP25" s="767"/>
      <c r="DQ25" s="765"/>
      <c r="DR25" s="766"/>
      <c r="DS25" s="766"/>
      <c r="DT25" s="766"/>
      <c r="DU25" s="767"/>
      <c r="DV25" s="762"/>
      <c r="DW25" s="763"/>
      <c r="DX25" s="763"/>
      <c r="DY25" s="763"/>
      <c r="DZ25" s="768"/>
      <c r="EA25" s="224"/>
    </row>
    <row r="26" spans="1:131" ht="26.25" customHeight="1">
      <c r="A26" s="714" t="s">
        <v>357</v>
      </c>
      <c r="B26" s="715"/>
      <c r="C26" s="715"/>
      <c r="D26" s="715"/>
      <c r="E26" s="715"/>
      <c r="F26" s="715"/>
      <c r="G26" s="715"/>
      <c r="H26" s="715"/>
      <c r="I26" s="715"/>
      <c r="J26" s="715"/>
      <c r="K26" s="715"/>
      <c r="L26" s="715"/>
      <c r="M26" s="715"/>
      <c r="N26" s="715"/>
      <c r="O26" s="715"/>
      <c r="P26" s="716"/>
      <c r="Q26" s="720" t="s">
        <v>386</v>
      </c>
      <c r="R26" s="721"/>
      <c r="S26" s="721"/>
      <c r="T26" s="721"/>
      <c r="U26" s="722"/>
      <c r="V26" s="720" t="s">
        <v>387</v>
      </c>
      <c r="W26" s="721"/>
      <c r="X26" s="721"/>
      <c r="Y26" s="721"/>
      <c r="Z26" s="722"/>
      <c r="AA26" s="720" t="s">
        <v>388</v>
      </c>
      <c r="AB26" s="721"/>
      <c r="AC26" s="721"/>
      <c r="AD26" s="721"/>
      <c r="AE26" s="721"/>
      <c r="AF26" s="805" t="s">
        <v>389</v>
      </c>
      <c r="AG26" s="806"/>
      <c r="AH26" s="806"/>
      <c r="AI26" s="806"/>
      <c r="AJ26" s="807"/>
      <c r="AK26" s="721" t="s">
        <v>390</v>
      </c>
      <c r="AL26" s="721"/>
      <c r="AM26" s="721"/>
      <c r="AN26" s="721"/>
      <c r="AO26" s="722"/>
      <c r="AP26" s="720" t="s">
        <v>391</v>
      </c>
      <c r="AQ26" s="721"/>
      <c r="AR26" s="721"/>
      <c r="AS26" s="721"/>
      <c r="AT26" s="722"/>
      <c r="AU26" s="720" t="s">
        <v>392</v>
      </c>
      <c r="AV26" s="721"/>
      <c r="AW26" s="721"/>
      <c r="AX26" s="721"/>
      <c r="AY26" s="722"/>
      <c r="AZ26" s="720" t="s">
        <v>393</v>
      </c>
      <c r="BA26" s="721"/>
      <c r="BB26" s="721"/>
      <c r="BC26" s="721"/>
      <c r="BD26" s="722"/>
      <c r="BE26" s="720" t="s">
        <v>364</v>
      </c>
      <c r="BF26" s="721"/>
      <c r="BG26" s="721"/>
      <c r="BH26" s="721"/>
      <c r="BI26" s="727"/>
      <c r="BJ26" s="226"/>
      <c r="BK26" s="226"/>
      <c r="BL26" s="226"/>
      <c r="BM26" s="226"/>
      <c r="BN26" s="226"/>
      <c r="BO26" s="235"/>
      <c r="BP26" s="235"/>
      <c r="BQ26" s="232">
        <v>20</v>
      </c>
      <c r="BR26" s="233"/>
      <c r="BS26" s="762"/>
      <c r="BT26" s="763"/>
      <c r="BU26" s="763"/>
      <c r="BV26" s="763"/>
      <c r="BW26" s="763"/>
      <c r="BX26" s="763"/>
      <c r="BY26" s="763"/>
      <c r="BZ26" s="763"/>
      <c r="CA26" s="763"/>
      <c r="CB26" s="763"/>
      <c r="CC26" s="763"/>
      <c r="CD26" s="763"/>
      <c r="CE26" s="763"/>
      <c r="CF26" s="763"/>
      <c r="CG26" s="764"/>
      <c r="CH26" s="765"/>
      <c r="CI26" s="766"/>
      <c r="CJ26" s="766"/>
      <c r="CK26" s="766"/>
      <c r="CL26" s="767"/>
      <c r="CM26" s="765"/>
      <c r="CN26" s="766"/>
      <c r="CO26" s="766"/>
      <c r="CP26" s="766"/>
      <c r="CQ26" s="767"/>
      <c r="CR26" s="765"/>
      <c r="CS26" s="766"/>
      <c r="CT26" s="766"/>
      <c r="CU26" s="766"/>
      <c r="CV26" s="767"/>
      <c r="CW26" s="765"/>
      <c r="CX26" s="766"/>
      <c r="CY26" s="766"/>
      <c r="CZ26" s="766"/>
      <c r="DA26" s="767"/>
      <c r="DB26" s="765"/>
      <c r="DC26" s="766"/>
      <c r="DD26" s="766"/>
      <c r="DE26" s="766"/>
      <c r="DF26" s="767"/>
      <c r="DG26" s="765"/>
      <c r="DH26" s="766"/>
      <c r="DI26" s="766"/>
      <c r="DJ26" s="766"/>
      <c r="DK26" s="767"/>
      <c r="DL26" s="765"/>
      <c r="DM26" s="766"/>
      <c r="DN26" s="766"/>
      <c r="DO26" s="766"/>
      <c r="DP26" s="767"/>
      <c r="DQ26" s="765"/>
      <c r="DR26" s="766"/>
      <c r="DS26" s="766"/>
      <c r="DT26" s="766"/>
      <c r="DU26" s="767"/>
      <c r="DV26" s="762"/>
      <c r="DW26" s="763"/>
      <c r="DX26" s="763"/>
      <c r="DY26" s="763"/>
      <c r="DZ26" s="768"/>
      <c r="EA26" s="224"/>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8"/>
      <c r="AG27" s="809"/>
      <c r="AH27" s="809"/>
      <c r="AI27" s="809"/>
      <c r="AJ27" s="810"/>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2"/>
      <c r="BT27" s="763"/>
      <c r="BU27" s="763"/>
      <c r="BV27" s="763"/>
      <c r="BW27" s="763"/>
      <c r="BX27" s="763"/>
      <c r="BY27" s="763"/>
      <c r="BZ27" s="763"/>
      <c r="CA27" s="763"/>
      <c r="CB27" s="763"/>
      <c r="CC27" s="763"/>
      <c r="CD27" s="763"/>
      <c r="CE27" s="763"/>
      <c r="CF27" s="763"/>
      <c r="CG27" s="764"/>
      <c r="CH27" s="765"/>
      <c r="CI27" s="766"/>
      <c r="CJ27" s="766"/>
      <c r="CK27" s="766"/>
      <c r="CL27" s="767"/>
      <c r="CM27" s="765"/>
      <c r="CN27" s="766"/>
      <c r="CO27" s="766"/>
      <c r="CP27" s="766"/>
      <c r="CQ27" s="767"/>
      <c r="CR27" s="765"/>
      <c r="CS27" s="766"/>
      <c r="CT27" s="766"/>
      <c r="CU27" s="766"/>
      <c r="CV27" s="767"/>
      <c r="CW27" s="765"/>
      <c r="CX27" s="766"/>
      <c r="CY27" s="766"/>
      <c r="CZ27" s="766"/>
      <c r="DA27" s="767"/>
      <c r="DB27" s="765"/>
      <c r="DC27" s="766"/>
      <c r="DD27" s="766"/>
      <c r="DE27" s="766"/>
      <c r="DF27" s="767"/>
      <c r="DG27" s="765"/>
      <c r="DH27" s="766"/>
      <c r="DI27" s="766"/>
      <c r="DJ27" s="766"/>
      <c r="DK27" s="767"/>
      <c r="DL27" s="765"/>
      <c r="DM27" s="766"/>
      <c r="DN27" s="766"/>
      <c r="DO27" s="766"/>
      <c r="DP27" s="767"/>
      <c r="DQ27" s="765"/>
      <c r="DR27" s="766"/>
      <c r="DS27" s="766"/>
      <c r="DT27" s="766"/>
      <c r="DU27" s="767"/>
      <c r="DV27" s="762"/>
      <c r="DW27" s="763"/>
      <c r="DX27" s="763"/>
      <c r="DY27" s="763"/>
      <c r="DZ27" s="768"/>
      <c r="EA27" s="224"/>
    </row>
    <row r="28" spans="1:131" ht="26.25" customHeight="1" thickTop="1">
      <c r="A28" s="236">
        <v>1</v>
      </c>
      <c r="B28" s="736" t="s">
        <v>394</v>
      </c>
      <c r="C28" s="737"/>
      <c r="D28" s="737"/>
      <c r="E28" s="737"/>
      <c r="F28" s="737"/>
      <c r="G28" s="737"/>
      <c r="H28" s="737"/>
      <c r="I28" s="737"/>
      <c r="J28" s="737"/>
      <c r="K28" s="737"/>
      <c r="L28" s="737"/>
      <c r="M28" s="737"/>
      <c r="N28" s="737"/>
      <c r="O28" s="737"/>
      <c r="P28" s="738"/>
      <c r="Q28" s="813">
        <v>77776</v>
      </c>
      <c r="R28" s="814"/>
      <c r="S28" s="814"/>
      <c r="T28" s="814"/>
      <c r="U28" s="814"/>
      <c r="V28" s="814">
        <v>76427</v>
      </c>
      <c r="W28" s="814"/>
      <c r="X28" s="814"/>
      <c r="Y28" s="814"/>
      <c r="Z28" s="814"/>
      <c r="AA28" s="814">
        <v>1349</v>
      </c>
      <c r="AB28" s="814"/>
      <c r="AC28" s="814"/>
      <c r="AD28" s="814"/>
      <c r="AE28" s="815"/>
      <c r="AF28" s="816">
        <v>1349</v>
      </c>
      <c r="AG28" s="814"/>
      <c r="AH28" s="814"/>
      <c r="AI28" s="814"/>
      <c r="AJ28" s="817"/>
      <c r="AK28" s="818">
        <v>8735</v>
      </c>
      <c r="AL28" s="819"/>
      <c r="AM28" s="819"/>
      <c r="AN28" s="819"/>
      <c r="AO28" s="819"/>
      <c r="AP28" s="819"/>
      <c r="AQ28" s="819"/>
      <c r="AR28" s="819"/>
      <c r="AS28" s="819"/>
      <c r="AT28" s="819"/>
      <c r="AU28" s="819"/>
      <c r="AV28" s="819"/>
      <c r="AW28" s="819"/>
      <c r="AX28" s="819"/>
      <c r="AY28" s="819"/>
      <c r="AZ28" s="820"/>
      <c r="BA28" s="820"/>
      <c r="BB28" s="820"/>
      <c r="BC28" s="820"/>
      <c r="BD28" s="820"/>
      <c r="BE28" s="811"/>
      <c r="BF28" s="811"/>
      <c r="BG28" s="811"/>
      <c r="BH28" s="811"/>
      <c r="BI28" s="812"/>
      <c r="BJ28" s="226"/>
      <c r="BK28" s="226"/>
      <c r="BL28" s="226"/>
      <c r="BM28" s="226"/>
      <c r="BN28" s="226"/>
      <c r="BO28" s="235"/>
      <c r="BP28" s="235"/>
      <c r="BQ28" s="232">
        <v>22</v>
      </c>
      <c r="BR28" s="233"/>
      <c r="BS28" s="762"/>
      <c r="BT28" s="763"/>
      <c r="BU28" s="763"/>
      <c r="BV28" s="763"/>
      <c r="BW28" s="763"/>
      <c r="BX28" s="763"/>
      <c r="BY28" s="763"/>
      <c r="BZ28" s="763"/>
      <c r="CA28" s="763"/>
      <c r="CB28" s="763"/>
      <c r="CC28" s="763"/>
      <c r="CD28" s="763"/>
      <c r="CE28" s="763"/>
      <c r="CF28" s="763"/>
      <c r="CG28" s="764"/>
      <c r="CH28" s="765"/>
      <c r="CI28" s="766"/>
      <c r="CJ28" s="766"/>
      <c r="CK28" s="766"/>
      <c r="CL28" s="767"/>
      <c r="CM28" s="765"/>
      <c r="CN28" s="766"/>
      <c r="CO28" s="766"/>
      <c r="CP28" s="766"/>
      <c r="CQ28" s="767"/>
      <c r="CR28" s="765"/>
      <c r="CS28" s="766"/>
      <c r="CT28" s="766"/>
      <c r="CU28" s="766"/>
      <c r="CV28" s="767"/>
      <c r="CW28" s="765"/>
      <c r="CX28" s="766"/>
      <c r="CY28" s="766"/>
      <c r="CZ28" s="766"/>
      <c r="DA28" s="767"/>
      <c r="DB28" s="765"/>
      <c r="DC28" s="766"/>
      <c r="DD28" s="766"/>
      <c r="DE28" s="766"/>
      <c r="DF28" s="767"/>
      <c r="DG28" s="765"/>
      <c r="DH28" s="766"/>
      <c r="DI28" s="766"/>
      <c r="DJ28" s="766"/>
      <c r="DK28" s="767"/>
      <c r="DL28" s="765"/>
      <c r="DM28" s="766"/>
      <c r="DN28" s="766"/>
      <c r="DO28" s="766"/>
      <c r="DP28" s="767"/>
      <c r="DQ28" s="765"/>
      <c r="DR28" s="766"/>
      <c r="DS28" s="766"/>
      <c r="DT28" s="766"/>
      <c r="DU28" s="767"/>
      <c r="DV28" s="762"/>
      <c r="DW28" s="763"/>
      <c r="DX28" s="763"/>
      <c r="DY28" s="763"/>
      <c r="DZ28" s="768"/>
      <c r="EA28" s="224"/>
    </row>
    <row r="29" spans="1:131" ht="26.25" customHeight="1">
      <c r="A29" s="236">
        <v>2</v>
      </c>
      <c r="B29" s="769" t="s">
        <v>395</v>
      </c>
      <c r="C29" s="770"/>
      <c r="D29" s="770"/>
      <c r="E29" s="770"/>
      <c r="F29" s="770"/>
      <c r="G29" s="770"/>
      <c r="H29" s="770"/>
      <c r="I29" s="770"/>
      <c r="J29" s="770"/>
      <c r="K29" s="770"/>
      <c r="L29" s="770"/>
      <c r="M29" s="770"/>
      <c r="N29" s="770"/>
      <c r="O29" s="770"/>
      <c r="P29" s="771"/>
      <c r="Q29" s="779">
        <v>67735</v>
      </c>
      <c r="R29" s="775"/>
      <c r="S29" s="775"/>
      <c r="T29" s="775"/>
      <c r="U29" s="775"/>
      <c r="V29" s="775">
        <v>66355</v>
      </c>
      <c r="W29" s="775"/>
      <c r="X29" s="775"/>
      <c r="Y29" s="775"/>
      <c r="Z29" s="775"/>
      <c r="AA29" s="775">
        <v>1380</v>
      </c>
      <c r="AB29" s="775"/>
      <c r="AC29" s="775"/>
      <c r="AD29" s="775"/>
      <c r="AE29" s="776"/>
      <c r="AF29" s="777">
        <v>1380</v>
      </c>
      <c r="AG29" s="773"/>
      <c r="AH29" s="773"/>
      <c r="AI29" s="773"/>
      <c r="AJ29" s="778"/>
      <c r="AK29" s="825">
        <v>10330</v>
      </c>
      <c r="AL29" s="821"/>
      <c r="AM29" s="821"/>
      <c r="AN29" s="821"/>
      <c r="AO29" s="821"/>
      <c r="AP29" s="821"/>
      <c r="AQ29" s="821"/>
      <c r="AR29" s="821"/>
      <c r="AS29" s="821"/>
      <c r="AT29" s="821"/>
      <c r="AU29" s="821"/>
      <c r="AV29" s="821"/>
      <c r="AW29" s="821"/>
      <c r="AX29" s="821"/>
      <c r="AY29" s="821"/>
      <c r="AZ29" s="822"/>
      <c r="BA29" s="822"/>
      <c r="BB29" s="822"/>
      <c r="BC29" s="822"/>
      <c r="BD29" s="822"/>
      <c r="BE29" s="823"/>
      <c r="BF29" s="823"/>
      <c r="BG29" s="823"/>
      <c r="BH29" s="823"/>
      <c r="BI29" s="824"/>
      <c r="BJ29" s="226"/>
      <c r="BK29" s="226"/>
      <c r="BL29" s="226"/>
      <c r="BM29" s="226"/>
      <c r="BN29" s="226"/>
      <c r="BO29" s="235"/>
      <c r="BP29" s="235"/>
      <c r="BQ29" s="232">
        <v>23</v>
      </c>
      <c r="BR29" s="233"/>
      <c r="BS29" s="762"/>
      <c r="BT29" s="763"/>
      <c r="BU29" s="763"/>
      <c r="BV29" s="763"/>
      <c r="BW29" s="763"/>
      <c r="BX29" s="763"/>
      <c r="BY29" s="763"/>
      <c r="BZ29" s="763"/>
      <c r="CA29" s="763"/>
      <c r="CB29" s="763"/>
      <c r="CC29" s="763"/>
      <c r="CD29" s="763"/>
      <c r="CE29" s="763"/>
      <c r="CF29" s="763"/>
      <c r="CG29" s="764"/>
      <c r="CH29" s="765"/>
      <c r="CI29" s="766"/>
      <c r="CJ29" s="766"/>
      <c r="CK29" s="766"/>
      <c r="CL29" s="767"/>
      <c r="CM29" s="765"/>
      <c r="CN29" s="766"/>
      <c r="CO29" s="766"/>
      <c r="CP29" s="766"/>
      <c r="CQ29" s="767"/>
      <c r="CR29" s="765"/>
      <c r="CS29" s="766"/>
      <c r="CT29" s="766"/>
      <c r="CU29" s="766"/>
      <c r="CV29" s="767"/>
      <c r="CW29" s="765"/>
      <c r="CX29" s="766"/>
      <c r="CY29" s="766"/>
      <c r="CZ29" s="766"/>
      <c r="DA29" s="767"/>
      <c r="DB29" s="765"/>
      <c r="DC29" s="766"/>
      <c r="DD29" s="766"/>
      <c r="DE29" s="766"/>
      <c r="DF29" s="767"/>
      <c r="DG29" s="765"/>
      <c r="DH29" s="766"/>
      <c r="DI29" s="766"/>
      <c r="DJ29" s="766"/>
      <c r="DK29" s="767"/>
      <c r="DL29" s="765"/>
      <c r="DM29" s="766"/>
      <c r="DN29" s="766"/>
      <c r="DO29" s="766"/>
      <c r="DP29" s="767"/>
      <c r="DQ29" s="765"/>
      <c r="DR29" s="766"/>
      <c r="DS29" s="766"/>
      <c r="DT29" s="766"/>
      <c r="DU29" s="767"/>
      <c r="DV29" s="762"/>
      <c r="DW29" s="763"/>
      <c r="DX29" s="763"/>
      <c r="DY29" s="763"/>
      <c r="DZ29" s="768"/>
      <c r="EA29" s="224"/>
    </row>
    <row r="30" spans="1:131" ht="26.25" customHeight="1">
      <c r="A30" s="236">
        <v>3</v>
      </c>
      <c r="B30" s="769" t="s">
        <v>396</v>
      </c>
      <c r="C30" s="770"/>
      <c r="D30" s="770"/>
      <c r="E30" s="770"/>
      <c r="F30" s="770"/>
      <c r="G30" s="770"/>
      <c r="H30" s="770"/>
      <c r="I30" s="770"/>
      <c r="J30" s="770"/>
      <c r="K30" s="770"/>
      <c r="L30" s="770"/>
      <c r="M30" s="770"/>
      <c r="N30" s="770"/>
      <c r="O30" s="770"/>
      <c r="P30" s="771"/>
      <c r="Q30" s="779">
        <v>11370</v>
      </c>
      <c r="R30" s="775"/>
      <c r="S30" s="775"/>
      <c r="T30" s="775"/>
      <c r="U30" s="775"/>
      <c r="V30" s="775">
        <v>10998</v>
      </c>
      <c r="W30" s="775"/>
      <c r="X30" s="775"/>
      <c r="Y30" s="775"/>
      <c r="Z30" s="775"/>
      <c r="AA30" s="775">
        <v>372</v>
      </c>
      <c r="AB30" s="775"/>
      <c r="AC30" s="775"/>
      <c r="AD30" s="775"/>
      <c r="AE30" s="776"/>
      <c r="AF30" s="777">
        <v>372</v>
      </c>
      <c r="AG30" s="773"/>
      <c r="AH30" s="773"/>
      <c r="AI30" s="773"/>
      <c r="AJ30" s="778"/>
      <c r="AK30" s="825">
        <v>2414</v>
      </c>
      <c r="AL30" s="821"/>
      <c r="AM30" s="821"/>
      <c r="AN30" s="821"/>
      <c r="AO30" s="821"/>
      <c r="AP30" s="821"/>
      <c r="AQ30" s="821"/>
      <c r="AR30" s="821"/>
      <c r="AS30" s="821"/>
      <c r="AT30" s="821"/>
      <c r="AU30" s="821"/>
      <c r="AV30" s="821"/>
      <c r="AW30" s="821"/>
      <c r="AX30" s="821"/>
      <c r="AY30" s="821"/>
      <c r="AZ30" s="822"/>
      <c r="BA30" s="822"/>
      <c r="BB30" s="822"/>
      <c r="BC30" s="822"/>
      <c r="BD30" s="822"/>
      <c r="BE30" s="823"/>
      <c r="BF30" s="823"/>
      <c r="BG30" s="823"/>
      <c r="BH30" s="823"/>
      <c r="BI30" s="824"/>
      <c r="BJ30" s="226"/>
      <c r="BK30" s="226"/>
      <c r="BL30" s="226"/>
      <c r="BM30" s="226"/>
      <c r="BN30" s="226"/>
      <c r="BO30" s="235"/>
      <c r="BP30" s="235"/>
      <c r="BQ30" s="232">
        <v>24</v>
      </c>
      <c r="BR30" s="233"/>
      <c r="BS30" s="762"/>
      <c r="BT30" s="763"/>
      <c r="BU30" s="763"/>
      <c r="BV30" s="763"/>
      <c r="BW30" s="763"/>
      <c r="BX30" s="763"/>
      <c r="BY30" s="763"/>
      <c r="BZ30" s="763"/>
      <c r="CA30" s="763"/>
      <c r="CB30" s="763"/>
      <c r="CC30" s="763"/>
      <c r="CD30" s="763"/>
      <c r="CE30" s="763"/>
      <c r="CF30" s="763"/>
      <c r="CG30" s="764"/>
      <c r="CH30" s="765"/>
      <c r="CI30" s="766"/>
      <c r="CJ30" s="766"/>
      <c r="CK30" s="766"/>
      <c r="CL30" s="767"/>
      <c r="CM30" s="765"/>
      <c r="CN30" s="766"/>
      <c r="CO30" s="766"/>
      <c r="CP30" s="766"/>
      <c r="CQ30" s="767"/>
      <c r="CR30" s="765"/>
      <c r="CS30" s="766"/>
      <c r="CT30" s="766"/>
      <c r="CU30" s="766"/>
      <c r="CV30" s="767"/>
      <c r="CW30" s="765"/>
      <c r="CX30" s="766"/>
      <c r="CY30" s="766"/>
      <c r="CZ30" s="766"/>
      <c r="DA30" s="767"/>
      <c r="DB30" s="765"/>
      <c r="DC30" s="766"/>
      <c r="DD30" s="766"/>
      <c r="DE30" s="766"/>
      <c r="DF30" s="767"/>
      <c r="DG30" s="765"/>
      <c r="DH30" s="766"/>
      <c r="DI30" s="766"/>
      <c r="DJ30" s="766"/>
      <c r="DK30" s="767"/>
      <c r="DL30" s="765"/>
      <c r="DM30" s="766"/>
      <c r="DN30" s="766"/>
      <c r="DO30" s="766"/>
      <c r="DP30" s="767"/>
      <c r="DQ30" s="765"/>
      <c r="DR30" s="766"/>
      <c r="DS30" s="766"/>
      <c r="DT30" s="766"/>
      <c r="DU30" s="767"/>
      <c r="DV30" s="762"/>
      <c r="DW30" s="763"/>
      <c r="DX30" s="763"/>
      <c r="DY30" s="763"/>
      <c r="DZ30" s="768"/>
      <c r="EA30" s="224"/>
    </row>
    <row r="31" spans="1:131" ht="26.25" customHeight="1">
      <c r="A31" s="236">
        <v>4</v>
      </c>
      <c r="B31" s="769" t="s">
        <v>397</v>
      </c>
      <c r="C31" s="770"/>
      <c r="D31" s="770"/>
      <c r="E31" s="770"/>
      <c r="F31" s="770"/>
      <c r="G31" s="770"/>
      <c r="H31" s="770"/>
      <c r="I31" s="770"/>
      <c r="J31" s="770"/>
      <c r="K31" s="770"/>
      <c r="L31" s="770"/>
      <c r="M31" s="770"/>
      <c r="N31" s="770"/>
      <c r="O31" s="770"/>
      <c r="P31" s="771"/>
      <c r="Q31" s="779">
        <v>17840</v>
      </c>
      <c r="R31" s="775"/>
      <c r="S31" s="775"/>
      <c r="T31" s="775"/>
      <c r="U31" s="775"/>
      <c r="V31" s="775">
        <v>16198</v>
      </c>
      <c r="W31" s="775"/>
      <c r="X31" s="775"/>
      <c r="Y31" s="775"/>
      <c r="Z31" s="775"/>
      <c r="AA31" s="775">
        <v>1642</v>
      </c>
      <c r="AB31" s="775"/>
      <c r="AC31" s="775"/>
      <c r="AD31" s="775"/>
      <c r="AE31" s="776"/>
      <c r="AF31" s="777">
        <v>218</v>
      </c>
      <c r="AG31" s="773"/>
      <c r="AH31" s="773"/>
      <c r="AI31" s="773"/>
      <c r="AJ31" s="778"/>
      <c r="AK31" s="825"/>
      <c r="AL31" s="821"/>
      <c r="AM31" s="821"/>
      <c r="AN31" s="821"/>
      <c r="AO31" s="821"/>
      <c r="AP31" s="821"/>
      <c r="AQ31" s="821"/>
      <c r="AR31" s="821"/>
      <c r="AS31" s="821"/>
      <c r="AT31" s="821"/>
      <c r="AU31" s="821"/>
      <c r="AV31" s="821"/>
      <c r="AW31" s="821"/>
      <c r="AX31" s="821"/>
      <c r="AY31" s="821"/>
      <c r="AZ31" s="822"/>
      <c r="BA31" s="822"/>
      <c r="BB31" s="822"/>
      <c r="BC31" s="822"/>
      <c r="BD31" s="822"/>
      <c r="BE31" s="823"/>
      <c r="BF31" s="823"/>
      <c r="BG31" s="823"/>
      <c r="BH31" s="823"/>
      <c r="BI31" s="824"/>
      <c r="BJ31" s="226"/>
      <c r="BK31" s="226"/>
      <c r="BL31" s="226"/>
      <c r="BM31" s="226"/>
      <c r="BN31" s="226"/>
      <c r="BO31" s="235"/>
      <c r="BP31" s="235"/>
      <c r="BQ31" s="232">
        <v>25</v>
      </c>
      <c r="BR31" s="233"/>
      <c r="BS31" s="762"/>
      <c r="BT31" s="763"/>
      <c r="BU31" s="763"/>
      <c r="BV31" s="763"/>
      <c r="BW31" s="763"/>
      <c r="BX31" s="763"/>
      <c r="BY31" s="763"/>
      <c r="BZ31" s="763"/>
      <c r="CA31" s="763"/>
      <c r="CB31" s="763"/>
      <c r="CC31" s="763"/>
      <c r="CD31" s="763"/>
      <c r="CE31" s="763"/>
      <c r="CF31" s="763"/>
      <c r="CG31" s="764"/>
      <c r="CH31" s="765"/>
      <c r="CI31" s="766"/>
      <c r="CJ31" s="766"/>
      <c r="CK31" s="766"/>
      <c r="CL31" s="767"/>
      <c r="CM31" s="765"/>
      <c r="CN31" s="766"/>
      <c r="CO31" s="766"/>
      <c r="CP31" s="766"/>
      <c r="CQ31" s="767"/>
      <c r="CR31" s="765"/>
      <c r="CS31" s="766"/>
      <c r="CT31" s="766"/>
      <c r="CU31" s="766"/>
      <c r="CV31" s="767"/>
      <c r="CW31" s="765"/>
      <c r="CX31" s="766"/>
      <c r="CY31" s="766"/>
      <c r="CZ31" s="766"/>
      <c r="DA31" s="767"/>
      <c r="DB31" s="765"/>
      <c r="DC31" s="766"/>
      <c r="DD31" s="766"/>
      <c r="DE31" s="766"/>
      <c r="DF31" s="767"/>
      <c r="DG31" s="765"/>
      <c r="DH31" s="766"/>
      <c r="DI31" s="766"/>
      <c r="DJ31" s="766"/>
      <c r="DK31" s="767"/>
      <c r="DL31" s="765"/>
      <c r="DM31" s="766"/>
      <c r="DN31" s="766"/>
      <c r="DO31" s="766"/>
      <c r="DP31" s="767"/>
      <c r="DQ31" s="765"/>
      <c r="DR31" s="766"/>
      <c r="DS31" s="766"/>
      <c r="DT31" s="766"/>
      <c r="DU31" s="767"/>
      <c r="DV31" s="762"/>
      <c r="DW31" s="763"/>
      <c r="DX31" s="763"/>
      <c r="DY31" s="763"/>
      <c r="DZ31" s="768"/>
      <c r="EA31" s="224"/>
    </row>
    <row r="32" spans="1:131" ht="26.25" customHeight="1">
      <c r="A32" s="236">
        <v>5</v>
      </c>
      <c r="B32" s="769" t="s">
        <v>398</v>
      </c>
      <c r="C32" s="770"/>
      <c r="D32" s="770"/>
      <c r="E32" s="770"/>
      <c r="F32" s="770"/>
      <c r="G32" s="770"/>
      <c r="H32" s="770"/>
      <c r="I32" s="770"/>
      <c r="J32" s="770"/>
      <c r="K32" s="770"/>
      <c r="L32" s="770"/>
      <c r="M32" s="770"/>
      <c r="N32" s="770"/>
      <c r="O32" s="770"/>
      <c r="P32" s="771"/>
      <c r="Q32" s="779">
        <v>16271</v>
      </c>
      <c r="R32" s="775"/>
      <c r="S32" s="775"/>
      <c r="T32" s="775"/>
      <c r="U32" s="775"/>
      <c r="V32" s="775">
        <v>16333</v>
      </c>
      <c r="W32" s="775"/>
      <c r="X32" s="775"/>
      <c r="Y32" s="775"/>
      <c r="Z32" s="775"/>
      <c r="AA32" s="775">
        <v>-62</v>
      </c>
      <c r="AB32" s="775"/>
      <c r="AC32" s="775"/>
      <c r="AD32" s="775"/>
      <c r="AE32" s="776"/>
      <c r="AF32" s="777" t="s">
        <v>121</v>
      </c>
      <c r="AG32" s="773"/>
      <c r="AH32" s="773"/>
      <c r="AI32" s="773"/>
      <c r="AJ32" s="778"/>
      <c r="AK32" s="825">
        <v>1698</v>
      </c>
      <c r="AL32" s="821"/>
      <c r="AM32" s="821"/>
      <c r="AN32" s="821"/>
      <c r="AO32" s="821"/>
      <c r="AP32" s="821">
        <v>28343</v>
      </c>
      <c r="AQ32" s="821"/>
      <c r="AR32" s="821"/>
      <c r="AS32" s="821"/>
      <c r="AT32" s="821"/>
      <c r="AU32" s="821">
        <v>11479</v>
      </c>
      <c r="AV32" s="821"/>
      <c r="AW32" s="821"/>
      <c r="AX32" s="821"/>
      <c r="AY32" s="821"/>
      <c r="AZ32" s="822" t="s">
        <v>498</v>
      </c>
      <c r="BA32" s="822"/>
      <c r="BB32" s="822"/>
      <c r="BC32" s="822"/>
      <c r="BD32" s="822"/>
      <c r="BE32" s="823" t="s">
        <v>399</v>
      </c>
      <c r="BF32" s="823"/>
      <c r="BG32" s="823"/>
      <c r="BH32" s="823"/>
      <c r="BI32" s="824"/>
      <c r="BJ32" s="226"/>
      <c r="BK32" s="226"/>
      <c r="BL32" s="226"/>
      <c r="BM32" s="226"/>
      <c r="BN32" s="226"/>
      <c r="BO32" s="235"/>
      <c r="BP32" s="235"/>
      <c r="BQ32" s="232">
        <v>26</v>
      </c>
      <c r="BR32" s="233"/>
      <c r="BS32" s="762"/>
      <c r="BT32" s="763"/>
      <c r="BU32" s="763"/>
      <c r="BV32" s="763"/>
      <c r="BW32" s="763"/>
      <c r="BX32" s="763"/>
      <c r="BY32" s="763"/>
      <c r="BZ32" s="763"/>
      <c r="CA32" s="763"/>
      <c r="CB32" s="763"/>
      <c r="CC32" s="763"/>
      <c r="CD32" s="763"/>
      <c r="CE32" s="763"/>
      <c r="CF32" s="763"/>
      <c r="CG32" s="764"/>
      <c r="CH32" s="765"/>
      <c r="CI32" s="766"/>
      <c r="CJ32" s="766"/>
      <c r="CK32" s="766"/>
      <c r="CL32" s="767"/>
      <c r="CM32" s="765"/>
      <c r="CN32" s="766"/>
      <c r="CO32" s="766"/>
      <c r="CP32" s="766"/>
      <c r="CQ32" s="767"/>
      <c r="CR32" s="765"/>
      <c r="CS32" s="766"/>
      <c r="CT32" s="766"/>
      <c r="CU32" s="766"/>
      <c r="CV32" s="767"/>
      <c r="CW32" s="765"/>
      <c r="CX32" s="766"/>
      <c r="CY32" s="766"/>
      <c r="CZ32" s="766"/>
      <c r="DA32" s="767"/>
      <c r="DB32" s="765"/>
      <c r="DC32" s="766"/>
      <c r="DD32" s="766"/>
      <c r="DE32" s="766"/>
      <c r="DF32" s="767"/>
      <c r="DG32" s="765"/>
      <c r="DH32" s="766"/>
      <c r="DI32" s="766"/>
      <c r="DJ32" s="766"/>
      <c r="DK32" s="767"/>
      <c r="DL32" s="765"/>
      <c r="DM32" s="766"/>
      <c r="DN32" s="766"/>
      <c r="DO32" s="766"/>
      <c r="DP32" s="767"/>
      <c r="DQ32" s="765"/>
      <c r="DR32" s="766"/>
      <c r="DS32" s="766"/>
      <c r="DT32" s="766"/>
      <c r="DU32" s="767"/>
      <c r="DV32" s="762"/>
      <c r="DW32" s="763"/>
      <c r="DX32" s="763"/>
      <c r="DY32" s="763"/>
      <c r="DZ32" s="768"/>
      <c r="EA32" s="224"/>
    </row>
    <row r="33" spans="1:131" ht="26.25" customHeight="1">
      <c r="A33" s="236">
        <v>6</v>
      </c>
      <c r="B33" s="769" t="s">
        <v>400</v>
      </c>
      <c r="C33" s="770"/>
      <c r="D33" s="770"/>
      <c r="E33" s="770"/>
      <c r="F33" s="770"/>
      <c r="G33" s="770"/>
      <c r="H33" s="770"/>
      <c r="I33" s="770"/>
      <c r="J33" s="770"/>
      <c r="K33" s="770"/>
      <c r="L33" s="770"/>
      <c r="M33" s="770"/>
      <c r="N33" s="770"/>
      <c r="O33" s="770"/>
      <c r="P33" s="771"/>
      <c r="Q33" s="779">
        <v>13028</v>
      </c>
      <c r="R33" s="775"/>
      <c r="S33" s="775"/>
      <c r="T33" s="775"/>
      <c r="U33" s="775"/>
      <c r="V33" s="775">
        <v>10570</v>
      </c>
      <c r="W33" s="775"/>
      <c r="X33" s="775"/>
      <c r="Y33" s="775"/>
      <c r="Z33" s="775"/>
      <c r="AA33" s="775">
        <v>2458</v>
      </c>
      <c r="AB33" s="775"/>
      <c r="AC33" s="775"/>
      <c r="AD33" s="775"/>
      <c r="AE33" s="776"/>
      <c r="AF33" s="777">
        <v>9507</v>
      </c>
      <c r="AG33" s="773"/>
      <c r="AH33" s="773"/>
      <c r="AI33" s="773"/>
      <c r="AJ33" s="778"/>
      <c r="AK33" s="825">
        <v>160</v>
      </c>
      <c r="AL33" s="821"/>
      <c r="AM33" s="821"/>
      <c r="AN33" s="821"/>
      <c r="AO33" s="821"/>
      <c r="AP33" s="821">
        <v>29501</v>
      </c>
      <c r="AQ33" s="821"/>
      <c r="AR33" s="821"/>
      <c r="AS33" s="821"/>
      <c r="AT33" s="821"/>
      <c r="AU33" s="821">
        <v>856</v>
      </c>
      <c r="AV33" s="821"/>
      <c r="AW33" s="821"/>
      <c r="AX33" s="821"/>
      <c r="AY33" s="821"/>
      <c r="AZ33" s="822" t="s">
        <v>498</v>
      </c>
      <c r="BA33" s="822"/>
      <c r="BB33" s="822"/>
      <c r="BC33" s="822"/>
      <c r="BD33" s="822"/>
      <c r="BE33" s="823" t="s">
        <v>399</v>
      </c>
      <c r="BF33" s="823"/>
      <c r="BG33" s="823"/>
      <c r="BH33" s="823"/>
      <c r="BI33" s="824"/>
      <c r="BJ33" s="226"/>
      <c r="BK33" s="226"/>
      <c r="BL33" s="226"/>
      <c r="BM33" s="226"/>
      <c r="BN33" s="226"/>
      <c r="BO33" s="235"/>
      <c r="BP33" s="235"/>
      <c r="BQ33" s="232">
        <v>27</v>
      </c>
      <c r="BR33" s="233"/>
      <c r="BS33" s="762"/>
      <c r="BT33" s="763"/>
      <c r="BU33" s="763"/>
      <c r="BV33" s="763"/>
      <c r="BW33" s="763"/>
      <c r="BX33" s="763"/>
      <c r="BY33" s="763"/>
      <c r="BZ33" s="763"/>
      <c r="CA33" s="763"/>
      <c r="CB33" s="763"/>
      <c r="CC33" s="763"/>
      <c r="CD33" s="763"/>
      <c r="CE33" s="763"/>
      <c r="CF33" s="763"/>
      <c r="CG33" s="764"/>
      <c r="CH33" s="765"/>
      <c r="CI33" s="766"/>
      <c r="CJ33" s="766"/>
      <c r="CK33" s="766"/>
      <c r="CL33" s="767"/>
      <c r="CM33" s="765"/>
      <c r="CN33" s="766"/>
      <c r="CO33" s="766"/>
      <c r="CP33" s="766"/>
      <c r="CQ33" s="767"/>
      <c r="CR33" s="765"/>
      <c r="CS33" s="766"/>
      <c r="CT33" s="766"/>
      <c r="CU33" s="766"/>
      <c r="CV33" s="767"/>
      <c r="CW33" s="765"/>
      <c r="CX33" s="766"/>
      <c r="CY33" s="766"/>
      <c r="CZ33" s="766"/>
      <c r="DA33" s="767"/>
      <c r="DB33" s="765"/>
      <c r="DC33" s="766"/>
      <c r="DD33" s="766"/>
      <c r="DE33" s="766"/>
      <c r="DF33" s="767"/>
      <c r="DG33" s="765"/>
      <c r="DH33" s="766"/>
      <c r="DI33" s="766"/>
      <c r="DJ33" s="766"/>
      <c r="DK33" s="767"/>
      <c r="DL33" s="765"/>
      <c r="DM33" s="766"/>
      <c r="DN33" s="766"/>
      <c r="DO33" s="766"/>
      <c r="DP33" s="767"/>
      <c r="DQ33" s="765"/>
      <c r="DR33" s="766"/>
      <c r="DS33" s="766"/>
      <c r="DT33" s="766"/>
      <c r="DU33" s="767"/>
      <c r="DV33" s="762"/>
      <c r="DW33" s="763"/>
      <c r="DX33" s="763"/>
      <c r="DY33" s="763"/>
      <c r="DZ33" s="768"/>
      <c r="EA33" s="224"/>
    </row>
    <row r="34" spans="1:131" ht="26.25" customHeight="1">
      <c r="A34" s="236">
        <v>7</v>
      </c>
      <c r="B34" s="769" t="s">
        <v>401</v>
      </c>
      <c r="C34" s="770"/>
      <c r="D34" s="770"/>
      <c r="E34" s="770"/>
      <c r="F34" s="770"/>
      <c r="G34" s="770"/>
      <c r="H34" s="770"/>
      <c r="I34" s="770"/>
      <c r="J34" s="770"/>
      <c r="K34" s="770"/>
      <c r="L34" s="770"/>
      <c r="M34" s="770"/>
      <c r="N34" s="770"/>
      <c r="O34" s="770"/>
      <c r="P34" s="771"/>
      <c r="Q34" s="779">
        <v>14</v>
      </c>
      <c r="R34" s="775"/>
      <c r="S34" s="775"/>
      <c r="T34" s="775"/>
      <c r="U34" s="775"/>
      <c r="V34" s="775">
        <v>14</v>
      </c>
      <c r="W34" s="775"/>
      <c r="X34" s="775"/>
      <c r="Y34" s="775"/>
      <c r="Z34" s="775"/>
      <c r="AA34" s="775">
        <v>0</v>
      </c>
      <c r="AB34" s="775"/>
      <c r="AC34" s="775"/>
      <c r="AD34" s="775"/>
      <c r="AE34" s="776"/>
      <c r="AF34" s="777">
        <v>19</v>
      </c>
      <c r="AG34" s="773"/>
      <c r="AH34" s="773"/>
      <c r="AI34" s="773"/>
      <c r="AJ34" s="778"/>
      <c r="AK34" s="825">
        <v>9</v>
      </c>
      <c r="AL34" s="821"/>
      <c r="AM34" s="821"/>
      <c r="AN34" s="821"/>
      <c r="AO34" s="821"/>
      <c r="AP34" s="821">
        <v>1</v>
      </c>
      <c r="AQ34" s="821"/>
      <c r="AR34" s="821"/>
      <c r="AS34" s="821"/>
      <c r="AT34" s="821"/>
      <c r="AU34" s="821"/>
      <c r="AV34" s="821"/>
      <c r="AW34" s="821"/>
      <c r="AX34" s="821"/>
      <c r="AY34" s="821"/>
      <c r="AZ34" s="822" t="s">
        <v>498</v>
      </c>
      <c r="BA34" s="822"/>
      <c r="BB34" s="822"/>
      <c r="BC34" s="822"/>
      <c r="BD34" s="822"/>
      <c r="BE34" s="823" t="s">
        <v>399</v>
      </c>
      <c r="BF34" s="823"/>
      <c r="BG34" s="823"/>
      <c r="BH34" s="823"/>
      <c r="BI34" s="824"/>
      <c r="BJ34" s="226"/>
      <c r="BK34" s="226"/>
      <c r="BL34" s="226"/>
      <c r="BM34" s="226"/>
      <c r="BN34" s="226"/>
      <c r="BO34" s="235"/>
      <c r="BP34" s="235"/>
      <c r="BQ34" s="232">
        <v>28</v>
      </c>
      <c r="BR34" s="233"/>
      <c r="BS34" s="762"/>
      <c r="BT34" s="763"/>
      <c r="BU34" s="763"/>
      <c r="BV34" s="763"/>
      <c r="BW34" s="763"/>
      <c r="BX34" s="763"/>
      <c r="BY34" s="763"/>
      <c r="BZ34" s="763"/>
      <c r="CA34" s="763"/>
      <c r="CB34" s="763"/>
      <c r="CC34" s="763"/>
      <c r="CD34" s="763"/>
      <c r="CE34" s="763"/>
      <c r="CF34" s="763"/>
      <c r="CG34" s="764"/>
      <c r="CH34" s="765"/>
      <c r="CI34" s="766"/>
      <c r="CJ34" s="766"/>
      <c r="CK34" s="766"/>
      <c r="CL34" s="767"/>
      <c r="CM34" s="765"/>
      <c r="CN34" s="766"/>
      <c r="CO34" s="766"/>
      <c r="CP34" s="766"/>
      <c r="CQ34" s="767"/>
      <c r="CR34" s="765"/>
      <c r="CS34" s="766"/>
      <c r="CT34" s="766"/>
      <c r="CU34" s="766"/>
      <c r="CV34" s="767"/>
      <c r="CW34" s="765"/>
      <c r="CX34" s="766"/>
      <c r="CY34" s="766"/>
      <c r="CZ34" s="766"/>
      <c r="DA34" s="767"/>
      <c r="DB34" s="765"/>
      <c r="DC34" s="766"/>
      <c r="DD34" s="766"/>
      <c r="DE34" s="766"/>
      <c r="DF34" s="767"/>
      <c r="DG34" s="765"/>
      <c r="DH34" s="766"/>
      <c r="DI34" s="766"/>
      <c r="DJ34" s="766"/>
      <c r="DK34" s="767"/>
      <c r="DL34" s="765"/>
      <c r="DM34" s="766"/>
      <c r="DN34" s="766"/>
      <c r="DO34" s="766"/>
      <c r="DP34" s="767"/>
      <c r="DQ34" s="765"/>
      <c r="DR34" s="766"/>
      <c r="DS34" s="766"/>
      <c r="DT34" s="766"/>
      <c r="DU34" s="767"/>
      <c r="DV34" s="762"/>
      <c r="DW34" s="763"/>
      <c r="DX34" s="763"/>
      <c r="DY34" s="763"/>
      <c r="DZ34" s="768"/>
      <c r="EA34" s="224"/>
    </row>
    <row r="35" spans="1:131" ht="26.25" customHeight="1">
      <c r="A35" s="236">
        <v>8</v>
      </c>
      <c r="B35" s="769" t="s">
        <v>402</v>
      </c>
      <c r="C35" s="770"/>
      <c r="D35" s="770"/>
      <c r="E35" s="770"/>
      <c r="F35" s="770"/>
      <c r="G35" s="770"/>
      <c r="H35" s="770"/>
      <c r="I35" s="770"/>
      <c r="J35" s="770"/>
      <c r="K35" s="770"/>
      <c r="L35" s="770"/>
      <c r="M35" s="770"/>
      <c r="N35" s="770"/>
      <c r="O35" s="770"/>
      <c r="P35" s="771"/>
      <c r="Q35" s="779">
        <v>19337</v>
      </c>
      <c r="R35" s="775"/>
      <c r="S35" s="775"/>
      <c r="T35" s="775"/>
      <c r="U35" s="775"/>
      <c r="V35" s="775">
        <v>17361</v>
      </c>
      <c r="W35" s="775"/>
      <c r="X35" s="775"/>
      <c r="Y35" s="775"/>
      <c r="Z35" s="775"/>
      <c r="AA35" s="775">
        <v>1976</v>
      </c>
      <c r="AB35" s="775"/>
      <c r="AC35" s="775"/>
      <c r="AD35" s="775"/>
      <c r="AE35" s="776"/>
      <c r="AF35" s="777">
        <v>7555</v>
      </c>
      <c r="AG35" s="773"/>
      <c r="AH35" s="773"/>
      <c r="AI35" s="773"/>
      <c r="AJ35" s="778"/>
      <c r="AK35" s="825">
        <v>5892</v>
      </c>
      <c r="AL35" s="821"/>
      <c r="AM35" s="821"/>
      <c r="AN35" s="821"/>
      <c r="AO35" s="821"/>
      <c r="AP35" s="821">
        <v>128670</v>
      </c>
      <c r="AQ35" s="821"/>
      <c r="AR35" s="821"/>
      <c r="AS35" s="821"/>
      <c r="AT35" s="821"/>
      <c r="AU35" s="821">
        <v>51725</v>
      </c>
      <c r="AV35" s="821"/>
      <c r="AW35" s="821"/>
      <c r="AX35" s="821"/>
      <c r="AY35" s="821"/>
      <c r="AZ35" s="822" t="s">
        <v>498</v>
      </c>
      <c r="BA35" s="822"/>
      <c r="BB35" s="822"/>
      <c r="BC35" s="822"/>
      <c r="BD35" s="822"/>
      <c r="BE35" s="823" t="s">
        <v>399</v>
      </c>
      <c r="BF35" s="823"/>
      <c r="BG35" s="823"/>
      <c r="BH35" s="823"/>
      <c r="BI35" s="824"/>
      <c r="BJ35" s="226"/>
      <c r="BK35" s="226"/>
      <c r="BL35" s="226"/>
      <c r="BM35" s="226"/>
      <c r="BN35" s="226"/>
      <c r="BO35" s="235"/>
      <c r="BP35" s="235"/>
      <c r="BQ35" s="232">
        <v>29</v>
      </c>
      <c r="BR35" s="233"/>
      <c r="BS35" s="762"/>
      <c r="BT35" s="763"/>
      <c r="BU35" s="763"/>
      <c r="BV35" s="763"/>
      <c r="BW35" s="763"/>
      <c r="BX35" s="763"/>
      <c r="BY35" s="763"/>
      <c r="BZ35" s="763"/>
      <c r="CA35" s="763"/>
      <c r="CB35" s="763"/>
      <c r="CC35" s="763"/>
      <c r="CD35" s="763"/>
      <c r="CE35" s="763"/>
      <c r="CF35" s="763"/>
      <c r="CG35" s="764"/>
      <c r="CH35" s="765"/>
      <c r="CI35" s="766"/>
      <c r="CJ35" s="766"/>
      <c r="CK35" s="766"/>
      <c r="CL35" s="767"/>
      <c r="CM35" s="765"/>
      <c r="CN35" s="766"/>
      <c r="CO35" s="766"/>
      <c r="CP35" s="766"/>
      <c r="CQ35" s="767"/>
      <c r="CR35" s="765"/>
      <c r="CS35" s="766"/>
      <c r="CT35" s="766"/>
      <c r="CU35" s="766"/>
      <c r="CV35" s="767"/>
      <c r="CW35" s="765"/>
      <c r="CX35" s="766"/>
      <c r="CY35" s="766"/>
      <c r="CZ35" s="766"/>
      <c r="DA35" s="767"/>
      <c r="DB35" s="765"/>
      <c r="DC35" s="766"/>
      <c r="DD35" s="766"/>
      <c r="DE35" s="766"/>
      <c r="DF35" s="767"/>
      <c r="DG35" s="765"/>
      <c r="DH35" s="766"/>
      <c r="DI35" s="766"/>
      <c r="DJ35" s="766"/>
      <c r="DK35" s="767"/>
      <c r="DL35" s="765"/>
      <c r="DM35" s="766"/>
      <c r="DN35" s="766"/>
      <c r="DO35" s="766"/>
      <c r="DP35" s="767"/>
      <c r="DQ35" s="765"/>
      <c r="DR35" s="766"/>
      <c r="DS35" s="766"/>
      <c r="DT35" s="766"/>
      <c r="DU35" s="767"/>
      <c r="DV35" s="762"/>
      <c r="DW35" s="763"/>
      <c r="DX35" s="763"/>
      <c r="DY35" s="763"/>
      <c r="DZ35" s="768"/>
      <c r="EA35" s="224"/>
    </row>
    <row r="36" spans="1:131" ht="26.25" customHeight="1">
      <c r="A36" s="236">
        <v>9</v>
      </c>
      <c r="B36" s="769" t="s">
        <v>403</v>
      </c>
      <c r="C36" s="770"/>
      <c r="D36" s="770"/>
      <c r="E36" s="770"/>
      <c r="F36" s="770"/>
      <c r="G36" s="770"/>
      <c r="H36" s="770"/>
      <c r="I36" s="770"/>
      <c r="J36" s="770"/>
      <c r="K36" s="770"/>
      <c r="L36" s="770"/>
      <c r="M36" s="770"/>
      <c r="N36" s="770"/>
      <c r="O36" s="770"/>
      <c r="P36" s="771"/>
      <c r="Q36" s="779">
        <v>2275</v>
      </c>
      <c r="R36" s="775"/>
      <c r="S36" s="775"/>
      <c r="T36" s="775"/>
      <c r="U36" s="775"/>
      <c r="V36" s="775">
        <v>2158</v>
      </c>
      <c r="W36" s="775"/>
      <c r="X36" s="775"/>
      <c r="Y36" s="775"/>
      <c r="Z36" s="775"/>
      <c r="AA36" s="775">
        <v>117</v>
      </c>
      <c r="AB36" s="775"/>
      <c r="AC36" s="775"/>
      <c r="AD36" s="775"/>
      <c r="AE36" s="776"/>
      <c r="AF36" s="777">
        <v>752</v>
      </c>
      <c r="AG36" s="773"/>
      <c r="AH36" s="773"/>
      <c r="AI36" s="773"/>
      <c r="AJ36" s="778"/>
      <c r="AK36" s="825">
        <v>531</v>
      </c>
      <c r="AL36" s="821"/>
      <c r="AM36" s="821"/>
      <c r="AN36" s="821"/>
      <c r="AO36" s="821"/>
      <c r="AP36" s="821">
        <v>3137</v>
      </c>
      <c r="AQ36" s="821"/>
      <c r="AR36" s="821"/>
      <c r="AS36" s="821"/>
      <c r="AT36" s="821"/>
      <c r="AU36" s="821">
        <v>1760</v>
      </c>
      <c r="AV36" s="821"/>
      <c r="AW36" s="821"/>
      <c r="AX36" s="821"/>
      <c r="AY36" s="821"/>
      <c r="AZ36" s="822" t="s">
        <v>498</v>
      </c>
      <c r="BA36" s="822"/>
      <c r="BB36" s="822"/>
      <c r="BC36" s="822"/>
      <c r="BD36" s="822"/>
      <c r="BE36" s="823" t="s">
        <v>399</v>
      </c>
      <c r="BF36" s="823"/>
      <c r="BG36" s="823"/>
      <c r="BH36" s="823"/>
      <c r="BI36" s="824"/>
      <c r="BJ36" s="226"/>
      <c r="BK36" s="226"/>
      <c r="BL36" s="226"/>
      <c r="BM36" s="226"/>
      <c r="BN36" s="226"/>
      <c r="BO36" s="235"/>
      <c r="BP36" s="235"/>
      <c r="BQ36" s="232">
        <v>30</v>
      </c>
      <c r="BR36" s="233"/>
      <c r="BS36" s="762"/>
      <c r="BT36" s="763"/>
      <c r="BU36" s="763"/>
      <c r="BV36" s="763"/>
      <c r="BW36" s="763"/>
      <c r="BX36" s="763"/>
      <c r="BY36" s="763"/>
      <c r="BZ36" s="763"/>
      <c r="CA36" s="763"/>
      <c r="CB36" s="763"/>
      <c r="CC36" s="763"/>
      <c r="CD36" s="763"/>
      <c r="CE36" s="763"/>
      <c r="CF36" s="763"/>
      <c r="CG36" s="764"/>
      <c r="CH36" s="765"/>
      <c r="CI36" s="766"/>
      <c r="CJ36" s="766"/>
      <c r="CK36" s="766"/>
      <c r="CL36" s="767"/>
      <c r="CM36" s="765"/>
      <c r="CN36" s="766"/>
      <c r="CO36" s="766"/>
      <c r="CP36" s="766"/>
      <c r="CQ36" s="767"/>
      <c r="CR36" s="765"/>
      <c r="CS36" s="766"/>
      <c r="CT36" s="766"/>
      <c r="CU36" s="766"/>
      <c r="CV36" s="767"/>
      <c r="CW36" s="765"/>
      <c r="CX36" s="766"/>
      <c r="CY36" s="766"/>
      <c r="CZ36" s="766"/>
      <c r="DA36" s="767"/>
      <c r="DB36" s="765"/>
      <c r="DC36" s="766"/>
      <c r="DD36" s="766"/>
      <c r="DE36" s="766"/>
      <c r="DF36" s="767"/>
      <c r="DG36" s="765"/>
      <c r="DH36" s="766"/>
      <c r="DI36" s="766"/>
      <c r="DJ36" s="766"/>
      <c r="DK36" s="767"/>
      <c r="DL36" s="765"/>
      <c r="DM36" s="766"/>
      <c r="DN36" s="766"/>
      <c r="DO36" s="766"/>
      <c r="DP36" s="767"/>
      <c r="DQ36" s="765"/>
      <c r="DR36" s="766"/>
      <c r="DS36" s="766"/>
      <c r="DT36" s="766"/>
      <c r="DU36" s="767"/>
      <c r="DV36" s="762"/>
      <c r="DW36" s="763"/>
      <c r="DX36" s="763"/>
      <c r="DY36" s="763"/>
      <c r="DZ36" s="768"/>
      <c r="EA36" s="224"/>
    </row>
    <row r="37" spans="1:131" ht="26.25" customHeight="1">
      <c r="A37" s="236">
        <v>10</v>
      </c>
      <c r="B37" s="769" t="s">
        <v>404</v>
      </c>
      <c r="C37" s="770"/>
      <c r="D37" s="770"/>
      <c r="E37" s="770"/>
      <c r="F37" s="770"/>
      <c r="G37" s="770"/>
      <c r="H37" s="770"/>
      <c r="I37" s="770"/>
      <c r="J37" s="770"/>
      <c r="K37" s="770"/>
      <c r="L37" s="770"/>
      <c r="M37" s="770"/>
      <c r="N37" s="770"/>
      <c r="O37" s="770"/>
      <c r="P37" s="771"/>
      <c r="Q37" s="779">
        <v>388</v>
      </c>
      <c r="R37" s="775"/>
      <c r="S37" s="775"/>
      <c r="T37" s="775"/>
      <c r="U37" s="775"/>
      <c r="V37" s="775">
        <v>327</v>
      </c>
      <c r="W37" s="775"/>
      <c r="X37" s="775"/>
      <c r="Y37" s="775"/>
      <c r="Z37" s="775"/>
      <c r="AA37" s="775">
        <v>61</v>
      </c>
      <c r="AB37" s="775"/>
      <c r="AC37" s="775"/>
      <c r="AD37" s="775"/>
      <c r="AE37" s="776"/>
      <c r="AF37" s="777">
        <v>22</v>
      </c>
      <c r="AG37" s="773"/>
      <c r="AH37" s="773"/>
      <c r="AI37" s="773"/>
      <c r="AJ37" s="778"/>
      <c r="AK37" s="825">
        <v>280</v>
      </c>
      <c r="AL37" s="821"/>
      <c r="AM37" s="821"/>
      <c r="AN37" s="821"/>
      <c r="AO37" s="821"/>
      <c r="AP37" s="821">
        <v>468</v>
      </c>
      <c r="AQ37" s="821"/>
      <c r="AR37" s="821"/>
      <c r="AS37" s="821"/>
      <c r="AT37" s="821"/>
      <c r="AU37" s="821">
        <v>406</v>
      </c>
      <c r="AV37" s="821"/>
      <c r="AW37" s="821"/>
      <c r="AX37" s="821"/>
      <c r="AY37" s="821"/>
      <c r="AZ37" s="822" t="s">
        <v>498</v>
      </c>
      <c r="BA37" s="822"/>
      <c r="BB37" s="822"/>
      <c r="BC37" s="822"/>
      <c r="BD37" s="822"/>
      <c r="BE37" s="823" t="s">
        <v>405</v>
      </c>
      <c r="BF37" s="823"/>
      <c r="BG37" s="823"/>
      <c r="BH37" s="823"/>
      <c r="BI37" s="824"/>
      <c r="BJ37" s="226"/>
      <c r="BK37" s="226"/>
      <c r="BL37" s="226"/>
      <c r="BM37" s="226"/>
      <c r="BN37" s="226"/>
      <c r="BO37" s="235"/>
      <c r="BP37" s="235"/>
      <c r="BQ37" s="232">
        <v>31</v>
      </c>
      <c r="BR37" s="233"/>
      <c r="BS37" s="762"/>
      <c r="BT37" s="763"/>
      <c r="BU37" s="763"/>
      <c r="BV37" s="763"/>
      <c r="BW37" s="763"/>
      <c r="BX37" s="763"/>
      <c r="BY37" s="763"/>
      <c r="BZ37" s="763"/>
      <c r="CA37" s="763"/>
      <c r="CB37" s="763"/>
      <c r="CC37" s="763"/>
      <c r="CD37" s="763"/>
      <c r="CE37" s="763"/>
      <c r="CF37" s="763"/>
      <c r="CG37" s="764"/>
      <c r="CH37" s="765"/>
      <c r="CI37" s="766"/>
      <c r="CJ37" s="766"/>
      <c r="CK37" s="766"/>
      <c r="CL37" s="767"/>
      <c r="CM37" s="765"/>
      <c r="CN37" s="766"/>
      <c r="CO37" s="766"/>
      <c r="CP37" s="766"/>
      <c r="CQ37" s="767"/>
      <c r="CR37" s="765"/>
      <c r="CS37" s="766"/>
      <c r="CT37" s="766"/>
      <c r="CU37" s="766"/>
      <c r="CV37" s="767"/>
      <c r="CW37" s="765"/>
      <c r="CX37" s="766"/>
      <c r="CY37" s="766"/>
      <c r="CZ37" s="766"/>
      <c r="DA37" s="767"/>
      <c r="DB37" s="765"/>
      <c r="DC37" s="766"/>
      <c r="DD37" s="766"/>
      <c r="DE37" s="766"/>
      <c r="DF37" s="767"/>
      <c r="DG37" s="765"/>
      <c r="DH37" s="766"/>
      <c r="DI37" s="766"/>
      <c r="DJ37" s="766"/>
      <c r="DK37" s="767"/>
      <c r="DL37" s="765"/>
      <c r="DM37" s="766"/>
      <c r="DN37" s="766"/>
      <c r="DO37" s="766"/>
      <c r="DP37" s="767"/>
      <c r="DQ37" s="765"/>
      <c r="DR37" s="766"/>
      <c r="DS37" s="766"/>
      <c r="DT37" s="766"/>
      <c r="DU37" s="767"/>
      <c r="DV37" s="762"/>
      <c r="DW37" s="763"/>
      <c r="DX37" s="763"/>
      <c r="DY37" s="763"/>
      <c r="DZ37" s="768"/>
      <c r="EA37" s="224"/>
    </row>
    <row r="38" spans="1:131" ht="26.25" customHeight="1">
      <c r="A38" s="236">
        <v>11</v>
      </c>
      <c r="B38" s="769"/>
      <c r="C38" s="770"/>
      <c r="D38" s="770"/>
      <c r="E38" s="770"/>
      <c r="F38" s="770"/>
      <c r="G38" s="770"/>
      <c r="H38" s="770"/>
      <c r="I38" s="770"/>
      <c r="J38" s="770"/>
      <c r="K38" s="770"/>
      <c r="L38" s="770"/>
      <c r="M38" s="770"/>
      <c r="N38" s="770"/>
      <c r="O38" s="770"/>
      <c r="P38" s="771"/>
      <c r="Q38" s="779"/>
      <c r="R38" s="775"/>
      <c r="S38" s="775"/>
      <c r="T38" s="775"/>
      <c r="U38" s="775"/>
      <c r="V38" s="775"/>
      <c r="W38" s="775"/>
      <c r="X38" s="775"/>
      <c r="Y38" s="775"/>
      <c r="Z38" s="775"/>
      <c r="AA38" s="775"/>
      <c r="AB38" s="775"/>
      <c r="AC38" s="775"/>
      <c r="AD38" s="775"/>
      <c r="AE38" s="776"/>
      <c r="AF38" s="777"/>
      <c r="AG38" s="773"/>
      <c r="AH38" s="773"/>
      <c r="AI38" s="773"/>
      <c r="AJ38" s="778"/>
      <c r="AK38" s="825"/>
      <c r="AL38" s="821"/>
      <c r="AM38" s="821"/>
      <c r="AN38" s="821"/>
      <c r="AO38" s="821"/>
      <c r="AP38" s="821"/>
      <c r="AQ38" s="821"/>
      <c r="AR38" s="821"/>
      <c r="AS38" s="821"/>
      <c r="AT38" s="821"/>
      <c r="AU38" s="821"/>
      <c r="AV38" s="821"/>
      <c r="AW38" s="821"/>
      <c r="AX38" s="821"/>
      <c r="AY38" s="821"/>
      <c r="AZ38" s="822"/>
      <c r="BA38" s="822"/>
      <c r="BB38" s="822"/>
      <c r="BC38" s="822"/>
      <c r="BD38" s="822"/>
      <c r="BE38" s="823"/>
      <c r="BF38" s="823"/>
      <c r="BG38" s="823"/>
      <c r="BH38" s="823"/>
      <c r="BI38" s="824"/>
      <c r="BJ38" s="226"/>
      <c r="BK38" s="226"/>
      <c r="BL38" s="226"/>
      <c r="BM38" s="226"/>
      <c r="BN38" s="226"/>
      <c r="BO38" s="235"/>
      <c r="BP38" s="235"/>
      <c r="BQ38" s="232">
        <v>32</v>
      </c>
      <c r="BR38" s="233"/>
      <c r="BS38" s="762"/>
      <c r="BT38" s="763"/>
      <c r="BU38" s="763"/>
      <c r="BV38" s="763"/>
      <c r="BW38" s="763"/>
      <c r="BX38" s="763"/>
      <c r="BY38" s="763"/>
      <c r="BZ38" s="763"/>
      <c r="CA38" s="763"/>
      <c r="CB38" s="763"/>
      <c r="CC38" s="763"/>
      <c r="CD38" s="763"/>
      <c r="CE38" s="763"/>
      <c r="CF38" s="763"/>
      <c r="CG38" s="764"/>
      <c r="CH38" s="765"/>
      <c r="CI38" s="766"/>
      <c r="CJ38" s="766"/>
      <c r="CK38" s="766"/>
      <c r="CL38" s="767"/>
      <c r="CM38" s="765"/>
      <c r="CN38" s="766"/>
      <c r="CO38" s="766"/>
      <c r="CP38" s="766"/>
      <c r="CQ38" s="767"/>
      <c r="CR38" s="765"/>
      <c r="CS38" s="766"/>
      <c r="CT38" s="766"/>
      <c r="CU38" s="766"/>
      <c r="CV38" s="767"/>
      <c r="CW38" s="765"/>
      <c r="CX38" s="766"/>
      <c r="CY38" s="766"/>
      <c r="CZ38" s="766"/>
      <c r="DA38" s="767"/>
      <c r="DB38" s="765"/>
      <c r="DC38" s="766"/>
      <c r="DD38" s="766"/>
      <c r="DE38" s="766"/>
      <c r="DF38" s="767"/>
      <c r="DG38" s="765"/>
      <c r="DH38" s="766"/>
      <c r="DI38" s="766"/>
      <c r="DJ38" s="766"/>
      <c r="DK38" s="767"/>
      <c r="DL38" s="765"/>
      <c r="DM38" s="766"/>
      <c r="DN38" s="766"/>
      <c r="DO38" s="766"/>
      <c r="DP38" s="767"/>
      <c r="DQ38" s="765"/>
      <c r="DR38" s="766"/>
      <c r="DS38" s="766"/>
      <c r="DT38" s="766"/>
      <c r="DU38" s="767"/>
      <c r="DV38" s="762"/>
      <c r="DW38" s="763"/>
      <c r="DX38" s="763"/>
      <c r="DY38" s="763"/>
      <c r="DZ38" s="768"/>
      <c r="EA38" s="224"/>
    </row>
    <row r="39" spans="1:131" ht="26.25" customHeight="1">
      <c r="A39" s="236">
        <v>12</v>
      </c>
      <c r="B39" s="769"/>
      <c r="C39" s="770"/>
      <c r="D39" s="770"/>
      <c r="E39" s="770"/>
      <c r="F39" s="770"/>
      <c r="G39" s="770"/>
      <c r="H39" s="770"/>
      <c r="I39" s="770"/>
      <c r="J39" s="770"/>
      <c r="K39" s="770"/>
      <c r="L39" s="770"/>
      <c r="M39" s="770"/>
      <c r="N39" s="770"/>
      <c r="O39" s="770"/>
      <c r="P39" s="771"/>
      <c r="Q39" s="779"/>
      <c r="R39" s="775"/>
      <c r="S39" s="775"/>
      <c r="T39" s="775"/>
      <c r="U39" s="775"/>
      <c r="V39" s="775"/>
      <c r="W39" s="775"/>
      <c r="X39" s="775"/>
      <c r="Y39" s="775"/>
      <c r="Z39" s="775"/>
      <c r="AA39" s="775"/>
      <c r="AB39" s="775"/>
      <c r="AC39" s="775"/>
      <c r="AD39" s="775"/>
      <c r="AE39" s="776"/>
      <c r="AF39" s="777"/>
      <c r="AG39" s="773"/>
      <c r="AH39" s="773"/>
      <c r="AI39" s="773"/>
      <c r="AJ39" s="778"/>
      <c r="AK39" s="825"/>
      <c r="AL39" s="821"/>
      <c r="AM39" s="821"/>
      <c r="AN39" s="821"/>
      <c r="AO39" s="821"/>
      <c r="AP39" s="821"/>
      <c r="AQ39" s="821"/>
      <c r="AR39" s="821"/>
      <c r="AS39" s="821"/>
      <c r="AT39" s="821"/>
      <c r="AU39" s="821"/>
      <c r="AV39" s="821"/>
      <c r="AW39" s="821"/>
      <c r="AX39" s="821"/>
      <c r="AY39" s="821"/>
      <c r="AZ39" s="822"/>
      <c r="BA39" s="822"/>
      <c r="BB39" s="822"/>
      <c r="BC39" s="822"/>
      <c r="BD39" s="822"/>
      <c r="BE39" s="823"/>
      <c r="BF39" s="823"/>
      <c r="BG39" s="823"/>
      <c r="BH39" s="823"/>
      <c r="BI39" s="824"/>
      <c r="BJ39" s="226"/>
      <c r="BK39" s="226"/>
      <c r="BL39" s="226"/>
      <c r="BM39" s="226"/>
      <c r="BN39" s="226"/>
      <c r="BO39" s="235"/>
      <c r="BP39" s="235"/>
      <c r="BQ39" s="232">
        <v>33</v>
      </c>
      <c r="BR39" s="233"/>
      <c r="BS39" s="762"/>
      <c r="BT39" s="763"/>
      <c r="BU39" s="763"/>
      <c r="BV39" s="763"/>
      <c r="BW39" s="763"/>
      <c r="BX39" s="763"/>
      <c r="BY39" s="763"/>
      <c r="BZ39" s="763"/>
      <c r="CA39" s="763"/>
      <c r="CB39" s="763"/>
      <c r="CC39" s="763"/>
      <c r="CD39" s="763"/>
      <c r="CE39" s="763"/>
      <c r="CF39" s="763"/>
      <c r="CG39" s="764"/>
      <c r="CH39" s="765"/>
      <c r="CI39" s="766"/>
      <c r="CJ39" s="766"/>
      <c r="CK39" s="766"/>
      <c r="CL39" s="767"/>
      <c r="CM39" s="765"/>
      <c r="CN39" s="766"/>
      <c r="CO39" s="766"/>
      <c r="CP39" s="766"/>
      <c r="CQ39" s="767"/>
      <c r="CR39" s="765"/>
      <c r="CS39" s="766"/>
      <c r="CT39" s="766"/>
      <c r="CU39" s="766"/>
      <c r="CV39" s="767"/>
      <c r="CW39" s="765"/>
      <c r="CX39" s="766"/>
      <c r="CY39" s="766"/>
      <c r="CZ39" s="766"/>
      <c r="DA39" s="767"/>
      <c r="DB39" s="765"/>
      <c r="DC39" s="766"/>
      <c r="DD39" s="766"/>
      <c r="DE39" s="766"/>
      <c r="DF39" s="767"/>
      <c r="DG39" s="765"/>
      <c r="DH39" s="766"/>
      <c r="DI39" s="766"/>
      <c r="DJ39" s="766"/>
      <c r="DK39" s="767"/>
      <c r="DL39" s="765"/>
      <c r="DM39" s="766"/>
      <c r="DN39" s="766"/>
      <c r="DO39" s="766"/>
      <c r="DP39" s="767"/>
      <c r="DQ39" s="765"/>
      <c r="DR39" s="766"/>
      <c r="DS39" s="766"/>
      <c r="DT39" s="766"/>
      <c r="DU39" s="767"/>
      <c r="DV39" s="762"/>
      <c r="DW39" s="763"/>
      <c r="DX39" s="763"/>
      <c r="DY39" s="763"/>
      <c r="DZ39" s="768"/>
      <c r="EA39" s="224"/>
    </row>
    <row r="40" spans="1:131" ht="26.25" customHeight="1">
      <c r="A40" s="232">
        <v>13</v>
      </c>
      <c r="B40" s="769"/>
      <c r="C40" s="770"/>
      <c r="D40" s="770"/>
      <c r="E40" s="770"/>
      <c r="F40" s="770"/>
      <c r="G40" s="770"/>
      <c r="H40" s="770"/>
      <c r="I40" s="770"/>
      <c r="J40" s="770"/>
      <c r="K40" s="770"/>
      <c r="L40" s="770"/>
      <c r="M40" s="770"/>
      <c r="N40" s="770"/>
      <c r="O40" s="770"/>
      <c r="P40" s="771"/>
      <c r="Q40" s="779"/>
      <c r="R40" s="775"/>
      <c r="S40" s="775"/>
      <c r="T40" s="775"/>
      <c r="U40" s="775"/>
      <c r="V40" s="775"/>
      <c r="W40" s="775"/>
      <c r="X40" s="775"/>
      <c r="Y40" s="775"/>
      <c r="Z40" s="775"/>
      <c r="AA40" s="775"/>
      <c r="AB40" s="775"/>
      <c r="AC40" s="775"/>
      <c r="AD40" s="775"/>
      <c r="AE40" s="776"/>
      <c r="AF40" s="777"/>
      <c r="AG40" s="773"/>
      <c r="AH40" s="773"/>
      <c r="AI40" s="773"/>
      <c r="AJ40" s="778"/>
      <c r="AK40" s="825"/>
      <c r="AL40" s="821"/>
      <c r="AM40" s="821"/>
      <c r="AN40" s="821"/>
      <c r="AO40" s="821"/>
      <c r="AP40" s="821"/>
      <c r="AQ40" s="821"/>
      <c r="AR40" s="821"/>
      <c r="AS40" s="821"/>
      <c r="AT40" s="821"/>
      <c r="AU40" s="821"/>
      <c r="AV40" s="821"/>
      <c r="AW40" s="821"/>
      <c r="AX40" s="821"/>
      <c r="AY40" s="821"/>
      <c r="AZ40" s="822"/>
      <c r="BA40" s="822"/>
      <c r="BB40" s="822"/>
      <c r="BC40" s="822"/>
      <c r="BD40" s="822"/>
      <c r="BE40" s="823"/>
      <c r="BF40" s="823"/>
      <c r="BG40" s="823"/>
      <c r="BH40" s="823"/>
      <c r="BI40" s="824"/>
      <c r="BJ40" s="226"/>
      <c r="BK40" s="226"/>
      <c r="BL40" s="226"/>
      <c r="BM40" s="226"/>
      <c r="BN40" s="226"/>
      <c r="BO40" s="235"/>
      <c r="BP40" s="235"/>
      <c r="BQ40" s="232">
        <v>34</v>
      </c>
      <c r="BR40" s="233"/>
      <c r="BS40" s="762"/>
      <c r="BT40" s="763"/>
      <c r="BU40" s="763"/>
      <c r="BV40" s="763"/>
      <c r="BW40" s="763"/>
      <c r="BX40" s="763"/>
      <c r="BY40" s="763"/>
      <c r="BZ40" s="763"/>
      <c r="CA40" s="763"/>
      <c r="CB40" s="763"/>
      <c r="CC40" s="763"/>
      <c r="CD40" s="763"/>
      <c r="CE40" s="763"/>
      <c r="CF40" s="763"/>
      <c r="CG40" s="764"/>
      <c r="CH40" s="765"/>
      <c r="CI40" s="766"/>
      <c r="CJ40" s="766"/>
      <c r="CK40" s="766"/>
      <c r="CL40" s="767"/>
      <c r="CM40" s="765"/>
      <c r="CN40" s="766"/>
      <c r="CO40" s="766"/>
      <c r="CP40" s="766"/>
      <c r="CQ40" s="767"/>
      <c r="CR40" s="765"/>
      <c r="CS40" s="766"/>
      <c r="CT40" s="766"/>
      <c r="CU40" s="766"/>
      <c r="CV40" s="767"/>
      <c r="CW40" s="765"/>
      <c r="CX40" s="766"/>
      <c r="CY40" s="766"/>
      <c r="CZ40" s="766"/>
      <c r="DA40" s="767"/>
      <c r="DB40" s="765"/>
      <c r="DC40" s="766"/>
      <c r="DD40" s="766"/>
      <c r="DE40" s="766"/>
      <c r="DF40" s="767"/>
      <c r="DG40" s="765"/>
      <c r="DH40" s="766"/>
      <c r="DI40" s="766"/>
      <c r="DJ40" s="766"/>
      <c r="DK40" s="767"/>
      <c r="DL40" s="765"/>
      <c r="DM40" s="766"/>
      <c r="DN40" s="766"/>
      <c r="DO40" s="766"/>
      <c r="DP40" s="767"/>
      <c r="DQ40" s="765"/>
      <c r="DR40" s="766"/>
      <c r="DS40" s="766"/>
      <c r="DT40" s="766"/>
      <c r="DU40" s="767"/>
      <c r="DV40" s="762"/>
      <c r="DW40" s="763"/>
      <c r="DX40" s="763"/>
      <c r="DY40" s="763"/>
      <c r="DZ40" s="768"/>
      <c r="EA40" s="224"/>
    </row>
    <row r="41" spans="1:131" ht="26.25" customHeight="1">
      <c r="A41" s="232">
        <v>14</v>
      </c>
      <c r="B41" s="769"/>
      <c r="C41" s="770"/>
      <c r="D41" s="770"/>
      <c r="E41" s="770"/>
      <c r="F41" s="770"/>
      <c r="G41" s="770"/>
      <c r="H41" s="770"/>
      <c r="I41" s="770"/>
      <c r="J41" s="770"/>
      <c r="K41" s="770"/>
      <c r="L41" s="770"/>
      <c r="M41" s="770"/>
      <c r="N41" s="770"/>
      <c r="O41" s="770"/>
      <c r="P41" s="771"/>
      <c r="Q41" s="779"/>
      <c r="R41" s="775"/>
      <c r="S41" s="775"/>
      <c r="T41" s="775"/>
      <c r="U41" s="775"/>
      <c r="V41" s="775"/>
      <c r="W41" s="775"/>
      <c r="X41" s="775"/>
      <c r="Y41" s="775"/>
      <c r="Z41" s="775"/>
      <c r="AA41" s="775"/>
      <c r="AB41" s="775"/>
      <c r="AC41" s="775"/>
      <c r="AD41" s="775"/>
      <c r="AE41" s="776"/>
      <c r="AF41" s="777"/>
      <c r="AG41" s="773"/>
      <c r="AH41" s="773"/>
      <c r="AI41" s="773"/>
      <c r="AJ41" s="778"/>
      <c r="AK41" s="825"/>
      <c r="AL41" s="821"/>
      <c r="AM41" s="821"/>
      <c r="AN41" s="821"/>
      <c r="AO41" s="821"/>
      <c r="AP41" s="821"/>
      <c r="AQ41" s="821"/>
      <c r="AR41" s="821"/>
      <c r="AS41" s="821"/>
      <c r="AT41" s="821"/>
      <c r="AU41" s="821"/>
      <c r="AV41" s="821"/>
      <c r="AW41" s="821"/>
      <c r="AX41" s="821"/>
      <c r="AY41" s="821"/>
      <c r="AZ41" s="822"/>
      <c r="BA41" s="822"/>
      <c r="BB41" s="822"/>
      <c r="BC41" s="822"/>
      <c r="BD41" s="822"/>
      <c r="BE41" s="823"/>
      <c r="BF41" s="823"/>
      <c r="BG41" s="823"/>
      <c r="BH41" s="823"/>
      <c r="BI41" s="824"/>
      <c r="BJ41" s="226"/>
      <c r="BK41" s="226"/>
      <c r="BL41" s="226"/>
      <c r="BM41" s="226"/>
      <c r="BN41" s="226"/>
      <c r="BO41" s="235"/>
      <c r="BP41" s="235"/>
      <c r="BQ41" s="232">
        <v>35</v>
      </c>
      <c r="BR41" s="233"/>
      <c r="BS41" s="762"/>
      <c r="BT41" s="763"/>
      <c r="BU41" s="763"/>
      <c r="BV41" s="763"/>
      <c r="BW41" s="763"/>
      <c r="BX41" s="763"/>
      <c r="BY41" s="763"/>
      <c r="BZ41" s="763"/>
      <c r="CA41" s="763"/>
      <c r="CB41" s="763"/>
      <c r="CC41" s="763"/>
      <c r="CD41" s="763"/>
      <c r="CE41" s="763"/>
      <c r="CF41" s="763"/>
      <c r="CG41" s="764"/>
      <c r="CH41" s="765"/>
      <c r="CI41" s="766"/>
      <c r="CJ41" s="766"/>
      <c r="CK41" s="766"/>
      <c r="CL41" s="767"/>
      <c r="CM41" s="765"/>
      <c r="CN41" s="766"/>
      <c r="CO41" s="766"/>
      <c r="CP41" s="766"/>
      <c r="CQ41" s="767"/>
      <c r="CR41" s="765"/>
      <c r="CS41" s="766"/>
      <c r="CT41" s="766"/>
      <c r="CU41" s="766"/>
      <c r="CV41" s="767"/>
      <c r="CW41" s="765"/>
      <c r="CX41" s="766"/>
      <c r="CY41" s="766"/>
      <c r="CZ41" s="766"/>
      <c r="DA41" s="767"/>
      <c r="DB41" s="765"/>
      <c r="DC41" s="766"/>
      <c r="DD41" s="766"/>
      <c r="DE41" s="766"/>
      <c r="DF41" s="767"/>
      <c r="DG41" s="765"/>
      <c r="DH41" s="766"/>
      <c r="DI41" s="766"/>
      <c r="DJ41" s="766"/>
      <c r="DK41" s="767"/>
      <c r="DL41" s="765"/>
      <c r="DM41" s="766"/>
      <c r="DN41" s="766"/>
      <c r="DO41" s="766"/>
      <c r="DP41" s="767"/>
      <c r="DQ41" s="765"/>
      <c r="DR41" s="766"/>
      <c r="DS41" s="766"/>
      <c r="DT41" s="766"/>
      <c r="DU41" s="767"/>
      <c r="DV41" s="762"/>
      <c r="DW41" s="763"/>
      <c r="DX41" s="763"/>
      <c r="DY41" s="763"/>
      <c r="DZ41" s="768"/>
      <c r="EA41" s="224"/>
    </row>
    <row r="42" spans="1:131" ht="26.25" customHeight="1">
      <c r="A42" s="232">
        <v>15</v>
      </c>
      <c r="B42" s="769"/>
      <c r="C42" s="770"/>
      <c r="D42" s="770"/>
      <c r="E42" s="770"/>
      <c r="F42" s="770"/>
      <c r="G42" s="770"/>
      <c r="H42" s="770"/>
      <c r="I42" s="770"/>
      <c r="J42" s="770"/>
      <c r="K42" s="770"/>
      <c r="L42" s="770"/>
      <c r="M42" s="770"/>
      <c r="N42" s="770"/>
      <c r="O42" s="770"/>
      <c r="P42" s="771"/>
      <c r="Q42" s="779"/>
      <c r="R42" s="775"/>
      <c r="S42" s="775"/>
      <c r="T42" s="775"/>
      <c r="U42" s="775"/>
      <c r="V42" s="775"/>
      <c r="W42" s="775"/>
      <c r="X42" s="775"/>
      <c r="Y42" s="775"/>
      <c r="Z42" s="775"/>
      <c r="AA42" s="775"/>
      <c r="AB42" s="775"/>
      <c r="AC42" s="775"/>
      <c r="AD42" s="775"/>
      <c r="AE42" s="776"/>
      <c r="AF42" s="777"/>
      <c r="AG42" s="773"/>
      <c r="AH42" s="773"/>
      <c r="AI42" s="773"/>
      <c r="AJ42" s="778"/>
      <c r="AK42" s="825"/>
      <c r="AL42" s="821"/>
      <c r="AM42" s="821"/>
      <c r="AN42" s="821"/>
      <c r="AO42" s="821"/>
      <c r="AP42" s="821"/>
      <c r="AQ42" s="821"/>
      <c r="AR42" s="821"/>
      <c r="AS42" s="821"/>
      <c r="AT42" s="821"/>
      <c r="AU42" s="821"/>
      <c r="AV42" s="821"/>
      <c r="AW42" s="821"/>
      <c r="AX42" s="821"/>
      <c r="AY42" s="821"/>
      <c r="AZ42" s="822"/>
      <c r="BA42" s="822"/>
      <c r="BB42" s="822"/>
      <c r="BC42" s="822"/>
      <c r="BD42" s="822"/>
      <c r="BE42" s="823"/>
      <c r="BF42" s="823"/>
      <c r="BG42" s="823"/>
      <c r="BH42" s="823"/>
      <c r="BI42" s="824"/>
      <c r="BJ42" s="226"/>
      <c r="BK42" s="226"/>
      <c r="BL42" s="226"/>
      <c r="BM42" s="226"/>
      <c r="BN42" s="226"/>
      <c r="BO42" s="235"/>
      <c r="BP42" s="235"/>
      <c r="BQ42" s="232">
        <v>36</v>
      </c>
      <c r="BR42" s="233"/>
      <c r="BS42" s="762"/>
      <c r="BT42" s="763"/>
      <c r="BU42" s="763"/>
      <c r="BV42" s="763"/>
      <c r="BW42" s="763"/>
      <c r="BX42" s="763"/>
      <c r="BY42" s="763"/>
      <c r="BZ42" s="763"/>
      <c r="CA42" s="763"/>
      <c r="CB42" s="763"/>
      <c r="CC42" s="763"/>
      <c r="CD42" s="763"/>
      <c r="CE42" s="763"/>
      <c r="CF42" s="763"/>
      <c r="CG42" s="764"/>
      <c r="CH42" s="765"/>
      <c r="CI42" s="766"/>
      <c r="CJ42" s="766"/>
      <c r="CK42" s="766"/>
      <c r="CL42" s="767"/>
      <c r="CM42" s="765"/>
      <c r="CN42" s="766"/>
      <c r="CO42" s="766"/>
      <c r="CP42" s="766"/>
      <c r="CQ42" s="767"/>
      <c r="CR42" s="765"/>
      <c r="CS42" s="766"/>
      <c r="CT42" s="766"/>
      <c r="CU42" s="766"/>
      <c r="CV42" s="767"/>
      <c r="CW42" s="765"/>
      <c r="CX42" s="766"/>
      <c r="CY42" s="766"/>
      <c r="CZ42" s="766"/>
      <c r="DA42" s="767"/>
      <c r="DB42" s="765"/>
      <c r="DC42" s="766"/>
      <c r="DD42" s="766"/>
      <c r="DE42" s="766"/>
      <c r="DF42" s="767"/>
      <c r="DG42" s="765"/>
      <c r="DH42" s="766"/>
      <c r="DI42" s="766"/>
      <c r="DJ42" s="766"/>
      <c r="DK42" s="767"/>
      <c r="DL42" s="765"/>
      <c r="DM42" s="766"/>
      <c r="DN42" s="766"/>
      <c r="DO42" s="766"/>
      <c r="DP42" s="767"/>
      <c r="DQ42" s="765"/>
      <c r="DR42" s="766"/>
      <c r="DS42" s="766"/>
      <c r="DT42" s="766"/>
      <c r="DU42" s="767"/>
      <c r="DV42" s="762"/>
      <c r="DW42" s="763"/>
      <c r="DX42" s="763"/>
      <c r="DY42" s="763"/>
      <c r="DZ42" s="768"/>
      <c r="EA42" s="224"/>
    </row>
    <row r="43" spans="1:131" ht="26.25" customHeight="1">
      <c r="A43" s="232">
        <v>16</v>
      </c>
      <c r="B43" s="769"/>
      <c r="C43" s="770"/>
      <c r="D43" s="770"/>
      <c r="E43" s="770"/>
      <c r="F43" s="770"/>
      <c r="G43" s="770"/>
      <c r="H43" s="770"/>
      <c r="I43" s="770"/>
      <c r="J43" s="770"/>
      <c r="K43" s="770"/>
      <c r="L43" s="770"/>
      <c r="M43" s="770"/>
      <c r="N43" s="770"/>
      <c r="O43" s="770"/>
      <c r="P43" s="771"/>
      <c r="Q43" s="779"/>
      <c r="R43" s="775"/>
      <c r="S43" s="775"/>
      <c r="T43" s="775"/>
      <c r="U43" s="775"/>
      <c r="V43" s="775"/>
      <c r="W43" s="775"/>
      <c r="X43" s="775"/>
      <c r="Y43" s="775"/>
      <c r="Z43" s="775"/>
      <c r="AA43" s="775"/>
      <c r="AB43" s="775"/>
      <c r="AC43" s="775"/>
      <c r="AD43" s="775"/>
      <c r="AE43" s="776"/>
      <c r="AF43" s="777"/>
      <c r="AG43" s="773"/>
      <c r="AH43" s="773"/>
      <c r="AI43" s="773"/>
      <c r="AJ43" s="778"/>
      <c r="AK43" s="825"/>
      <c r="AL43" s="821"/>
      <c r="AM43" s="821"/>
      <c r="AN43" s="821"/>
      <c r="AO43" s="821"/>
      <c r="AP43" s="821"/>
      <c r="AQ43" s="821"/>
      <c r="AR43" s="821"/>
      <c r="AS43" s="821"/>
      <c r="AT43" s="821"/>
      <c r="AU43" s="821"/>
      <c r="AV43" s="821"/>
      <c r="AW43" s="821"/>
      <c r="AX43" s="821"/>
      <c r="AY43" s="821"/>
      <c r="AZ43" s="822"/>
      <c r="BA43" s="822"/>
      <c r="BB43" s="822"/>
      <c r="BC43" s="822"/>
      <c r="BD43" s="822"/>
      <c r="BE43" s="823"/>
      <c r="BF43" s="823"/>
      <c r="BG43" s="823"/>
      <c r="BH43" s="823"/>
      <c r="BI43" s="824"/>
      <c r="BJ43" s="226"/>
      <c r="BK43" s="226"/>
      <c r="BL43" s="226"/>
      <c r="BM43" s="226"/>
      <c r="BN43" s="226"/>
      <c r="BO43" s="235"/>
      <c r="BP43" s="235"/>
      <c r="BQ43" s="232">
        <v>37</v>
      </c>
      <c r="BR43" s="233"/>
      <c r="BS43" s="762"/>
      <c r="BT43" s="763"/>
      <c r="BU43" s="763"/>
      <c r="BV43" s="763"/>
      <c r="BW43" s="763"/>
      <c r="BX43" s="763"/>
      <c r="BY43" s="763"/>
      <c r="BZ43" s="763"/>
      <c r="CA43" s="763"/>
      <c r="CB43" s="763"/>
      <c r="CC43" s="763"/>
      <c r="CD43" s="763"/>
      <c r="CE43" s="763"/>
      <c r="CF43" s="763"/>
      <c r="CG43" s="764"/>
      <c r="CH43" s="765"/>
      <c r="CI43" s="766"/>
      <c r="CJ43" s="766"/>
      <c r="CK43" s="766"/>
      <c r="CL43" s="767"/>
      <c r="CM43" s="765"/>
      <c r="CN43" s="766"/>
      <c r="CO43" s="766"/>
      <c r="CP43" s="766"/>
      <c r="CQ43" s="767"/>
      <c r="CR43" s="765"/>
      <c r="CS43" s="766"/>
      <c r="CT43" s="766"/>
      <c r="CU43" s="766"/>
      <c r="CV43" s="767"/>
      <c r="CW43" s="765"/>
      <c r="CX43" s="766"/>
      <c r="CY43" s="766"/>
      <c r="CZ43" s="766"/>
      <c r="DA43" s="767"/>
      <c r="DB43" s="765"/>
      <c r="DC43" s="766"/>
      <c r="DD43" s="766"/>
      <c r="DE43" s="766"/>
      <c r="DF43" s="767"/>
      <c r="DG43" s="765"/>
      <c r="DH43" s="766"/>
      <c r="DI43" s="766"/>
      <c r="DJ43" s="766"/>
      <c r="DK43" s="767"/>
      <c r="DL43" s="765"/>
      <c r="DM43" s="766"/>
      <c r="DN43" s="766"/>
      <c r="DO43" s="766"/>
      <c r="DP43" s="767"/>
      <c r="DQ43" s="765"/>
      <c r="DR43" s="766"/>
      <c r="DS43" s="766"/>
      <c r="DT43" s="766"/>
      <c r="DU43" s="767"/>
      <c r="DV43" s="762"/>
      <c r="DW43" s="763"/>
      <c r="DX43" s="763"/>
      <c r="DY43" s="763"/>
      <c r="DZ43" s="768"/>
      <c r="EA43" s="224"/>
    </row>
    <row r="44" spans="1:131" ht="26.25" customHeight="1">
      <c r="A44" s="232">
        <v>17</v>
      </c>
      <c r="B44" s="769"/>
      <c r="C44" s="770"/>
      <c r="D44" s="770"/>
      <c r="E44" s="770"/>
      <c r="F44" s="770"/>
      <c r="G44" s="770"/>
      <c r="H44" s="770"/>
      <c r="I44" s="770"/>
      <c r="J44" s="770"/>
      <c r="K44" s="770"/>
      <c r="L44" s="770"/>
      <c r="M44" s="770"/>
      <c r="N44" s="770"/>
      <c r="O44" s="770"/>
      <c r="P44" s="771"/>
      <c r="Q44" s="779"/>
      <c r="R44" s="775"/>
      <c r="S44" s="775"/>
      <c r="T44" s="775"/>
      <c r="U44" s="775"/>
      <c r="V44" s="775"/>
      <c r="W44" s="775"/>
      <c r="X44" s="775"/>
      <c r="Y44" s="775"/>
      <c r="Z44" s="775"/>
      <c r="AA44" s="775"/>
      <c r="AB44" s="775"/>
      <c r="AC44" s="775"/>
      <c r="AD44" s="775"/>
      <c r="AE44" s="776"/>
      <c r="AF44" s="777"/>
      <c r="AG44" s="773"/>
      <c r="AH44" s="773"/>
      <c r="AI44" s="773"/>
      <c r="AJ44" s="778"/>
      <c r="AK44" s="825"/>
      <c r="AL44" s="821"/>
      <c r="AM44" s="821"/>
      <c r="AN44" s="821"/>
      <c r="AO44" s="821"/>
      <c r="AP44" s="821"/>
      <c r="AQ44" s="821"/>
      <c r="AR44" s="821"/>
      <c r="AS44" s="821"/>
      <c r="AT44" s="821"/>
      <c r="AU44" s="821"/>
      <c r="AV44" s="821"/>
      <c r="AW44" s="821"/>
      <c r="AX44" s="821"/>
      <c r="AY44" s="821"/>
      <c r="AZ44" s="822"/>
      <c r="BA44" s="822"/>
      <c r="BB44" s="822"/>
      <c r="BC44" s="822"/>
      <c r="BD44" s="822"/>
      <c r="BE44" s="823"/>
      <c r="BF44" s="823"/>
      <c r="BG44" s="823"/>
      <c r="BH44" s="823"/>
      <c r="BI44" s="824"/>
      <c r="BJ44" s="226"/>
      <c r="BK44" s="226"/>
      <c r="BL44" s="226"/>
      <c r="BM44" s="226"/>
      <c r="BN44" s="226"/>
      <c r="BO44" s="235"/>
      <c r="BP44" s="235"/>
      <c r="BQ44" s="232">
        <v>38</v>
      </c>
      <c r="BR44" s="233"/>
      <c r="BS44" s="762"/>
      <c r="BT44" s="763"/>
      <c r="BU44" s="763"/>
      <c r="BV44" s="763"/>
      <c r="BW44" s="763"/>
      <c r="BX44" s="763"/>
      <c r="BY44" s="763"/>
      <c r="BZ44" s="763"/>
      <c r="CA44" s="763"/>
      <c r="CB44" s="763"/>
      <c r="CC44" s="763"/>
      <c r="CD44" s="763"/>
      <c r="CE44" s="763"/>
      <c r="CF44" s="763"/>
      <c r="CG44" s="764"/>
      <c r="CH44" s="765"/>
      <c r="CI44" s="766"/>
      <c r="CJ44" s="766"/>
      <c r="CK44" s="766"/>
      <c r="CL44" s="767"/>
      <c r="CM44" s="765"/>
      <c r="CN44" s="766"/>
      <c r="CO44" s="766"/>
      <c r="CP44" s="766"/>
      <c r="CQ44" s="767"/>
      <c r="CR44" s="765"/>
      <c r="CS44" s="766"/>
      <c r="CT44" s="766"/>
      <c r="CU44" s="766"/>
      <c r="CV44" s="767"/>
      <c r="CW44" s="765"/>
      <c r="CX44" s="766"/>
      <c r="CY44" s="766"/>
      <c r="CZ44" s="766"/>
      <c r="DA44" s="767"/>
      <c r="DB44" s="765"/>
      <c r="DC44" s="766"/>
      <c r="DD44" s="766"/>
      <c r="DE44" s="766"/>
      <c r="DF44" s="767"/>
      <c r="DG44" s="765"/>
      <c r="DH44" s="766"/>
      <c r="DI44" s="766"/>
      <c r="DJ44" s="766"/>
      <c r="DK44" s="767"/>
      <c r="DL44" s="765"/>
      <c r="DM44" s="766"/>
      <c r="DN44" s="766"/>
      <c r="DO44" s="766"/>
      <c r="DP44" s="767"/>
      <c r="DQ44" s="765"/>
      <c r="DR44" s="766"/>
      <c r="DS44" s="766"/>
      <c r="DT44" s="766"/>
      <c r="DU44" s="767"/>
      <c r="DV44" s="762"/>
      <c r="DW44" s="763"/>
      <c r="DX44" s="763"/>
      <c r="DY44" s="763"/>
      <c r="DZ44" s="768"/>
      <c r="EA44" s="224"/>
    </row>
    <row r="45" spans="1:131" ht="26.25" customHeight="1">
      <c r="A45" s="232">
        <v>18</v>
      </c>
      <c r="B45" s="769"/>
      <c r="C45" s="770"/>
      <c r="D45" s="770"/>
      <c r="E45" s="770"/>
      <c r="F45" s="770"/>
      <c r="G45" s="770"/>
      <c r="H45" s="770"/>
      <c r="I45" s="770"/>
      <c r="J45" s="770"/>
      <c r="K45" s="770"/>
      <c r="L45" s="770"/>
      <c r="M45" s="770"/>
      <c r="N45" s="770"/>
      <c r="O45" s="770"/>
      <c r="P45" s="771"/>
      <c r="Q45" s="779"/>
      <c r="R45" s="775"/>
      <c r="S45" s="775"/>
      <c r="T45" s="775"/>
      <c r="U45" s="775"/>
      <c r="V45" s="775"/>
      <c r="W45" s="775"/>
      <c r="X45" s="775"/>
      <c r="Y45" s="775"/>
      <c r="Z45" s="775"/>
      <c r="AA45" s="775"/>
      <c r="AB45" s="775"/>
      <c r="AC45" s="775"/>
      <c r="AD45" s="775"/>
      <c r="AE45" s="776"/>
      <c r="AF45" s="777"/>
      <c r="AG45" s="773"/>
      <c r="AH45" s="773"/>
      <c r="AI45" s="773"/>
      <c r="AJ45" s="778"/>
      <c r="AK45" s="825"/>
      <c r="AL45" s="821"/>
      <c r="AM45" s="821"/>
      <c r="AN45" s="821"/>
      <c r="AO45" s="821"/>
      <c r="AP45" s="821"/>
      <c r="AQ45" s="821"/>
      <c r="AR45" s="821"/>
      <c r="AS45" s="821"/>
      <c r="AT45" s="821"/>
      <c r="AU45" s="821"/>
      <c r="AV45" s="821"/>
      <c r="AW45" s="821"/>
      <c r="AX45" s="821"/>
      <c r="AY45" s="821"/>
      <c r="AZ45" s="822"/>
      <c r="BA45" s="822"/>
      <c r="BB45" s="822"/>
      <c r="BC45" s="822"/>
      <c r="BD45" s="822"/>
      <c r="BE45" s="823"/>
      <c r="BF45" s="823"/>
      <c r="BG45" s="823"/>
      <c r="BH45" s="823"/>
      <c r="BI45" s="824"/>
      <c r="BJ45" s="226"/>
      <c r="BK45" s="226"/>
      <c r="BL45" s="226"/>
      <c r="BM45" s="226"/>
      <c r="BN45" s="226"/>
      <c r="BO45" s="235"/>
      <c r="BP45" s="235"/>
      <c r="BQ45" s="232">
        <v>39</v>
      </c>
      <c r="BR45" s="233"/>
      <c r="BS45" s="762"/>
      <c r="BT45" s="763"/>
      <c r="BU45" s="763"/>
      <c r="BV45" s="763"/>
      <c r="BW45" s="763"/>
      <c r="BX45" s="763"/>
      <c r="BY45" s="763"/>
      <c r="BZ45" s="763"/>
      <c r="CA45" s="763"/>
      <c r="CB45" s="763"/>
      <c r="CC45" s="763"/>
      <c r="CD45" s="763"/>
      <c r="CE45" s="763"/>
      <c r="CF45" s="763"/>
      <c r="CG45" s="764"/>
      <c r="CH45" s="765"/>
      <c r="CI45" s="766"/>
      <c r="CJ45" s="766"/>
      <c r="CK45" s="766"/>
      <c r="CL45" s="767"/>
      <c r="CM45" s="765"/>
      <c r="CN45" s="766"/>
      <c r="CO45" s="766"/>
      <c r="CP45" s="766"/>
      <c r="CQ45" s="767"/>
      <c r="CR45" s="765"/>
      <c r="CS45" s="766"/>
      <c r="CT45" s="766"/>
      <c r="CU45" s="766"/>
      <c r="CV45" s="767"/>
      <c r="CW45" s="765"/>
      <c r="CX45" s="766"/>
      <c r="CY45" s="766"/>
      <c r="CZ45" s="766"/>
      <c r="DA45" s="767"/>
      <c r="DB45" s="765"/>
      <c r="DC45" s="766"/>
      <c r="DD45" s="766"/>
      <c r="DE45" s="766"/>
      <c r="DF45" s="767"/>
      <c r="DG45" s="765"/>
      <c r="DH45" s="766"/>
      <c r="DI45" s="766"/>
      <c r="DJ45" s="766"/>
      <c r="DK45" s="767"/>
      <c r="DL45" s="765"/>
      <c r="DM45" s="766"/>
      <c r="DN45" s="766"/>
      <c r="DO45" s="766"/>
      <c r="DP45" s="767"/>
      <c r="DQ45" s="765"/>
      <c r="DR45" s="766"/>
      <c r="DS45" s="766"/>
      <c r="DT45" s="766"/>
      <c r="DU45" s="767"/>
      <c r="DV45" s="762"/>
      <c r="DW45" s="763"/>
      <c r="DX45" s="763"/>
      <c r="DY45" s="763"/>
      <c r="DZ45" s="768"/>
      <c r="EA45" s="224"/>
    </row>
    <row r="46" spans="1:131" ht="26.25" customHeight="1">
      <c r="A46" s="232">
        <v>19</v>
      </c>
      <c r="B46" s="769"/>
      <c r="C46" s="770"/>
      <c r="D46" s="770"/>
      <c r="E46" s="770"/>
      <c r="F46" s="770"/>
      <c r="G46" s="770"/>
      <c r="H46" s="770"/>
      <c r="I46" s="770"/>
      <c r="J46" s="770"/>
      <c r="K46" s="770"/>
      <c r="L46" s="770"/>
      <c r="M46" s="770"/>
      <c r="N46" s="770"/>
      <c r="O46" s="770"/>
      <c r="P46" s="771"/>
      <c r="Q46" s="779"/>
      <c r="R46" s="775"/>
      <c r="S46" s="775"/>
      <c r="T46" s="775"/>
      <c r="U46" s="775"/>
      <c r="V46" s="775"/>
      <c r="W46" s="775"/>
      <c r="X46" s="775"/>
      <c r="Y46" s="775"/>
      <c r="Z46" s="775"/>
      <c r="AA46" s="775"/>
      <c r="AB46" s="775"/>
      <c r="AC46" s="775"/>
      <c r="AD46" s="775"/>
      <c r="AE46" s="776"/>
      <c r="AF46" s="777"/>
      <c r="AG46" s="773"/>
      <c r="AH46" s="773"/>
      <c r="AI46" s="773"/>
      <c r="AJ46" s="778"/>
      <c r="AK46" s="825"/>
      <c r="AL46" s="821"/>
      <c r="AM46" s="821"/>
      <c r="AN46" s="821"/>
      <c r="AO46" s="821"/>
      <c r="AP46" s="821"/>
      <c r="AQ46" s="821"/>
      <c r="AR46" s="821"/>
      <c r="AS46" s="821"/>
      <c r="AT46" s="821"/>
      <c r="AU46" s="821"/>
      <c r="AV46" s="821"/>
      <c r="AW46" s="821"/>
      <c r="AX46" s="821"/>
      <c r="AY46" s="821"/>
      <c r="AZ46" s="822"/>
      <c r="BA46" s="822"/>
      <c r="BB46" s="822"/>
      <c r="BC46" s="822"/>
      <c r="BD46" s="822"/>
      <c r="BE46" s="823"/>
      <c r="BF46" s="823"/>
      <c r="BG46" s="823"/>
      <c r="BH46" s="823"/>
      <c r="BI46" s="824"/>
      <c r="BJ46" s="226"/>
      <c r="BK46" s="226"/>
      <c r="BL46" s="226"/>
      <c r="BM46" s="226"/>
      <c r="BN46" s="226"/>
      <c r="BO46" s="235"/>
      <c r="BP46" s="235"/>
      <c r="BQ46" s="232">
        <v>40</v>
      </c>
      <c r="BR46" s="233"/>
      <c r="BS46" s="762"/>
      <c r="BT46" s="763"/>
      <c r="BU46" s="763"/>
      <c r="BV46" s="763"/>
      <c r="BW46" s="763"/>
      <c r="BX46" s="763"/>
      <c r="BY46" s="763"/>
      <c r="BZ46" s="763"/>
      <c r="CA46" s="763"/>
      <c r="CB46" s="763"/>
      <c r="CC46" s="763"/>
      <c r="CD46" s="763"/>
      <c r="CE46" s="763"/>
      <c r="CF46" s="763"/>
      <c r="CG46" s="764"/>
      <c r="CH46" s="765"/>
      <c r="CI46" s="766"/>
      <c r="CJ46" s="766"/>
      <c r="CK46" s="766"/>
      <c r="CL46" s="767"/>
      <c r="CM46" s="765"/>
      <c r="CN46" s="766"/>
      <c r="CO46" s="766"/>
      <c r="CP46" s="766"/>
      <c r="CQ46" s="767"/>
      <c r="CR46" s="765"/>
      <c r="CS46" s="766"/>
      <c r="CT46" s="766"/>
      <c r="CU46" s="766"/>
      <c r="CV46" s="767"/>
      <c r="CW46" s="765"/>
      <c r="CX46" s="766"/>
      <c r="CY46" s="766"/>
      <c r="CZ46" s="766"/>
      <c r="DA46" s="767"/>
      <c r="DB46" s="765"/>
      <c r="DC46" s="766"/>
      <c r="DD46" s="766"/>
      <c r="DE46" s="766"/>
      <c r="DF46" s="767"/>
      <c r="DG46" s="765"/>
      <c r="DH46" s="766"/>
      <c r="DI46" s="766"/>
      <c r="DJ46" s="766"/>
      <c r="DK46" s="767"/>
      <c r="DL46" s="765"/>
      <c r="DM46" s="766"/>
      <c r="DN46" s="766"/>
      <c r="DO46" s="766"/>
      <c r="DP46" s="767"/>
      <c r="DQ46" s="765"/>
      <c r="DR46" s="766"/>
      <c r="DS46" s="766"/>
      <c r="DT46" s="766"/>
      <c r="DU46" s="767"/>
      <c r="DV46" s="762"/>
      <c r="DW46" s="763"/>
      <c r="DX46" s="763"/>
      <c r="DY46" s="763"/>
      <c r="DZ46" s="768"/>
      <c r="EA46" s="224"/>
    </row>
    <row r="47" spans="1:131" ht="26.25" customHeight="1">
      <c r="A47" s="232">
        <v>20</v>
      </c>
      <c r="B47" s="769"/>
      <c r="C47" s="770"/>
      <c r="D47" s="770"/>
      <c r="E47" s="770"/>
      <c r="F47" s="770"/>
      <c r="G47" s="770"/>
      <c r="H47" s="770"/>
      <c r="I47" s="770"/>
      <c r="J47" s="770"/>
      <c r="K47" s="770"/>
      <c r="L47" s="770"/>
      <c r="M47" s="770"/>
      <c r="N47" s="770"/>
      <c r="O47" s="770"/>
      <c r="P47" s="771"/>
      <c r="Q47" s="779"/>
      <c r="R47" s="775"/>
      <c r="S47" s="775"/>
      <c r="T47" s="775"/>
      <c r="U47" s="775"/>
      <c r="V47" s="775"/>
      <c r="W47" s="775"/>
      <c r="X47" s="775"/>
      <c r="Y47" s="775"/>
      <c r="Z47" s="775"/>
      <c r="AA47" s="775"/>
      <c r="AB47" s="775"/>
      <c r="AC47" s="775"/>
      <c r="AD47" s="775"/>
      <c r="AE47" s="776"/>
      <c r="AF47" s="777"/>
      <c r="AG47" s="773"/>
      <c r="AH47" s="773"/>
      <c r="AI47" s="773"/>
      <c r="AJ47" s="778"/>
      <c r="AK47" s="825"/>
      <c r="AL47" s="821"/>
      <c r="AM47" s="821"/>
      <c r="AN47" s="821"/>
      <c r="AO47" s="821"/>
      <c r="AP47" s="821"/>
      <c r="AQ47" s="821"/>
      <c r="AR47" s="821"/>
      <c r="AS47" s="821"/>
      <c r="AT47" s="821"/>
      <c r="AU47" s="821"/>
      <c r="AV47" s="821"/>
      <c r="AW47" s="821"/>
      <c r="AX47" s="821"/>
      <c r="AY47" s="821"/>
      <c r="AZ47" s="822"/>
      <c r="BA47" s="822"/>
      <c r="BB47" s="822"/>
      <c r="BC47" s="822"/>
      <c r="BD47" s="822"/>
      <c r="BE47" s="823"/>
      <c r="BF47" s="823"/>
      <c r="BG47" s="823"/>
      <c r="BH47" s="823"/>
      <c r="BI47" s="824"/>
      <c r="BJ47" s="226"/>
      <c r="BK47" s="226"/>
      <c r="BL47" s="226"/>
      <c r="BM47" s="226"/>
      <c r="BN47" s="226"/>
      <c r="BO47" s="235"/>
      <c r="BP47" s="235"/>
      <c r="BQ47" s="232">
        <v>41</v>
      </c>
      <c r="BR47" s="233"/>
      <c r="BS47" s="762"/>
      <c r="BT47" s="763"/>
      <c r="BU47" s="763"/>
      <c r="BV47" s="763"/>
      <c r="BW47" s="763"/>
      <c r="BX47" s="763"/>
      <c r="BY47" s="763"/>
      <c r="BZ47" s="763"/>
      <c r="CA47" s="763"/>
      <c r="CB47" s="763"/>
      <c r="CC47" s="763"/>
      <c r="CD47" s="763"/>
      <c r="CE47" s="763"/>
      <c r="CF47" s="763"/>
      <c r="CG47" s="764"/>
      <c r="CH47" s="765"/>
      <c r="CI47" s="766"/>
      <c r="CJ47" s="766"/>
      <c r="CK47" s="766"/>
      <c r="CL47" s="767"/>
      <c r="CM47" s="765"/>
      <c r="CN47" s="766"/>
      <c r="CO47" s="766"/>
      <c r="CP47" s="766"/>
      <c r="CQ47" s="767"/>
      <c r="CR47" s="765"/>
      <c r="CS47" s="766"/>
      <c r="CT47" s="766"/>
      <c r="CU47" s="766"/>
      <c r="CV47" s="767"/>
      <c r="CW47" s="765"/>
      <c r="CX47" s="766"/>
      <c r="CY47" s="766"/>
      <c r="CZ47" s="766"/>
      <c r="DA47" s="767"/>
      <c r="DB47" s="765"/>
      <c r="DC47" s="766"/>
      <c r="DD47" s="766"/>
      <c r="DE47" s="766"/>
      <c r="DF47" s="767"/>
      <c r="DG47" s="765"/>
      <c r="DH47" s="766"/>
      <c r="DI47" s="766"/>
      <c r="DJ47" s="766"/>
      <c r="DK47" s="767"/>
      <c r="DL47" s="765"/>
      <c r="DM47" s="766"/>
      <c r="DN47" s="766"/>
      <c r="DO47" s="766"/>
      <c r="DP47" s="767"/>
      <c r="DQ47" s="765"/>
      <c r="DR47" s="766"/>
      <c r="DS47" s="766"/>
      <c r="DT47" s="766"/>
      <c r="DU47" s="767"/>
      <c r="DV47" s="762"/>
      <c r="DW47" s="763"/>
      <c r="DX47" s="763"/>
      <c r="DY47" s="763"/>
      <c r="DZ47" s="768"/>
      <c r="EA47" s="224"/>
    </row>
    <row r="48" spans="1:131" ht="26.25" customHeight="1">
      <c r="A48" s="232">
        <v>21</v>
      </c>
      <c r="B48" s="769"/>
      <c r="C48" s="770"/>
      <c r="D48" s="770"/>
      <c r="E48" s="770"/>
      <c r="F48" s="770"/>
      <c r="G48" s="770"/>
      <c r="H48" s="770"/>
      <c r="I48" s="770"/>
      <c r="J48" s="770"/>
      <c r="K48" s="770"/>
      <c r="L48" s="770"/>
      <c r="M48" s="770"/>
      <c r="N48" s="770"/>
      <c r="O48" s="770"/>
      <c r="P48" s="771"/>
      <c r="Q48" s="779"/>
      <c r="R48" s="775"/>
      <c r="S48" s="775"/>
      <c r="T48" s="775"/>
      <c r="U48" s="775"/>
      <c r="V48" s="775"/>
      <c r="W48" s="775"/>
      <c r="X48" s="775"/>
      <c r="Y48" s="775"/>
      <c r="Z48" s="775"/>
      <c r="AA48" s="775"/>
      <c r="AB48" s="775"/>
      <c r="AC48" s="775"/>
      <c r="AD48" s="775"/>
      <c r="AE48" s="776"/>
      <c r="AF48" s="777"/>
      <c r="AG48" s="773"/>
      <c r="AH48" s="773"/>
      <c r="AI48" s="773"/>
      <c r="AJ48" s="778"/>
      <c r="AK48" s="825"/>
      <c r="AL48" s="821"/>
      <c r="AM48" s="821"/>
      <c r="AN48" s="821"/>
      <c r="AO48" s="821"/>
      <c r="AP48" s="821"/>
      <c r="AQ48" s="821"/>
      <c r="AR48" s="821"/>
      <c r="AS48" s="821"/>
      <c r="AT48" s="821"/>
      <c r="AU48" s="821"/>
      <c r="AV48" s="821"/>
      <c r="AW48" s="821"/>
      <c r="AX48" s="821"/>
      <c r="AY48" s="821"/>
      <c r="AZ48" s="822"/>
      <c r="BA48" s="822"/>
      <c r="BB48" s="822"/>
      <c r="BC48" s="822"/>
      <c r="BD48" s="822"/>
      <c r="BE48" s="823"/>
      <c r="BF48" s="823"/>
      <c r="BG48" s="823"/>
      <c r="BH48" s="823"/>
      <c r="BI48" s="824"/>
      <c r="BJ48" s="226"/>
      <c r="BK48" s="226"/>
      <c r="BL48" s="226"/>
      <c r="BM48" s="226"/>
      <c r="BN48" s="226"/>
      <c r="BO48" s="235"/>
      <c r="BP48" s="235"/>
      <c r="BQ48" s="232">
        <v>42</v>
      </c>
      <c r="BR48" s="233"/>
      <c r="BS48" s="762"/>
      <c r="BT48" s="763"/>
      <c r="BU48" s="763"/>
      <c r="BV48" s="763"/>
      <c r="BW48" s="763"/>
      <c r="BX48" s="763"/>
      <c r="BY48" s="763"/>
      <c r="BZ48" s="763"/>
      <c r="CA48" s="763"/>
      <c r="CB48" s="763"/>
      <c r="CC48" s="763"/>
      <c r="CD48" s="763"/>
      <c r="CE48" s="763"/>
      <c r="CF48" s="763"/>
      <c r="CG48" s="764"/>
      <c r="CH48" s="765"/>
      <c r="CI48" s="766"/>
      <c r="CJ48" s="766"/>
      <c r="CK48" s="766"/>
      <c r="CL48" s="767"/>
      <c r="CM48" s="765"/>
      <c r="CN48" s="766"/>
      <c r="CO48" s="766"/>
      <c r="CP48" s="766"/>
      <c r="CQ48" s="767"/>
      <c r="CR48" s="765"/>
      <c r="CS48" s="766"/>
      <c r="CT48" s="766"/>
      <c r="CU48" s="766"/>
      <c r="CV48" s="767"/>
      <c r="CW48" s="765"/>
      <c r="CX48" s="766"/>
      <c r="CY48" s="766"/>
      <c r="CZ48" s="766"/>
      <c r="DA48" s="767"/>
      <c r="DB48" s="765"/>
      <c r="DC48" s="766"/>
      <c r="DD48" s="766"/>
      <c r="DE48" s="766"/>
      <c r="DF48" s="767"/>
      <c r="DG48" s="765"/>
      <c r="DH48" s="766"/>
      <c r="DI48" s="766"/>
      <c r="DJ48" s="766"/>
      <c r="DK48" s="767"/>
      <c r="DL48" s="765"/>
      <c r="DM48" s="766"/>
      <c r="DN48" s="766"/>
      <c r="DO48" s="766"/>
      <c r="DP48" s="767"/>
      <c r="DQ48" s="765"/>
      <c r="DR48" s="766"/>
      <c r="DS48" s="766"/>
      <c r="DT48" s="766"/>
      <c r="DU48" s="767"/>
      <c r="DV48" s="762"/>
      <c r="DW48" s="763"/>
      <c r="DX48" s="763"/>
      <c r="DY48" s="763"/>
      <c r="DZ48" s="768"/>
      <c r="EA48" s="224"/>
    </row>
    <row r="49" spans="1:131" ht="26.25" customHeight="1">
      <c r="A49" s="232">
        <v>22</v>
      </c>
      <c r="B49" s="769"/>
      <c r="C49" s="770"/>
      <c r="D49" s="770"/>
      <c r="E49" s="770"/>
      <c r="F49" s="770"/>
      <c r="G49" s="770"/>
      <c r="H49" s="770"/>
      <c r="I49" s="770"/>
      <c r="J49" s="770"/>
      <c r="K49" s="770"/>
      <c r="L49" s="770"/>
      <c r="M49" s="770"/>
      <c r="N49" s="770"/>
      <c r="O49" s="770"/>
      <c r="P49" s="771"/>
      <c r="Q49" s="779"/>
      <c r="R49" s="775"/>
      <c r="S49" s="775"/>
      <c r="T49" s="775"/>
      <c r="U49" s="775"/>
      <c r="V49" s="775"/>
      <c r="W49" s="775"/>
      <c r="X49" s="775"/>
      <c r="Y49" s="775"/>
      <c r="Z49" s="775"/>
      <c r="AA49" s="775"/>
      <c r="AB49" s="775"/>
      <c r="AC49" s="775"/>
      <c r="AD49" s="775"/>
      <c r="AE49" s="776"/>
      <c r="AF49" s="777"/>
      <c r="AG49" s="773"/>
      <c r="AH49" s="773"/>
      <c r="AI49" s="773"/>
      <c r="AJ49" s="778"/>
      <c r="AK49" s="825"/>
      <c r="AL49" s="821"/>
      <c r="AM49" s="821"/>
      <c r="AN49" s="821"/>
      <c r="AO49" s="821"/>
      <c r="AP49" s="821"/>
      <c r="AQ49" s="821"/>
      <c r="AR49" s="821"/>
      <c r="AS49" s="821"/>
      <c r="AT49" s="821"/>
      <c r="AU49" s="821"/>
      <c r="AV49" s="821"/>
      <c r="AW49" s="821"/>
      <c r="AX49" s="821"/>
      <c r="AY49" s="821"/>
      <c r="AZ49" s="822"/>
      <c r="BA49" s="822"/>
      <c r="BB49" s="822"/>
      <c r="BC49" s="822"/>
      <c r="BD49" s="822"/>
      <c r="BE49" s="823"/>
      <c r="BF49" s="823"/>
      <c r="BG49" s="823"/>
      <c r="BH49" s="823"/>
      <c r="BI49" s="824"/>
      <c r="BJ49" s="226"/>
      <c r="BK49" s="226"/>
      <c r="BL49" s="226"/>
      <c r="BM49" s="226"/>
      <c r="BN49" s="226"/>
      <c r="BO49" s="235"/>
      <c r="BP49" s="235"/>
      <c r="BQ49" s="232">
        <v>43</v>
      </c>
      <c r="BR49" s="233"/>
      <c r="BS49" s="762"/>
      <c r="BT49" s="763"/>
      <c r="BU49" s="763"/>
      <c r="BV49" s="763"/>
      <c r="BW49" s="763"/>
      <c r="BX49" s="763"/>
      <c r="BY49" s="763"/>
      <c r="BZ49" s="763"/>
      <c r="CA49" s="763"/>
      <c r="CB49" s="763"/>
      <c r="CC49" s="763"/>
      <c r="CD49" s="763"/>
      <c r="CE49" s="763"/>
      <c r="CF49" s="763"/>
      <c r="CG49" s="764"/>
      <c r="CH49" s="765"/>
      <c r="CI49" s="766"/>
      <c r="CJ49" s="766"/>
      <c r="CK49" s="766"/>
      <c r="CL49" s="767"/>
      <c r="CM49" s="765"/>
      <c r="CN49" s="766"/>
      <c r="CO49" s="766"/>
      <c r="CP49" s="766"/>
      <c r="CQ49" s="767"/>
      <c r="CR49" s="765"/>
      <c r="CS49" s="766"/>
      <c r="CT49" s="766"/>
      <c r="CU49" s="766"/>
      <c r="CV49" s="767"/>
      <c r="CW49" s="765"/>
      <c r="CX49" s="766"/>
      <c r="CY49" s="766"/>
      <c r="CZ49" s="766"/>
      <c r="DA49" s="767"/>
      <c r="DB49" s="765"/>
      <c r="DC49" s="766"/>
      <c r="DD49" s="766"/>
      <c r="DE49" s="766"/>
      <c r="DF49" s="767"/>
      <c r="DG49" s="765"/>
      <c r="DH49" s="766"/>
      <c r="DI49" s="766"/>
      <c r="DJ49" s="766"/>
      <c r="DK49" s="767"/>
      <c r="DL49" s="765"/>
      <c r="DM49" s="766"/>
      <c r="DN49" s="766"/>
      <c r="DO49" s="766"/>
      <c r="DP49" s="767"/>
      <c r="DQ49" s="765"/>
      <c r="DR49" s="766"/>
      <c r="DS49" s="766"/>
      <c r="DT49" s="766"/>
      <c r="DU49" s="767"/>
      <c r="DV49" s="762"/>
      <c r="DW49" s="763"/>
      <c r="DX49" s="763"/>
      <c r="DY49" s="763"/>
      <c r="DZ49" s="768"/>
      <c r="EA49" s="224"/>
    </row>
    <row r="50" spans="1:131" ht="26.25" customHeight="1">
      <c r="A50" s="232">
        <v>23</v>
      </c>
      <c r="B50" s="769"/>
      <c r="C50" s="770"/>
      <c r="D50" s="770"/>
      <c r="E50" s="770"/>
      <c r="F50" s="770"/>
      <c r="G50" s="770"/>
      <c r="H50" s="770"/>
      <c r="I50" s="770"/>
      <c r="J50" s="770"/>
      <c r="K50" s="770"/>
      <c r="L50" s="770"/>
      <c r="M50" s="770"/>
      <c r="N50" s="770"/>
      <c r="O50" s="770"/>
      <c r="P50" s="771"/>
      <c r="Q50" s="826"/>
      <c r="R50" s="827"/>
      <c r="S50" s="827"/>
      <c r="T50" s="827"/>
      <c r="U50" s="827"/>
      <c r="V50" s="827"/>
      <c r="W50" s="827"/>
      <c r="X50" s="827"/>
      <c r="Y50" s="827"/>
      <c r="Z50" s="827"/>
      <c r="AA50" s="827"/>
      <c r="AB50" s="827"/>
      <c r="AC50" s="827"/>
      <c r="AD50" s="827"/>
      <c r="AE50" s="828"/>
      <c r="AF50" s="777"/>
      <c r="AG50" s="773"/>
      <c r="AH50" s="773"/>
      <c r="AI50" s="773"/>
      <c r="AJ50" s="778"/>
      <c r="AK50" s="830"/>
      <c r="AL50" s="827"/>
      <c r="AM50" s="827"/>
      <c r="AN50" s="827"/>
      <c r="AO50" s="827"/>
      <c r="AP50" s="827"/>
      <c r="AQ50" s="827"/>
      <c r="AR50" s="827"/>
      <c r="AS50" s="827"/>
      <c r="AT50" s="827"/>
      <c r="AU50" s="827"/>
      <c r="AV50" s="827"/>
      <c r="AW50" s="827"/>
      <c r="AX50" s="827"/>
      <c r="AY50" s="827"/>
      <c r="AZ50" s="829"/>
      <c r="BA50" s="829"/>
      <c r="BB50" s="829"/>
      <c r="BC50" s="829"/>
      <c r="BD50" s="829"/>
      <c r="BE50" s="823"/>
      <c r="BF50" s="823"/>
      <c r="BG50" s="823"/>
      <c r="BH50" s="823"/>
      <c r="BI50" s="824"/>
      <c r="BJ50" s="226"/>
      <c r="BK50" s="226"/>
      <c r="BL50" s="226"/>
      <c r="BM50" s="226"/>
      <c r="BN50" s="226"/>
      <c r="BO50" s="235"/>
      <c r="BP50" s="235"/>
      <c r="BQ50" s="232">
        <v>44</v>
      </c>
      <c r="BR50" s="233"/>
      <c r="BS50" s="762"/>
      <c r="BT50" s="763"/>
      <c r="BU50" s="763"/>
      <c r="BV50" s="763"/>
      <c r="BW50" s="763"/>
      <c r="BX50" s="763"/>
      <c r="BY50" s="763"/>
      <c r="BZ50" s="763"/>
      <c r="CA50" s="763"/>
      <c r="CB50" s="763"/>
      <c r="CC50" s="763"/>
      <c r="CD50" s="763"/>
      <c r="CE50" s="763"/>
      <c r="CF50" s="763"/>
      <c r="CG50" s="764"/>
      <c r="CH50" s="765"/>
      <c r="CI50" s="766"/>
      <c r="CJ50" s="766"/>
      <c r="CK50" s="766"/>
      <c r="CL50" s="767"/>
      <c r="CM50" s="765"/>
      <c r="CN50" s="766"/>
      <c r="CO50" s="766"/>
      <c r="CP50" s="766"/>
      <c r="CQ50" s="767"/>
      <c r="CR50" s="765"/>
      <c r="CS50" s="766"/>
      <c r="CT50" s="766"/>
      <c r="CU50" s="766"/>
      <c r="CV50" s="767"/>
      <c r="CW50" s="765"/>
      <c r="CX50" s="766"/>
      <c r="CY50" s="766"/>
      <c r="CZ50" s="766"/>
      <c r="DA50" s="767"/>
      <c r="DB50" s="765"/>
      <c r="DC50" s="766"/>
      <c r="DD50" s="766"/>
      <c r="DE50" s="766"/>
      <c r="DF50" s="767"/>
      <c r="DG50" s="765"/>
      <c r="DH50" s="766"/>
      <c r="DI50" s="766"/>
      <c r="DJ50" s="766"/>
      <c r="DK50" s="767"/>
      <c r="DL50" s="765"/>
      <c r="DM50" s="766"/>
      <c r="DN50" s="766"/>
      <c r="DO50" s="766"/>
      <c r="DP50" s="767"/>
      <c r="DQ50" s="765"/>
      <c r="DR50" s="766"/>
      <c r="DS50" s="766"/>
      <c r="DT50" s="766"/>
      <c r="DU50" s="767"/>
      <c r="DV50" s="762"/>
      <c r="DW50" s="763"/>
      <c r="DX50" s="763"/>
      <c r="DY50" s="763"/>
      <c r="DZ50" s="768"/>
      <c r="EA50" s="224"/>
    </row>
    <row r="51" spans="1:131" ht="26.25" customHeight="1">
      <c r="A51" s="232">
        <v>24</v>
      </c>
      <c r="B51" s="769"/>
      <c r="C51" s="770"/>
      <c r="D51" s="770"/>
      <c r="E51" s="770"/>
      <c r="F51" s="770"/>
      <c r="G51" s="770"/>
      <c r="H51" s="770"/>
      <c r="I51" s="770"/>
      <c r="J51" s="770"/>
      <c r="K51" s="770"/>
      <c r="L51" s="770"/>
      <c r="M51" s="770"/>
      <c r="N51" s="770"/>
      <c r="O51" s="770"/>
      <c r="P51" s="771"/>
      <c r="Q51" s="826"/>
      <c r="R51" s="827"/>
      <c r="S51" s="827"/>
      <c r="T51" s="827"/>
      <c r="U51" s="827"/>
      <c r="V51" s="827"/>
      <c r="W51" s="827"/>
      <c r="X51" s="827"/>
      <c r="Y51" s="827"/>
      <c r="Z51" s="827"/>
      <c r="AA51" s="827"/>
      <c r="AB51" s="827"/>
      <c r="AC51" s="827"/>
      <c r="AD51" s="827"/>
      <c r="AE51" s="828"/>
      <c r="AF51" s="777"/>
      <c r="AG51" s="773"/>
      <c r="AH51" s="773"/>
      <c r="AI51" s="773"/>
      <c r="AJ51" s="778"/>
      <c r="AK51" s="830"/>
      <c r="AL51" s="827"/>
      <c r="AM51" s="827"/>
      <c r="AN51" s="827"/>
      <c r="AO51" s="827"/>
      <c r="AP51" s="827"/>
      <c r="AQ51" s="827"/>
      <c r="AR51" s="827"/>
      <c r="AS51" s="827"/>
      <c r="AT51" s="827"/>
      <c r="AU51" s="827"/>
      <c r="AV51" s="827"/>
      <c r="AW51" s="827"/>
      <c r="AX51" s="827"/>
      <c r="AY51" s="827"/>
      <c r="AZ51" s="829"/>
      <c r="BA51" s="829"/>
      <c r="BB51" s="829"/>
      <c r="BC51" s="829"/>
      <c r="BD51" s="829"/>
      <c r="BE51" s="823"/>
      <c r="BF51" s="823"/>
      <c r="BG51" s="823"/>
      <c r="BH51" s="823"/>
      <c r="BI51" s="824"/>
      <c r="BJ51" s="226"/>
      <c r="BK51" s="226"/>
      <c r="BL51" s="226"/>
      <c r="BM51" s="226"/>
      <c r="BN51" s="226"/>
      <c r="BO51" s="235"/>
      <c r="BP51" s="235"/>
      <c r="BQ51" s="232">
        <v>45</v>
      </c>
      <c r="BR51" s="233"/>
      <c r="BS51" s="762"/>
      <c r="BT51" s="763"/>
      <c r="BU51" s="763"/>
      <c r="BV51" s="763"/>
      <c r="BW51" s="763"/>
      <c r="BX51" s="763"/>
      <c r="BY51" s="763"/>
      <c r="BZ51" s="763"/>
      <c r="CA51" s="763"/>
      <c r="CB51" s="763"/>
      <c r="CC51" s="763"/>
      <c r="CD51" s="763"/>
      <c r="CE51" s="763"/>
      <c r="CF51" s="763"/>
      <c r="CG51" s="764"/>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2"/>
      <c r="DW51" s="763"/>
      <c r="DX51" s="763"/>
      <c r="DY51" s="763"/>
      <c r="DZ51" s="768"/>
      <c r="EA51" s="224"/>
    </row>
    <row r="52" spans="1:131" ht="26.25" customHeight="1">
      <c r="A52" s="232">
        <v>25</v>
      </c>
      <c r="B52" s="769"/>
      <c r="C52" s="770"/>
      <c r="D52" s="770"/>
      <c r="E52" s="770"/>
      <c r="F52" s="770"/>
      <c r="G52" s="770"/>
      <c r="H52" s="770"/>
      <c r="I52" s="770"/>
      <c r="J52" s="770"/>
      <c r="K52" s="770"/>
      <c r="L52" s="770"/>
      <c r="M52" s="770"/>
      <c r="N52" s="770"/>
      <c r="O52" s="770"/>
      <c r="P52" s="771"/>
      <c r="Q52" s="826"/>
      <c r="R52" s="827"/>
      <c r="S52" s="827"/>
      <c r="T52" s="827"/>
      <c r="U52" s="827"/>
      <c r="V52" s="827"/>
      <c r="W52" s="827"/>
      <c r="X52" s="827"/>
      <c r="Y52" s="827"/>
      <c r="Z52" s="827"/>
      <c r="AA52" s="827"/>
      <c r="AB52" s="827"/>
      <c r="AC52" s="827"/>
      <c r="AD52" s="827"/>
      <c r="AE52" s="828"/>
      <c r="AF52" s="777"/>
      <c r="AG52" s="773"/>
      <c r="AH52" s="773"/>
      <c r="AI52" s="773"/>
      <c r="AJ52" s="778"/>
      <c r="AK52" s="830"/>
      <c r="AL52" s="827"/>
      <c r="AM52" s="827"/>
      <c r="AN52" s="827"/>
      <c r="AO52" s="827"/>
      <c r="AP52" s="827"/>
      <c r="AQ52" s="827"/>
      <c r="AR52" s="827"/>
      <c r="AS52" s="827"/>
      <c r="AT52" s="827"/>
      <c r="AU52" s="827"/>
      <c r="AV52" s="827"/>
      <c r="AW52" s="827"/>
      <c r="AX52" s="827"/>
      <c r="AY52" s="827"/>
      <c r="AZ52" s="829"/>
      <c r="BA52" s="829"/>
      <c r="BB52" s="829"/>
      <c r="BC52" s="829"/>
      <c r="BD52" s="829"/>
      <c r="BE52" s="823"/>
      <c r="BF52" s="823"/>
      <c r="BG52" s="823"/>
      <c r="BH52" s="823"/>
      <c r="BI52" s="824"/>
      <c r="BJ52" s="226"/>
      <c r="BK52" s="226"/>
      <c r="BL52" s="226"/>
      <c r="BM52" s="226"/>
      <c r="BN52" s="226"/>
      <c r="BO52" s="235"/>
      <c r="BP52" s="235"/>
      <c r="BQ52" s="232">
        <v>46</v>
      </c>
      <c r="BR52" s="233"/>
      <c r="BS52" s="762"/>
      <c r="BT52" s="763"/>
      <c r="BU52" s="763"/>
      <c r="BV52" s="763"/>
      <c r="BW52" s="763"/>
      <c r="BX52" s="763"/>
      <c r="BY52" s="763"/>
      <c r="BZ52" s="763"/>
      <c r="CA52" s="763"/>
      <c r="CB52" s="763"/>
      <c r="CC52" s="763"/>
      <c r="CD52" s="763"/>
      <c r="CE52" s="763"/>
      <c r="CF52" s="763"/>
      <c r="CG52" s="764"/>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2"/>
      <c r="DW52" s="763"/>
      <c r="DX52" s="763"/>
      <c r="DY52" s="763"/>
      <c r="DZ52" s="768"/>
      <c r="EA52" s="224"/>
    </row>
    <row r="53" spans="1:131" ht="26.25" customHeight="1">
      <c r="A53" s="232">
        <v>26</v>
      </c>
      <c r="B53" s="769"/>
      <c r="C53" s="770"/>
      <c r="D53" s="770"/>
      <c r="E53" s="770"/>
      <c r="F53" s="770"/>
      <c r="G53" s="770"/>
      <c r="H53" s="770"/>
      <c r="I53" s="770"/>
      <c r="J53" s="770"/>
      <c r="K53" s="770"/>
      <c r="L53" s="770"/>
      <c r="M53" s="770"/>
      <c r="N53" s="770"/>
      <c r="O53" s="770"/>
      <c r="P53" s="771"/>
      <c r="Q53" s="826"/>
      <c r="R53" s="827"/>
      <c r="S53" s="827"/>
      <c r="T53" s="827"/>
      <c r="U53" s="827"/>
      <c r="V53" s="827"/>
      <c r="W53" s="827"/>
      <c r="X53" s="827"/>
      <c r="Y53" s="827"/>
      <c r="Z53" s="827"/>
      <c r="AA53" s="827"/>
      <c r="AB53" s="827"/>
      <c r="AC53" s="827"/>
      <c r="AD53" s="827"/>
      <c r="AE53" s="828"/>
      <c r="AF53" s="777"/>
      <c r="AG53" s="773"/>
      <c r="AH53" s="773"/>
      <c r="AI53" s="773"/>
      <c r="AJ53" s="778"/>
      <c r="AK53" s="830"/>
      <c r="AL53" s="827"/>
      <c r="AM53" s="827"/>
      <c r="AN53" s="827"/>
      <c r="AO53" s="827"/>
      <c r="AP53" s="827"/>
      <c r="AQ53" s="827"/>
      <c r="AR53" s="827"/>
      <c r="AS53" s="827"/>
      <c r="AT53" s="827"/>
      <c r="AU53" s="827"/>
      <c r="AV53" s="827"/>
      <c r="AW53" s="827"/>
      <c r="AX53" s="827"/>
      <c r="AY53" s="827"/>
      <c r="AZ53" s="829"/>
      <c r="BA53" s="829"/>
      <c r="BB53" s="829"/>
      <c r="BC53" s="829"/>
      <c r="BD53" s="829"/>
      <c r="BE53" s="823"/>
      <c r="BF53" s="823"/>
      <c r="BG53" s="823"/>
      <c r="BH53" s="823"/>
      <c r="BI53" s="824"/>
      <c r="BJ53" s="226"/>
      <c r="BK53" s="226"/>
      <c r="BL53" s="226"/>
      <c r="BM53" s="226"/>
      <c r="BN53" s="226"/>
      <c r="BO53" s="235"/>
      <c r="BP53" s="235"/>
      <c r="BQ53" s="232">
        <v>47</v>
      </c>
      <c r="BR53" s="233"/>
      <c r="BS53" s="762"/>
      <c r="BT53" s="763"/>
      <c r="BU53" s="763"/>
      <c r="BV53" s="763"/>
      <c r="BW53" s="763"/>
      <c r="BX53" s="763"/>
      <c r="BY53" s="763"/>
      <c r="BZ53" s="763"/>
      <c r="CA53" s="763"/>
      <c r="CB53" s="763"/>
      <c r="CC53" s="763"/>
      <c r="CD53" s="763"/>
      <c r="CE53" s="763"/>
      <c r="CF53" s="763"/>
      <c r="CG53" s="764"/>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2"/>
      <c r="DW53" s="763"/>
      <c r="DX53" s="763"/>
      <c r="DY53" s="763"/>
      <c r="DZ53" s="768"/>
      <c r="EA53" s="224"/>
    </row>
    <row r="54" spans="1:131" ht="26.25" customHeight="1">
      <c r="A54" s="232">
        <v>27</v>
      </c>
      <c r="B54" s="769"/>
      <c r="C54" s="770"/>
      <c r="D54" s="770"/>
      <c r="E54" s="770"/>
      <c r="F54" s="770"/>
      <c r="G54" s="770"/>
      <c r="H54" s="770"/>
      <c r="I54" s="770"/>
      <c r="J54" s="770"/>
      <c r="K54" s="770"/>
      <c r="L54" s="770"/>
      <c r="M54" s="770"/>
      <c r="N54" s="770"/>
      <c r="O54" s="770"/>
      <c r="P54" s="771"/>
      <c r="Q54" s="826"/>
      <c r="R54" s="827"/>
      <c r="S54" s="827"/>
      <c r="T54" s="827"/>
      <c r="U54" s="827"/>
      <c r="V54" s="827"/>
      <c r="W54" s="827"/>
      <c r="X54" s="827"/>
      <c r="Y54" s="827"/>
      <c r="Z54" s="827"/>
      <c r="AA54" s="827"/>
      <c r="AB54" s="827"/>
      <c r="AC54" s="827"/>
      <c r="AD54" s="827"/>
      <c r="AE54" s="828"/>
      <c r="AF54" s="777"/>
      <c r="AG54" s="773"/>
      <c r="AH54" s="773"/>
      <c r="AI54" s="773"/>
      <c r="AJ54" s="778"/>
      <c r="AK54" s="830"/>
      <c r="AL54" s="827"/>
      <c r="AM54" s="827"/>
      <c r="AN54" s="827"/>
      <c r="AO54" s="827"/>
      <c r="AP54" s="827"/>
      <c r="AQ54" s="827"/>
      <c r="AR54" s="827"/>
      <c r="AS54" s="827"/>
      <c r="AT54" s="827"/>
      <c r="AU54" s="827"/>
      <c r="AV54" s="827"/>
      <c r="AW54" s="827"/>
      <c r="AX54" s="827"/>
      <c r="AY54" s="827"/>
      <c r="AZ54" s="829"/>
      <c r="BA54" s="829"/>
      <c r="BB54" s="829"/>
      <c r="BC54" s="829"/>
      <c r="BD54" s="829"/>
      <c r="BE54" s="823"/>
      <c r="BF54" s="823"/>
      <c r="BG54" s="823"/>
      <c r="BH54" s="823"/>
      <c r="BI54" s="824"/>
      <c r="BJ54" s="226"/>
      <c r="BK54" s="226"/>
      <c r="BL54" s="226"/>
      <c r="BM54" s="226"/>
      <c r="BN54" s="226"/>
      <c r="BO54" s="235"/>
      <c r="BP54" s="235"/>
      <c r="BQ54" s="232">
        <v>48</v>
      </c>
      <c r="BR54" s="233"/>
      <c r="BS54" s="762"/>
      <c r="BT54" s="763"/>
      <c r="BU54" s="763"/>
      <c r="BV54" s="763"/>
      <c r="BW54" s="763"/>
      <c r="BX54" s="763"/>
      <c r="BY54" s="763"/>
      <c r="BZ54" s="763"/>
      <c r="CA54" s="763"/>
      <c r="CB54" s="763"/>
      <c r="CC54" s="763"/>
      <c r="CD54" s="763"/>
      <c r="CE54" s="763"/>
      <c r="CF54" s="763"/>
      <c r="CG54" s="764"/>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2"/>
      <c r="DW54" s="763"/>
      <c r="DX54" s="763"/>
      <c r="DY54" s="763"/>
      <c r="DZ54" s="768"/>
      <c r="EA54" s="224"/>
    </row>
    <row r="55" spans="1:131" ht="26.25" customHeight="1">
      <c r="A55" s="232">
        <v>28</v>
      </c>
      <c r="B55" s="769"/>
      <c r="C55" s="770"/>
      <c r="D55" s="770"/>
      <c r="E55" s="770"/>
      <c r="F55" s="770"/>
      <c r="G55" s="770"/>
      <c r="H55" s="770"/>
      <c r="I55" s="770"/>
      <c r="J55" s="770"/>
      <c r="K55" s="770"/>
      <c r="L55" s="770"/>
      <c r="M55" s="770"/>
      <c r="N55" s="770"/>
      <c r="O55" s="770"/>
      <c r="P55" s="771"/>
      <c r="Q55" s="826"/>
      <c r="R55" s="827"/>
      <c r="S55" s="827"/>
      <c r="T55" s="827"/>
      <c r="U55" s="827"/>
      <c r="V55" s="827"/>
      <c r="W55" s="827"/>
      <c r="X55" s="827"/>
      <c r="Y55" s="827"/>
      <c r="Z55" s="827"/>
      <c r="AA55" s="827"/>
      <c r="AB55" s="827"/>
      <c r="AC55" s="827"/>
      <c r="AD55" s="827"/>
      <c r="AE55" s="828"/>
      <c r="AF55" s="777"/>
      <c r="AG55" s="773"/>
      <c r="AH55" s="773"/>
      <c r="AI55" s="773"/>
      <c r="AJ55" s="778"/>
      <c r="AK55" s="830"/>
      <c r="AL55" s="827"/>
      <c r="AM55" s="827"/>
      <c r="AN55" s="827"/>
      <c r="AO55" s="827"/>
      <c r="AP55" s="827"/>
      <c r="AQ55" s="827"/>
      <c r="AR55" s="827"/>
      <c r="AS55" s="827"/>
      <c r="AT55" s="827"/>
      <c r="AU55" s="827"/>
      <c r="AV55" s="827"/>
      <c r="AW55" s="827"/>
      <c r="AX55" s="827"/>
      <c r="AY55" s="827"/>
      <c r="AZ55" s="829"/>
      <c r="BA55" s="829"/>
      <c r="BB55" s="829"/>
      <c r="BC55" s="829"/>
      <c r="BD55" s="829"/>
      <c r="BE55" s="823"/>
      <c r="BF55" s="823"/>
      <c r="BG55" s="823"/>
      <c r="BH55" s="823"/>
      <c r="BI55" s="824"/>
      <c r="BJ55" s="226"/>
      <c r="BK55" s="226"/>
      <c r="BL55" s="226"/>
      <c r="BM55" s="226"/>
      <c r="BN55" s="226"/>
      <c r="BO55" s="235"/>
      <c r="BP55" s="235"/>
      <c r="BQ55" s="232">
        <v>49</v>
      </c>
      <c r="BR55" s="233"/>
      <c r="BS55" s="762"/>
      <c r="BT55" s="763"/>
      <c r="BU55" s="763"/>
      <c r="BV55" s="763"/>
      <c r="BW55" s="763"/>
      <c r="BX55" s="763"/>
      <c r="BY55" s="763"/>
      <c r="BZ55" s="763"/>
      <c r="CA55" s="763"/>
      <c r="CB55" s="763"/>
      <c r="CC55" s="763"/>
      <c r="CD55" s="763"/>
      <c r="CE55" s="763"/>
      <c r="CF55" s="763"/>
      <c r="CG55" s="764"/>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2"/>
      <c r="DW55" s="763"/>
      <c r="DX55" s="763"/>
      <c r="DY55" s="763"/>
      <c r="DZ55" s="768"/>
      <c r="EA55" s="224"/>
    </row>
    <row r="56" spans="1:131" ht="26.25" customHeight="1">
      <c r="A56" s="232">
        <v>29</v>
      </c>
      <c r="B56" s="769"/>
      <c r="C56" s="770"/>
      <c r="D56" s="770"/>
      <c r="E56" s="770"/>
      <c r="F56" s="770"/>
      <c r="G56" s="770"/>
      <c r="H56" s="770"/>
      <c r="I56" s="770"/>
      <c r="J56" s="770"/>
      <c r="K56" s="770"/>
      <c r="L56" s="770"/>
      <c r="M56" s="770"/>
      <c r="N56" s="770"/>
      <c r="O56" s="770"/>
      <c r="P56" s="771"/>
      <c r="Q56" s="826"/>
      <c r="R56" s="827"/>
      <c r="S56" s="827"/>
      <c r="T56" s="827"/>
      <c r="U56" s="827"/>
      <c r="V56" s="827"/>
      <c r="W56" s="827"/>
      <c r="X56" s="827"/>
      <c r="Y56" s="827"/>
      <c r="Z56" s="827"/>
      <c r="AA56" s="827"/>
      <c r="AB56" s="827"/>
      <c r="AC56" s="827"/>
      <c r="AD56" s="827"/>
      <c r="AE56" s="828"/>
      <c r="AF56" s="777"/>
      <c r="AG56" s="773"/>
      <c r="AH56" s="773"/>
      <c r="AI56" s="773"/>
      <c r="AJ56" s="778"/>
      <c r="AK56" s="830"/>
      <c r="AL56" s="827"/>
      <c r="AM56" s="827"/>
      <c r="AN56" s="827"/>
      <c r="AO56" s="827"/>
      <c r="AP56" s="827"/>
      <c r="AQ56" s="827"/>
      <c r="AR56" s="827"/>
      <c r="AS56" s="827"/>
      <c r="AT56" s="827"/>
      <c r="AU56" s="827"/>
      <c r="AV56" s="827"/>
      <c r="AW56" s="827"/>
      <c r="AX56" s="827"/>
      <c r="AY56" s="827"/>
      <c r="AZ56" s="829"/>
      <c r="BA56" s="829"/>
      <c r="BB56" s="829"/>
      <c r="BC56" s="829"/>
      <c r="BD56" s="829"/>
      <c r="BE56" s="823"/>
      <c r="BF56" s="823"/>
      <c r="BG56" s="823"/>
      <c r="BH56" s="823"/>
      <c r="BI56" s="824"/>
      <c r="BJ56" s="226"/>
      <c r="BK56" s="226"/>
      <c r="BL56" s="226"/>
      <c r="BM56" s="226"/>
      <c r="BN56" s="226"/>
      <c r="BO56" s="235"/>
      <c r="BP56" s="235"/>
      <c r="BQ56" s="232">
        <v>50</v>
      </c>
      <c r="BR56" s="233"/>
      <c r="BS56" s="762"/>
      <c r="BT56" s="763"/>
      <c r="BU56" s="763"/>
      <c r="BV56" s="763"/>
      <c r="BW56" s="763"/>
      <c r="BX56" s="763"/>
      <c r="BY56" s="763"/>
      <c r="BZ56" s="763"/>
      <c r="CA56" s="763"/>
      <c r="CB56" s="763"/>
      <c r="CC56" s="763"/>
      <c r="CD56" s="763"/>
      <c r="CE56" s="763"/>
      <c r="CF56" s="763"/>
      <c r="CG56" s="764"/>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2"/>
      <c r="DW56" s="763"/>
      <c r="DX56" s="763"/>
      <c r="DY56" s="763"/>
      <c r="DZ56" s="768"/>
      <c r="EA56" s="224"/>
    </row>
    <row r="57" spans="1:131" ht="26.25" customHeight="1">
      <c r="A57" s="232">
        <v>30</v>
      </c>
      <c r="B57" s="769"/>
      <c r="C57" s="770"/>
      <c r="D57" s="770"/>
      <c r="E57" s="770"/>
      <c r="F57" s="770"/>
      <c r="G57" s="770"/>
      <c r="H57" s="770"/>
      <c r="I57" s="770"/>
      <c r="J57" s="770"/>
      <c r="K57" s="770"/>
      <c r="L57" s="770"/>
      <c r="M57" s="770"/>
      <c r="N57" s="770"/>
      <c r="O57" s="770"/>
      <c r="P57" s="771"/>
      <c r="Q57" s="826"/>
      <c r="R57" s="827"/>
      <c r="S57" s="827"/>
      <c r="T57" s="827"/>
      <c r="U57" s="827"/>
      <c r="V57" s="827"/>
      <c r="W57" s="827"/>
      <c r="X57" s="827"/>
      <c r="Y57" s="827"/>
      <c r="Z57" s="827"/>
      <c r="AA57" s="827"/>
      <c r="AB57" s="827"/>
      <c r="AC57" s="827"/>
      <c r="AD57" s="827"/>
      <c r="AE57" s="828"/>
      <c r="AF57" s="777"/>
      <c r="AG57" s="773"/>
      <c r="AH57" s="773"/>
      <c r="AI57" s="773"/>
      <c r="AJ57" s="778"/>
      <c r="AK57" s="830"/>
      <c r="AL57" s="827"/>
      <c r="AM57" s="827"/>
      <c r="AN57" s="827"/>
      <c r="AO57" s="827"/>
      <c r="AP57" s="827"/>
      <c r="AQ57" s="827"/>
      <c r="AR57" s="827"/>
      <c r="AS57" s="827"/>
      <c r="AT57" s="827"/>
      <c r="AU57" s="827"/>
      <c r="AV57" s="827"/>
      <c r="AW57" s="827"/>
      <c r="AX57" s="827"/>
      <c r="AY57" s="827"/>
      <c r="AZ57" s="829"/>
      <c r="BA57" s="829"/>
      <c r="BB57" s="829"/>
      <c r="BC57" s="829"/>
      <c r="BD57" s="829"/>
      <c r="BE57" s="823"/>
      <c r="BF57" s="823"/>
      <c r="BG57" s="823"/>
      <c r="BH57" s="823"/>
      <c r="BI57" s="824"/>
      <c r="BJ57" s="226"/>
      <c r="BK57" s="226"/>
      <c r="BL57" s="226"/>
      <c r="BM57" s="226"/>
      <c r="BN57" s="226"/>
      <c r="BO57" s="235"/>
      <c r="BP57" s="235"/>
      <c r="BQ57" s="232">
        <v>51</v>
      </c>
      <c r="BR57" s="233"/>
      <c r="BS57" s="762"/>
      <c r="BT57" s="763"/>
      <c r="BU57" s="763"/>
      <c r="BV57" s="763"/>
      <c r="BW57" s="763"/>
      <c r="BX57" s="763"/>
      <c r="BY57" s="763"/>
      <c r="BZ57" s="763"/>
      <c r="CA57" s="763"/>
      <c r="CB57" s="763"/>
      <c r="CC57" s="763"/>
      <c r="CD57" s="763"/>
      <c r="CE57" s="763"/>
      <c r="CF57" s="763"/>
      <c r="CG57" s="764"/>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2"/>
      <c r="DW57" s="763"/>
      <c r="DX57" s="763"/>
      <c r="DY57" s="763"/>
      <c r="DZ57" s="768"/>
      <c r="EA57" s="224"/>
    </row>
    <row r="58" spans="1:131" ht="26.25" customHeight="1">
      <c r="A58" s="232">
        <v>31</v>
      </c>
      <c r="B58" s="769"/>
      <c r="C58" s="770"/>
      <c r="D58" s="770"/>
      <c r="E58" s="770"/>
      <c r="F58" s="770"/>
      <c r="G58" s="770"/>
      <c r="H58" s="770"/>
      <c r="I58" s="770"/>
      <c r="J58" s="770"/>
      <c r="K58" s="770"/>
      <c r="L58" s="770"/>
      <c r="M58" s="770"/>
      <c r="N58" s="770"/>
      <c r="O58" s="770"/>
      <c r="P58" s="771"/>
      <c r="Q58" s="826"/>
      <c r="R58" s="827"/>
      <c r="S58" s="827"/>
      <c r="T58" s="827"/>
      <c r="U58" s="827"/>
      <c r="V58" s="827"/>
      <c r="W58" s="827"/>
      <c r="X58" s="827"/>
      <c r="Y58" s="827"/>
      <c r="Z58" s="827"/>
      <c r="AA58" s="827"/>
      <c r="AB58" s="827"/>
      <c r="AC58" s="827"/>
      <c r="AD58" s="827"/>
      <c r="AE58" s="828"/>
      <c r="AF58" s="777"/>
      <c r="AG58" s="773"/>
      <c r="AH58" s="773"/>
      <c r="AI58" s="773"/>
      <c r="AJ58" s="778"/>
      <c r="AK58" s="830"/>
      <c r="AL58" s="827"/>
      <c r="AM58" s="827"/>
      <c r="AN58" s="827"/>
      <c r="AO58" s="827"/>
      <c r="AP58" s="827"/>
      <c r="AQ58" s="827"/>
      <c r="AR58" s="827"/>
      <c r="AS58" s="827"/>
      <c r="AT58" s="827"/>
      <c r="AU58" s="827"/>
      <c r="AV58" s="827"/>
      <c r="AW58" s="827"/>
      <c r="AX58" s="827"/>
      <c r="AY58" s="827"/>
      <c r="AZ58" s="829"/>
      <c r="BA58" s="829"/>
      <c r="BB58" s="829"/>
      <c r="BC58" s="829"/>
      <c r="BD58" s="829"/>
      <c r="BE58" s="823"/>
      <c r="BF58" s="823"/>
      <c r="BG58" s="823"/>
      <c r="BH58" s="823"/>
      <c r="BI58" s="824"/>
      <c r="BJ58" s="226"/>
      <c r="BK58" s="226"/>
      <c r="BL58" s="226"/>
      <c r="BM58" s="226"/>
      <c r="BN58" s="226"/>
      <c r="BO58" s="235"/>
      <c r="BP58" s="235"/>
      <c r="BQ58" s="232">
        <v>52</v>
      </c>
      <c r="BR58" s="233"/>
      <c r="BS58" s="762"/>
      <c r="BT58" s="763"/>
      <c r="BU58" s="763"/>
      <c r="BV58" s="763"/>
      <c r="BW58" s="763"/>
      <c r="BX58" s="763"/>
      <c r="BY58" s="763"/>
      <c r="BZ58" s="763"/>
      <c r="CA58" s="763"/>
      <c r="CB58" s="763"/>
      <c r="CC58" s="763"/>
      <c r="CD58" s="763"/>
      <c r="CE58" s="763"/>
      <c r="CF58" s="763"/>
      <c r="CG58" s="764"/>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2"/>
      <c r="DW58" s="763"/>
      <c r="DX58" s="763"/>
      <c r="DY58" s="763"/>
      <c r="DZ58" s="768"/>
      <c r="EA58" s="224"/>
    </row>
    <row r="59" spans="1:131" ht="26.25" customHeight="1">
      <c r="A59" s="232">
        <v>32</v>
      </c>
      <c r="B59" s="769"/>
      <c r="C59" s="770"/>
      <c r="D59" s="770"/>
      <c r="E59" s="770"/>
      <c r="F59" s="770"/>
      <c r="G59" s="770"/>
      <c r="H59" s="770"/>
      <c r="I59" s="770"/>
      <c r="J59" s="770"/>
      <c r="K59" s="770"/>
      <c r="L59" s="770"/>
      <c r="M59" s="770"/>
      <c r="N59" s="770"/>
      <c r="O59" s="770"/>
      <c r="P59" s="771"/>
      <c r="Q59" s="826"/>
      <c r="R59" s="827"/>
      <c r="S59" s="827"/>
      <c r="T59" s="827"/>
      <c r="U59" s="827"/>
      <c r="V59" s="827"/>
      <c r="W59" s="827"/>
      <c r="X59" s="827"/>
      <c r="Y59" s="827"/>
      <c r="Z59" s="827"/>
      <c r="AA59" s="827"/>
      <c r="AB59" s="827"/>
      <c r="AC59" s="827"/>
      <c r="AD59" s="827"/>
      <c r="AE59" s="828"/>
      <c r="AF59" s="777"/>
      <c r="AG59" s="773"/>
      <c r="AH59" s="773"/>
      <c r="AI59" s="773"/>
      <c r="AJ59" s="778"/>
      <c r="AK59" s="830"/>
      <c r="AL59" s="827"/>
      <c r="AM59" s="827"/>
      <c r="AN59" s="827"/>
      <c r="AO59" s="827"/>
      <c r="AP59" s="827"/>
      <c r="AQ59" s="827"/>
      <c r="AR59" s="827"/>
      <c r="AS59" s="827"/>
      <c r="AT59" s="827"/>
      <c r="AU59" s="827"/>
      <c r="AV59" s="827"/>
      <c r="AW59" s="827"/>
      <c r="AX59" s="827"/>
      <c r="AY59" s="827"/>
      <c r="AZ59" s="829"/>
      <c r="BA59" s="829"/>
      <c r="BB59" s="829"/>
      <c r="BC59" s="829"/>
      <c r="BD59" s="829"/>
      <c r="BE59" s="823"/>
      <c r="BF59" s="823"/>
      <c r="BG59" s="823"/>
      <c r="BH59" s="823"/>
      <c r="BI59" s="824"/>
      <c r="BJ59" s="226"/>
      <c r="BK59" s="226"/>
      <c r="BL59" s="226"/>
      <c r="BM59" s="226"/>
      <c r="BN59" s="226"/>
      <c r="BO59" s="235"/>
      <c r="BP59" s="235"/>
      <c r="BQ59" s="232">
        <v>53</v>
      </c>
      <c r="BR59" s="233"/>
      <c r="BS59" s="762"/>
      <c r="BT59" s="763"/>
      <c r="BU59" s="763"/>
      <c r="BV59" s="763"/>
      <c r="BW59" s="763"/>
      <c r="BX59" s="763"/>
      <c r="BY59" s="763"/>
      <c r="BZ59" s="763"/>
      <c r="CA59" s="763"/>
      <c r="CB59" s="763"/>
      <c r="CC59" s="763"/>
      <c r="CD59" s="763"/>
      <c r="CE59" s="763"/>
      <c r="CF59" s="763"/>
      <c r="CG59" s="764"/>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2"/>
      <c r="DW59" s="763"/>
      <c r="DX59" s="763"/>
      <c r="DY59" s="763"/>
      <c r="DZ59" s="768"/>
      <c r="EA59" s="224"/>
    </row>
    <row r="60" spans="1:131" ht="26.25" customHeight="1">
      <c r="A60" s="232">
        <v>33</v>
      </c>
      <c r="B60" s="769"/>
      <c r="C60" s="770"/>
      <c r="D60" s="770"/>
      <c r="E60" s="770"/>
      <c r="F60" s="770"/>
      <c r="G60" s="770"/>
      <c r="H60" s="770"/>
      <c r="I60" s="770"/>
      <c r="J60" s="770"/>
      <c r="K60" s="770"/>
      <c r="L60" s="770"/>
      <c r="M60" s="770"/>
      <c r="N60" s="770"/>
      <c r="O60" s="770"/>
      <c r="P60" s="771"/>
      <c r="Q60" s="826"/>
      <c r="R60" s="827"/>
      <c r="S60" s="827"/>
      <c r="T60" s="827"/>
      <c r="U60" s="827"/>
      <c r="V60" s="827"/>
      <c r="W60" s="827"/>
      <c r="X60" s="827"/>
      <c r="Y60" s="827"/>
      <c r="Z60" s="827"/>
      <c r="AA60" s="827"/>
      <c r="AB60" s="827"/>
      <c r="AC60" s="827"/>
      <c r="AD60" s="827"/>
      <c r="AE60" s="828"/>
      <c r="AF60" s="777"/>
      <c r="AG60" s="773"/>
      <c r="AH60" s="773"/>
      <c r="AI60" s="773"/>
      <c r="AJ60" s="778"/>
      <c r="AK60" s="830"/>
      <c r="AL60" s="827"/>
      <c r="AM60" s="827"/>
      <c r="AN60" s="827"/>
      <c r="AO60" s="827"/>
      <c r="AP60" s="827"/>
      <c r="AQ60" s="827"/>
      <c r="AR60" s="827"/>
      <c r="AS60" s="827"/>
      <c r="AT60" s="827"/>
      <c r="AU60" s="827"/>
      <c r="AV60" s="827"/>
      <c r="AW60" s="827"/>
      <c r="AX60" s="827"/>
      <c r="AY60" s="827"/>
      <c r="AZ60" s="829"/>
      <c r="BA60" s="829"/>
      <c r="BB60" s="829"/>
      <c r="BC60" s="829"/>
      <c r="BD60" s="829"/>
      <c r="BE60" s="823"/>
      <c r="BF60" s="823"/>
      <c r="BG60" s="823"/>
      <c r="BH60" s="823"/>
      <c r="BI60" s="824"/>
      <c r="BJ60" s="226"/>
      <c r="BK60" s="226"/>
      <c r="BL60" s="226"/>
      <c r="BM60" s="226"/>
      <c r="BN60" s="226"/>
      <c r="BO60" s="235"/>
      <c r="BP60" s="235"/>
      <c r="BQ60" s="232">
        <v>54</v>
      </c>
      <c r="BR60" s="233"/>
      <c r="BS60" s="762"/>
      <c r="BT60" s="763"/>
      <c r="BU60" s="763"/>
      <c r="BV60" s="763"/>
      <c r="BW60" s="763"/>
      <c r="BX60" s="763"/>
      <c r="BY60" s="763"/>
      <c r="BZ60" s="763"/>
      <c r="CA60" s="763"/>
      <c r="CB60" s="763"/>
      <c r="CC60" s="763"/>
      <c r="CD60" s="763"/>
      <c r="CE60" s="763"/>
      <c r="CF60" s="763"/>
      <c r="CG60" s="764"/>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2"/>
      <c r="DW60" s="763"/>
      <c r="DX60" s="763"/>
      <c r="DY60" s="763"/>
      <c r="DZ60" s="768"/>
      <c r="EA60" s="224"/>
    </row>
    <row r="61" spans="1:131" ht="26.25" customHeight="1" thickBot="1">
      <c r="A61" s="232">
        <v>34</v>
      </c>
      <c r="B61" s="769"/>
      <c r="C61" s="770"/>
      <c r="D61" s="770"/>
      <c r="E61" s="770"/>
      <c r="F61" s="770"/>
      <c r="G61" s="770"/>
      <c r="H61" s="770"/>
      <c r="I61" s="770"/>
      <c r="J61" s="770"/>
      <c r="K61" s="770"/>
      <c r="L61" s="770"/>
      <c r="M61" s="770"/>
      <c r="N61" s="770"/>
      <c r="O61" s="770"/>
      <c r="P61" s="771"/>
      <c r="Q61" s="826"/>
      <c r="R61" s="827"/>
      <c r="S61" s="827"/>
      <c r="T61" s="827"/>
      <c r="U61" s="827"/>
      <c r="V61" s="827"/>
      <c r="W61" s="827"/>
      <c r="X61" s="827"/>
      <c r="Y61" s="827"/>
      <c r="Z61" s="827"/>
      <c r="AA61" s="827"/>
      <c r="AB61" s="827"/>
      <c r="AC61" s="827"/>
      <c r="AD61" s="827"/>
      <c r="AE61" s="828"/>
      <c r="AF61" s="777"/>
      <c r="AG61" s="773"/>
      <c r="AH61" s="773"/>
      <c r="AI61" s="773"/>
      <c r="AJ61" s="778"/>
      <c r="AK61" s="830"/>
      <c r="AL61" s="827"/>
      <c r="AM61" s="827"/>
      <c r="AN61" s="827"/>
      <c r="AO61" s="827"/>
      <c r="AP61" s="827"/>
      <c r="AQ61" s="827"/>
      <c r="AR61" s="827"/>
      <c r="AS61" s="827"/>
      <c r="AT61" s="827"/>
      <c r="AU61" s="827"/>
      <c r="AV61" s="827"/>
      <c r="AW61" s="827"/>
      <c r="AX61" s="827"/>
      <c r="AY61" s="827"/>
      <c r="AZ61" s="829"/>
      <c r="BA61" s="829"/>
      <c r="BB61" s="829"/>
      <c r="BC61" s="829"/>
      <c r="BD61" s="829"/>
      <c r="BE61" s="823"/>
      <c r="BF61" s="823"/>
      <c r="BG61" s="823"/>
      <c r="BH61" s="823"/>
      <c r="BI61" s="824"/>
      <c r="BJ61" s="226"/>
      <c r="BK61" s="226"/>
      <c r="BL61" s="226"/>
      <c r="BM61" s="226"/>
      <c r="BN61" s="226"/>
      <c r="BO61" s="235"/>
      <c r="BP61" s="235"/>
      <c r="BQ61" s="232">
        <v>55</v>
      </c>
      <c r="BR61" s="233"/>
      <c r="BS61" s="762"/>
      <c r="BT61" s="763"/>
      <c r="BU61" s="763"/>
      <c r="BV61" s="763"/>
      <c r="BW61" s="763"/>
      <c r="BX61" s="763"/>
      <c r="BY61" s="763"/>
      <c r="BZ61" s="763"/>
      <c r="CA61" s="763"/>
      <c r="CB61" s="763"/>
      <c r="CC61" s="763"/>
      <c r="CD61" s="763"/>
      <c r="CE61" s="763"/>
      <c r="CF61" s="763"/>
      <c r="CG61" s="764"/>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2"/>
      <c r="DW61" s="763"/>
      <c r="DX61" s="763"/>
      <c r="DY61" s="763"/>
      <c r="DZ61" s="768"/>
      <c r="EA61" s="224"/>
    </row>
    <row r="62" spans="1:131" ht="26.25" customHeight="1">
      <c r="A62" s="232">
        <v>35</v>
      </c>
      <c r="B62" s="769"/>
      <c r="C62" s="770"/>
      <c r="D62" s="770"/>
      <c r="E62" s="770"/>
      <c r="F62" s="770"/>
      <c r="G62" s="770"/>
      <c r="H62" s="770"/>
      <c r="I62" s="770"/>
      <c r="J62" s="770"/>
      <c r="K62" s="770"/>
      <c r="L62" s="770"/>
      <c r="M62" s="770"/>
      <c r="N62" s="770"/>
      <c r="O62" s="770"/>
      <c r="P62" s="771"/>
      <c r="Q62" s="826"/>
      <c r="R62" s="827"/>
      <c r="S62" s="827"/>
      <c r="T62" s="827"/>
      <c r="U62" s="827"/>
      <c r="V62" s="827"/>
      <c r="W62" s="827"/>
      <c r="X62" s="827"/>
      <c r="Y62" s="827"/>
      <c r="Z62" s="827"/>
      <c r="AA62" s="827"/>
      <c r="AB62" s="827"/>
      <c r="AC62" s="827"/>
      <c r="AD62" s="827"/>
      <c r="AE62" s="828"/>
      <c r="AF62" s="777"/>
      <c r="AG62" s="773"/>
      <c r="AH62" s="773"/>
      <c r="AI62" s="773"/>
      <c r="AJ62" s="778"/>
      <c r="AK62" s="830"/>
      <c r="AL62" s="827"/>
      <c r="AM62" s="827"/>
      <c r="AN62" s="827"/>
      <c r="AO62" s="827"/>
      <c r="AP62" s="827"/>
      <c r="AQ62" s="827"/>
      <c r="AR62" s="827"/>
      <c r="AS62" s="827"/>
      <c r="AT62" s="827"/>
      <c r="AU62" s="827"/>
      <c r="AV62" s="827"/>
      <c r="AW62" s="827"/>
      <c r="AX62" s="827"/>
      <c r="AY62" s="827"/>
      <c r="AZ62" s="829"/>
      <c r="BA62" s="829"/>
      <c r="BB62" s="829"/>
      <c r="BC62" s="829"/>
      <c r="BD62" s="829"/>
      <c r="BE62" s="823"/>
      <c r="BF62" s="823"/>
      <c r="BG62" s="823"/>
      <c r="BH62" s="823"/>
      <c r="BI62" s="824"/>
      <c r="BJ62" s="838" t="s">
        <v>406</v>
      </c>
      <c r="BK62" s="797"/>
      <c r="BL62" s="797"/>
      <c r="BM62" s="797"/>
      <c r="BN62" s="798"/>
      <c r="BO62" s="235"/>
      <c r="BP62" s="235"/>
      <c r="BQ62" s="232">
        <v>56</v>
      </c>
      <c r="BR62" s="233"/>
      <c r="BS62" s="762"/>
      <c r="BT62" s="763"/>
      <c r="BU62" s="763"/>
      <c r="BV62" s="763"/>
      <c r="BW62" s="763"/>
      <c r="BX62" s="763"/>
      <c r="BY62" s="763"/>
      <c r="BZ62" s="763"/>
      <c r="CA62" s="763"/>
      <c r="CB62" s="763"/>
      <c r="CC62" s="763"/>
      <c r="CD62" s="763"/>
      <c r="CE62" s="763"/>
      <c r="CF62" s="763"/>
      <c r="CG62" s="764"/>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2"/>
      <c r="DW62" s="763"/>
      <c r="DX62" s="763"/>
      <c r="DY62" s="763"/>
      <c r="DZ62" s="768"/>
      <c r="EA62" s="224"/>
    </row>
    <row r="63" spans="1:131" ht="26.25" customHeight="1" thickBot="1">
      <c r="A63" s="234" t="s">
        <v>382</v>
      </c>
      <c r="B63" s="780" t="s">
        <v>407</v>
      </c>
      <c r="C63" s="781"/>
      <c r="D63" s="781"/>
      <c r="E63" s="781"/>
      <c r="F63" s="781"/>
      <c r="G63" s="781"/>
      <c r="H63" s="781"/>
      <c r="I63" s="781"/>
      <c r="J63" s="781"/>
      <c r="K63" s="781"/>
      <c r="L63" s="781"/>
      <c r="M63" s="781"/>
      <c r="N63" s="781"/>
      <c r="O63" s="781"/>
      <c r="P63" s="782"/>
      <c r="Q63" s="831"/>
      <c r="R63" s="832"/>
      <c r="S63" s="832"/>
      <c r="T63" s="832"/>
      <c r="U63" s="832"/>
      <c r="V63" s="832"/>
      <c r="W63" s="832"/>
      <c r="X63" s="832"/>
      <c r="Y63" s="832"/>
      <c r="Z63" s="832"/>
      <c r="AA63" s="832"/>
      <c r="AB63" s="832"/>
      <c r="AC63" s="832"/>
      <c r="AD63" s="832"/>
      <c r="AE63" s="833"/>
      <c r="AF63" s="834">
        <v>21174</v>
      </c>
      <c r="AG63" s="835"/>
      <c r="AH63" s="835"/>
      <c r="AI63" s="835"/>
      <c r="AJ63" s="836"/>
      <c r="AK63" s="837"/>
      <c r="AL63" s="832"/>
      <c r="AM63" s="832"/>
      <c r="AN63" s="832"/>
      <c r="AO63" s="832"/>
      <c r="AP63" s="835">
        <v>190120</v>
      </c>
      <c r="AQ63" s="835"/>
      <c r="AR63" s="835"/>
      <c r="AS63" s="835"/>
      <c r="AT63" s="835"/>
      <c r="AU63" s="835">
        <v>66226</v>
      </c>
      <c r="AV63" s="835"/>
      <c r="AW63" s="835"/>
      <c r="AX63" s="835"/>
      <c r="AY63" s="835"/>
      <c r="AZ63" s="839"/>
      <c r="BA63" s="839"/>
      <c r="BB63" s="839"/>
      <c r="BC63" s="839"/>
      <c r="BD63" s="839"/>
      <c r="BE63" s="840"/>
      <c r="BF63" s="840"/>
      <c r="BG63" s="840"/>
      <c r="BH63" s="840"/>
      <c r="BI63" s="841"/>
      <c r="BJ63" s="842" t="s">
        <v>121</v>
      </c>
      <c r="BK63" s="843"/>
      <c r="BL63" s="843"/>
      <c r="BM63" s="843"/>
      <c r="BN63" s="844"/>
      <c r="BO63" s="235"/>
      <c r="BP63" s="235"/>
      <c r="BQ63" s="232">
        <v>57</v>
      </c>
      <c r="BR63" s="233"/>
      <c r="BS63" s="762"/>
      <c r="BT63" s="763"/>
      <c r="BU63" s="763"/>
      <c r="BV63" s="763"/>
      <c r="BW63" s="763"/>
      <c r="BX63" s="763"/>
      <c r="BY63" s="763"/>
      <c r="BZ63" s="763"/>
      <c r="CA63" s="763"/>
      <c r="CB63" s="763"/>
      <c r="CC63" s="763"/>
      <c r="CD63" s="763"/>
      <c r="CE63" s="763"/>
      <c r="CF63" s="763"/>
      <c r="CG63" s="764"/>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2"/>
      <c r="DW63" s="763"/>
      <c r="DX63" s="763"/>
      <c r="DY63" s="763"/>
      <c r="DZ63" s="768"/>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2"/>
      <c r="BT64" s="763"/>
      <c r="BU64" s="763"/>
      <c r="BV64" s="763"/>
      <c r="BW64" s="763"/>
      <c r="BX64" s="763"/>
      <c r="BY64" s="763"/>
      <c r="BZ64" s="763"/>
      <c r="CA64" s="763"/>
      <c r="CB64" s="763"/>
      <c r="CC64" s="763"/>
      <c r="CD64" s="763"/>
      <c r="CE64" s="763"/>
      <c r="CF64" s="763"/>
      <c r="CG64" s="764"/>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2"/>
      <c r="DW64" s="763"/>
      <c r="DX64" s="763"/>
      <c r="DY64" s="763"/>
      <c r="DZ64" s="768"/>
      <c r="EA64" s="224"/>
    </row>
    <row r="65" spans="1:131" ht="26.25" customHeight="1" thickBot="1">
      <c r="A65" s="226" t="s">
        <v>408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2"/>
      <c r="BT65" s="763"/>
      <c r="BU65" s="763"/>
      <c r="BV65" s="763"/>
      <c r="BW65" s="763"/>
      <c r="BX65" s="763"/>
      <c r="BY65" s="763"/>
      <c r="BZ65" s="763"/>
      <c r="CA65" s="763"/>
      <c r="CB65" s="763"/>
      <c r="CC65" s="763"/>
      <c r="CD65" s="763"/>
      <c r="CE65" s="763"/>
      <c r="CF65" s="763"/>
      <c r="CG65" s="764"/>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2"/>
      <c r="DW65" s="763"/>
      <c r="DX65" s="763"/>
      <c r="DY65" s="763"/>
      <c r="DZ65" s="768"/>
      <c r="EA65" s="224"/>
    </row>
    <row r="66" spans="1:131" ht="26.25" customHeight="1">
      <c r="A66" s="714" t="s">
        <v>409</v>
      </c>
      <c r="B66" s="715"/>
      <c r="C66" s="715"/>
      <c r="D66" s="715"/>
      <c r="E66" s="715"/>
      <c r="F66" s="715"/>
      <c r="G66" s="715"/>
      <c r="H66" s="715"/>
      <c r="I66" s="715"/>
      <c r="J66" s="715"/>
      <c r="K66" s="715"/>
      <c r="L66" s="715"/>
      <c r="M66" s="715"/>
      <c r="N66" s="715"/>
      <c r="O66" s="715"/>
      <c r="P66" s="716"/>
      <c r="Q66" s="720" t="s">
        <v>386</v>
      </c>
      <c r="R66" s="721"/>
      <c r="S66" s="721"/>
      <c r="T66" s="721"/>
      <c r="U66" s="722"/>
      <c r="V66" s="720" t="s">
        <v>387</v>
      </c>
      <c r="W66" s="721"/>
      <c r="X66" s="721"/>
      <c r="Y66" s="721"/>
      <c r="Z66" s="722"/>
      <c r="AA66" s="720" t="s">
        <v>388</v>
      </c>
      <c r="AB66" s="721"/>
      <c r="AC66" s="721"/>
      <c r="AD66" s="721"/>
      <c r="AE66" s="722"/>
      <c r="AF66" s="845" t="s">
        <v>389</v>
      </c>
      <c r="AG66" s="806"/>
      <c r="AH66" s="806"/>
      <c r="AI66" s="806"/>
      <c r="AJ66" s="846"/>
      <c r="AK66" s="720" t="s">
        <v>390</v>
      </c>
      <c r="AL66" s="715"/>
      <c r="AM66" s="715"/>
      <c r="AN66" s="715"/>
      <c r="AO66" s="716"/>
      <c r="AP66" s="720" t="s">
        <v>391</v>
      </c>
      <c r="AQ66" s="721"/>
      <c r="AR66" s="721"/>
      <c r="AS66" s="721"/>
      <c r="AT66" s="722"/>
      <c r="AU66" s="720" t="s">
        <v>410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50"/>
      <c r="BT66" s="851"/>
      <c r="BU66" s="851"/>
      <c r="BV66" s="851"/>
      <c r="BW66" s="851"/>
      <c r="BX66" s="851"/>
      <c r="BY66" s="851"/>
      <c r="BZ66" s="851"/>
      <c r="CA66" s="851"/>
      <c r="CB66" s="851"/>
      <c r="CC66" s="851"/>
      <c r="CD66" s="851"/>
      <c r="CE66" s="851"/>
      <c r="CF66" s="851"/>
      <c r="CG66" s="856"/>
      <c r="CH66" s="853"/>
      <c r="CI66" s="854"/>
      <c r="CJ66" s="854"/>
      <c r="CK66" s="854"/>
      <c r="CL66" s="855"/>
      <c r="CM66" s="853"/>
      <c r="CN66" s="854"/>
      <c r="CO66" s="854"/>
      <c r="CP66" s="854"/>
      <c r="CQ66" s="855"/>
      <c r="CR66" s="853"/>
      <c r="CS66" s="854"/>
      <c r="CT66" s="854"/>
      <c r="CU66" s="854"/>
      <c r="CV66" s="855"/>
      <c r="CW66" s="853"/>
      <c r="CX66" s="854"/>
      <c r="CY66" s="854"/>
      <c r="CZ66" s="854"/>
      <c r="DA66" s="855"/>
      <c r="DB66" s="853"/>
      <c r="DC66" s="854"/>
      <c r="DD66" s="854"/>
      <c r="DE66" s="854"/>
      <c r="DF66" s="855"/>
      <c r="DG66" s="853"/>
      <c r="DH66" s="854"/>
      <c r="DI66" s="854"/>
      <c r="DJ66" s="854"/>
      <c r="DK66" s="855"/>
      <c r="DL66" s="853"/>
      <c r="DM66" s="854"/>
      <c r="DN66" s="854"/>
      <c r="DO66" s="854"/>
      <c r="DP66" s="855"/>
      <c r="DQ66" s="853"/>
      <c r="DR66" s="854"/>
      <c r="DS66" s="854"/>
      <c r="DT66" s="854"/>
      <c r="DU66" s="855"/>
      <c r="DV66" s="850"/>
      <c r="DW66" s="851"/>
      <c r="DX66" s="851"/>
      <c r="DY66" s="851"/>
      <c r="DZ66" s="852"/>
      <c r="EA66" s="224"/>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7"/>
      <c r="AG67" s="809"/>
      <c r="AH67" s="809"/>
      <c r="AI67" s="809"/>
      <c r="AJ67" s="848"/>
      <c r="AK67" s="849"/>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50"/>
      <c r="BT67" s="851"/>
      <c r="BU67" s="851"/>
      <c r="BV67" s="851"/>
      <c r="BW67" s="851"/>
      <c r="BX67" s="851"/>
      <c r="BY67" s="851"/>
      <c r="BZ67" s="851"/>
      <c r="CA67" s="851"/>
      <c r="CB67" s="851"/>
      <c r="CC67" s="851"/>
      <c r="CD67" s="851"/>
      <c r="CE67" s="851"/>
      <c r="CF67" s="851"/>
      <c r="CG67" s="856"/>
      <c r="CH67" s="853"/>
      <c r="CI67" s="854"/>
      <c r="CJ67" s="854"/>
      <c r="CK67" s="854"/>
      <c r="CL67" s="855"/>
      <c r="CM67" s="853"/>
      <c r="CN67" s="854"/>
      <c r="CO67" s="854"/>
      <c r="CP67" s="854"/>
      <c r="CQ67" s="855"/>
      <c r="CR67" s="853"/>
      <c r="CS67" s="854"/>
      <c r="CT67" s="854"/>
      <c r="CU67" s="854"/>
      <c r="CV67" s="855"/>
      <c r="CW67" s="853"/>
      <c r="CX67" s="854"/>
      <c r="CY67" s="854"/>
      <c r="CZ67" s="854"/>
      <c r="DA67" s="855"/>
      <c r="DB67" s="853"/>
      <c r="DC67" s="854"/>
      <c r="DD67" s="854"/>
      <c r="DE67" s="854"/>
      <c r="DF67" s="855"/>
      <c r="DG67" s="853"/>
      <c r="DH67" s="854"/>
      <c r="DI67" s="854"/>
      <c r="DJ67" s="854"/>
      <c r="DK67" s="855"/>
      <c r="DL67" s="853"/>
      <c r="DM67" s="854"/>
      <c r="DN67" s="854"/>
      <c r="DO67" s="854"/>
      <c r="DP67" s="855"/>
      <c r="DQ67" s="853"/>
      <c r="DR67" s="854"/>
      <c r="DS67" s="854"/>
      <c r="DT67" s="854"/>
      <c r="DU67" s="855"/>
      <c r="DV67" s="850"/>
      <c r="DW67" s="851"/>
      <c r="DX67" s="851"/>
      <c r="DY67" s="851"/>
      <c r="DZ67" s="852"/>
      <c r="EA67" s="224"/>
    </row>
    <row r="68" spans="1:131" ht="26.25" customHeight="1" thickTop="1">
      <c r="A68" s="230">
        <v>1</v>
      </c>
      <c r="B68" s="860" t="s">
        <v>564</v>
      </c>
      <c r="C68" s="861"/>
      <c r="D68" s="861"/>
      <c r="E68" s="861"/>
      <c r="F68" s="861"/>
      <c r="G68" s="861"/>
      <c r="H68" s="861"/>
      <c r="I68" s="861"/>
      <c r="J68" s="861"/>
      <c r="K68" s="861"/>
      <c r="L68" s="861"/>
      <c r="M68" s="861"/>
      <c r="N68" s="861"/>
      <c r="O68" s="861"/>
      <c r="P68" s="862"/>
      <c r="Q68" s="863">
        <v>270</v>
      </c>
      <c r="R68" s="857"/>
      <c r="S68" s="857"/>
      <c r="T68" s="857"/>
      <c r="U68" s="857"/>
      <c r="V68" s="857">
        <v>224</v>
      </c>
      <c r="W68" s="857"/>
      <c r="X68" s="857"/>
      <c r="Y68" s="857"/>
      <c r="Z68" s="857"/>
      <c r="AA68" s="857">
        <v>46</v>
      </c>
      <c r="AB68" s="857"/>
      <c r="AC68" s="857"/>
      <c r="AD68" s="857"/>
      <c r="AE68" s="857"/>
      <c r="AF68" s="857">
        <v>46</v>
      </c>
      <c r="AG68" s="857"/>
      <c r="AH68" s="857"/>
      <c r="AI68" s="857"/>
      <c r="AJ68" s="857"/>
      <c r="AK68" s="857"/>
      <c r="AL68" s="857"/>
      <c r="AM68" s="857"/>
      <c r="AN68" s="857"/>
      <c r="AO68" s="857"/>
      <c r="AP68" s="857">
        <v>32</v>
      </c>
      <c r="AQ68" s="857"/>
      <c r="AR68" s="857"/>
      <c r="AS68" s="857"/>
      <c r="AT68" s="857"/>
      <c r="AU68" s="857"/>
      <c r="AV68" s="857"/>
      <c r="AW68" s="857"/>
      <c r="AX68" s="857"/>
      <c r="AY68" s="857"/>
      <c r="AZ68" s="858"/>
      <c r="BA68" s="858"/>
      <c r="BB68" s="858"/>
      <c r="BC68" s="858"/>
      <c r="BD68" s="859"/>
      <c r="BE68" s="235"/>
      <c r="BF68" s="235"/>
      <c r="BG68" s="235"/>
      <c r="BH68" s="235"/>
      <c r="BI68" s="235"/>
      <c r="BJ68" s="235"/>
      <c r="BK68" s="235"/>
      <c r="BL68" s="235"/>
      <c r="BM68" s="235"/>
      <c r="BN68" s="235"/>
      <c r="BO68" s="235"/>
      <c r="BP68" s="235"/>
      <c r="BQ68" s="232">
        <v>62</v>
      </c>
      <c r="BR68" s="237"/>
      <c r="BS68" s="850"/>
      <c r="BT68" s="851"/>
      <c r="BU68" s="851"/>
      <c r="BV68" s="851"/>
      <c r="BW68" s="851"/>
      <c r="BX68" s="851"/>
      <c r="BY68" s="851"/>
      <c r="BZ68" s="851"/>
      <c r="CA68" s="851"/>
      <c r="CB68" s="851"/>
      <c r="CC68" s="851"/>
      <c r="CD68" s="851"/>
      <c r="CE68" s="851"/>
      <c r="CF68" s="851"/>
      <c r="CG68" s="856"/>
      <c r="CH68" s="853"/>
      <c r="CI68" s="854"/>
      <c r="CJ68" s="854"/>
      <c r="CK68" s="854"/>
      <c r="CL68" s="855"/>
      <c r="CM68" s="853"/>
      <c r="CN68" s="854"/>
      <c r="CO68" s="854"/>
      <c r="CP68" s="854"/>
      <c r="CQ68" s="855"/>
      <c r="CR68" s="853"/>
      <c r="CS68" s="854"/>
      <c r="CT68" s="854"/>
      <c r="CU68" s="854"/>
      <c r="CV68" s="855"/>
      <c r="CW68" s="853"/>
      <c r="CX68" s="854"/>
      <c r="CY68" s="854"/>
      <c r="CZ68" s="854"/>
      <c r="DA68" s="855"/>
      <c r="DB68" s="853"/>
      <c r="DC68" s="854"/>
      <c r="DD68" s="854"/>
      <c r="DE68" s="854"/>
      <c r="DF68" s="855"/>
      <c r="DG68" s="853"/>
      <c r="DH68" s="854"/>
      <c r="DI68" s="854"/>
      <c r="DJ68" s="854"/>
      <c r="DK68" s="855"/>
      <c r="DL68" s="853"/>
      <c r="DM68" s="854"/>
      <c r="DN68" s="854"/>
      <c r="DO68" s="854"/>
      <c r="DP68" s="855"/>
      <c r="DQ68" s="853"/>
      <c r="DR68" s="854"/>
      <c r="DS68" s="854"/>
      <c r="DT68" s="854"/>
      <c r="DU68" s="855"/>
      <c r="DV68" s="850"/>
      <c r="DW68" s="851"/>
      <c r="DX68" s="851"/>
      <c r="DY68" s="851"/>
      <c r="DZ68" s="852"/>
      <c r="EA68" s="224"/>
    </row>
    <row r="69" spans="1:131" ht="26.25" customHeight="1">
      <c r="A69" s="232">
        <v>2</v>
      </c>
      <c r="B69" s="864" t="s">
        <v>565</v>
      </c>
      <c r="C69" s="865"/>
      <c r="D69" s="865"/>
      <c r="E69" s="865"/>
      <c r="F69" s="865"/>
      <c r="G69" s="865"/>
      <c r="H69" s="865"/>
      <c r="I69" s="865"/>
      <c r="J69" s="865"/>
      <c r="K69" s="865"/>
      <c r="L69" s="865"/>
      <c r="M69" s="865"/>
      <c r="N69" s="865"/>
      <c r="O69" s="865"/>
      <c r="P69" s="866"/>
      <c r="Q69" s="867">
        <v>270</v>
      </c>
      <c r="R69" s="821"/>
      <c r="S69" s="821"/>
      <c r="T69" s="821"/>
      <c r="U69" s="821"/>
      <c r="V69" s="821">
        <v>246</v>
      </c>
      <c r="W69" s="821"/>
      <c r="X69" s="821"/>
      <c r="Y69" s="821"/>
      <c r="Z69" s="821"/>
      <c r="AA69" s="821">
        <v>24</v>
      </c>
      <c r="AB69" s="821"/>
      <c r="AC69" s="821"/>
      <c r="AD69" s="821"/>
      <c r="AE69" s="821"/>
      <c r="AF69" s="821">
        <v>24</v>
      </c>
      <c r="AG69" s="821"/>
      <c r="AH69" s="821"/>
      <c r="AI69" s="821"/>
      <c r="AJ69" s="821"/>
      <c r="AK69" s="821"/>
      <c r="AL69" s="821"/>
      <c r="AM69" s="821"/>
      <c r="AN69" s="821"/>
      <c r="AO69" s="821"/>
      <c r="AP69" s="821"/>
      <c r="AQ69" s="821"/>
      <c r="AR69" s="821"/>
      <c r="AS69" s="821"/>
      <c r="AT69" s="821"/>
      <c r="AU69" s="821"/>
      <c r="AV69" s="821"/>
      <c r="AW69" s="821"/>
      <c r="AX69" s="821"/>
      <c r="AY69" s="821"/>
      <c r="AZ69" s="823"/>
      <c r="BA69" s="823"/>
      <c r="BB69" s="823"/>
      <c r="BC69" s="823"/>
      <c r="BD69" s="824"/>
      <c r="BE69" s="235"/>
      <c r="BF69" s="235"/>
      <c r="BG69" s="235"/>
      <c r="BH69" s="235"/>
      <c r="BI69" s="235"/>
      <c r="BJ69" s="235"/>
      <c r="BK69" s="235"/>
      <c r="BL69" s="235"/>
      <c r="BM69" s="235"/>
      <c r="BN69" s="235"/>
      <c r="BO69" s="235"/>
      <c r="BP69" s="235"/>
      <c r="BQ69" s="232">
        <v>63</v>
      </c>
      <c r="BR69" s="237"/>
      <c r="BS69" s="850"/>
      <c r="BT69" s="851"/>
      <c r="BU69" s="851"/>
      <c r="BV69" s="851"/>
      <c r="BW69" s="851"/>
      <c r="BX69" s="851"/>
      <c r="BY69" s="851"/>
      <c r="BZ69" s="851"/>
      <c r="CA69" s="851"/>
      <c r="CB69" s="851"/>
      <c r="CC69" s="851"/>
      <c r="CD69" s="851"/>
      <c r="CE69" s="851"/>
      <c r="CF69" s="851"/>
      <c r="CG69" s="856"/>
      <c r="CH69" s="853"/>
      <c r="CI69" s="854"/>
      <c r="CJ69" s="854"/>
      <c r="CK69" s="854"/>
      <c r="CL69" s="855"/>
      <c r="CM69" s="853"/>
      <c r="CN69" s="854"/>
      <c r="CO69" s="854"/>
      <c r="CP69" s="854"/>
      <c r="CQ69" s="855"/>
      <c r="CR69" s="853"/>
      <c r="CS69" s="854"/>
      <c r="CT69" s="854"/>
      <c r="CU69" s="854"/>
      <c r="CV69" s="855"/>
      <c r="CW69" s="853"/>
      <c r="CX69" s="854"/>
      <c r="CY69" s="854"/>
      <c r="CZ69" s="854"/>
      <c r="DA69" s="855"/>
      <c r="DB69" s="853"/>
      <c r="DC69" s="854"/>
      <c r="DD69" s="854"/>
      <c r="DE69" s="854"/>
      <c r="DF69" s="855"/>
      <c r="DG69" s="853"/>
      <c r="DH69" s="854"/>
      <c r="DI69" s="854"/>
      <c r="DJ69" s="854"/>
      <c r="DK69" s="855"/>
      <c r="DL69" s="853"/>
      <c r="DM69" s="854"/>
      <c r="DN69" s="854"/>
      <c r="DO69" s="854"/>
      <c r="DP69" s="855"/>
      <c r="DQ69" s="853"/>
      <c r="DR69" s="854"/>
      <c r="DS69" s="854"/>
      <c r="DT69" s="854"/>
      <c r="DU69" s="855"/>
      <c r="DV69" s="850"/>
      <c r="DW69" s="851"/>
      <c r="DX69" s="851"/>
      <c r="DY69" s="851"/>
      <c r="DZ69" s="852"/>
      <c r="EA69" s="224"/>
    </row>
    <row r="70" spans="1:131" ht="26.25" customHeight="1">
      <c r="A70" s="232">
        <v>3</v>
      </c>
      <c r="B70" s="864" t="s">
        <v>566</v>
      </c>
      <c r="C70" s="865"/>
      <c r="D70" s="865"/>
      <c r="E70" s="865"/>
      <c r="F70" s="865"/>
      <c r="G70" s="865"/>
      <c r="H70" s="865"/>
      <c r="I70" s="865"/>
      <c r="J70" s="865"/>
      <c r="K70" s="865"/>
      <c r="L70" s="865"/>
      <c r="M70" s="865"/>
      <c r="N70" s="865"/>
      <c r="O70" s="865"/>
      <c r="P70" s="866"/>
      <c r="Q70" s="867">
        <v>315636</v>
      </c>
      <c r="R70" s="821"/>
      <c r="S70" s="821"/>
      <c r="T70" s="821"/>
      <c r="U70" s="821"/>
      <c r="V70" s="821">
        <v>306127</v>
      </c>
      <c r="W70" s="821"/>
      <c r="X70" s="821"/>
      <c r="Y70" s="821"/>
      <c r="Z70" s="821"/>
      <c r="AA70" s="821">
        <v>9509</v>
      </c>
      <c r="AB70" s="821"/>
      <c r="AC70" s="821"/>
      <c r="AD70" s="821"/>
      <c r="AE70" s="821"/>
      <c r="AF70" s="821">
        <v>9509</v>
      </c>
      <c r="AG70" s="821"/>
      <c r="AH70" s="821"/>
      <c r="AI70" s="821"/>
      <c r="AJ70" s="821"/>
      <c r="AK70" s="821"/>
      <c r="AL70" s="821"/>
      <c r="AM70" s="821"/>
      <c r="AN70" s="821"/>
      <c r="AO70" s="821"/>
      <c r="AP70" s="821"/>
      <c r="AQ70" s="821"/>
      <c r="AR70" s="821"/>
      <c r="AS70" s="821"/>
      <c r="AT70" s="821"/>
      <c r="AU70" s="821"/>
      <c r="AV70" s="821"/>
      <c r="AW70" s="821"/>
      <c r="AX70" s="821"/>
      <c r="AY70" s="821"/>
      <c r="AZ70" s="823"/>
      <c r="BA70" s="823"/>
      <c r="BB70" s="823"/>
      <c r="BC70" s="823"/>
      <c r="BD70" s="824"/>
      <c r="BE70" s="235"/>
      <c r="BF70" s="235"/>
      <c r="BG70" s="235"/>
      <c r="BH70" s="235"/>
      <c r="BI70" s="235"/>
      <c r="BJ70" s="235"/>
      <c r="BK70" s="235"/>
      <c r="BL70" s="235"/>
      <c r="BM70" s="235"/>
      <c r="BN70" s="235"/>
      <c r="BO70" s="235"/>
      <c r="BP70" s="235"/>
      <c r="BQ70" s="232">
        <v>64</v>
      </c>
      <c r="BR70" s="237"/>
      <c r="BS70" s="850"/>
      <c r="BT70" s="851"/>
      <c r="BU70" s="851"/>
      <c r="BV70" s="851"/>
      <c r="BW70" s="851"/>
      <c r="BX70" s="851"/>
      <c r="BY70" s="851"/>
      <c r="BZ70" s="851"/>
      <c r="CA70" s="851"/>
      <c r="CB70" s="851"/>
      <c r="CC70" s="851"/>
      <c r="CD70" s="851"/>
      <c r="CE70" s="851"/>
      <c r="CF70" s="851"/>
      <c r="CG70" s="856"/>
      <c r="CH70" s="853"/>
      <c r="CI70" s="854"/>
      <c r="CJ70" s="854"/>
      <c r="CK70" s="854"/>
      <c r="CL70" s="855"/>
      <c r="CM70" s="853"/>
      <c r="CN70" s="854"/>
      <c r="CO70" s="854"/>
      <c r="CP70" s="854"/>
      <c r="CQ70" s="855"/>
      <c r="CR70" s="853"/>
      <c r="CS70" s="854"/>
      <c r="CT70" s="854"/>
      <c r="CU70" s="854"/>
      <c r="CV70" s="855"/>
      <c r="CW70" s="853"/>
      <c r="CX70" s="854"/>
      <c r="CY70" s="854"/>
      <c r="CZ70" s="854"/>
      <c r="DA70" s="855"/>
      <c r="DB70" s="853"/>
      <c r="DC70" s="854"/>
      <c r="DD70" s="854"/>
      <c r="DE70" s="854"/>
      <c r="DF70" s="855"/>
      <c r="DG70" s="853"/>
      <c r="DH70" s="854"/>
      <c r="DI70" s="854"/>
      <c r="DJ70" s="854"/>
      <c r="DK70" s="855"/>
      <c r="DL70" s="853"/>
      <c r="DM70" s="854"/>
      <c r="DN70" s="854"/>
      <c r="DO70" s="854"/>
      <c r="DP70" s="855"/>
      <c r="DQ70" s="853"/>
      <c r="DR70" s="854"/>
      <c r="DS70" s="854"/>
      <c r="DT70" s="854"/>
      <c r="DU70" s="855"/>
      <c r="DV70" s="850"/>
      <c r="DW70" s="851"/>
      <c r="DX70" s="851"/>
      <c r="DY70" s="851"/>
      <c r="DZ70" s="852"/>
      <c r="EA70" s="224"/>
    </row>
    <row r="71" spans="1:131" ht="26.25" customHeight="1">
      <c r="A71" s="232">
        <v>4</v>
      </c>
      <c r="B71" s="864"/>
      <c r="C71" s="865"/>
      <c r="D71" s="865"/>
      <c r="E71" s="865"/>
      <c r="F71" s="865"/>
      <c r="G71" s="865"/>
      <c r="H71" s="865"/>
      <c r="I71" s="865"/>
      <c r="J71" s="865"/>
      <c r="K71" s="865"/>
      <c r="L71" s="865"/>
      <c r="M71" s="865"/>
      <c r="N71" s="865"/>
      <c r="O71" s="865"/>
      <c r="P71" s="866"/>
      <c r="Q71" s="867"/>
      <c r="R71" s="821"/>
      <c r="S71" s="821"/>
      <c r="T71" s="821"/>
      <c r="U71" s="821"/>
      <c r="V71" s="821"/>
      <c r="W71" s="821"/>
      <c r="X71" s="821"/>
      <c r="Y71" s="821"/>
      <c r="Z71" s="821"/>
      <c r="AA71" s="821"/>
      <c r="AB71" s="821"/>
      <c r="AC71" s="821"/>
      <c r="AD71" s="821"/>
      <c r="AE71" s="821"/>
      <c r="AF71" s="821"/>
      <c r="AG71" s="821"/>
      <c r="AH71" s="821"/>
      <c r="AI71" s="821"/>
      <c r="AJ71" s="821"/>
      <c r="AK71" s="821"/>
      <c r="AL71" s="821"/>
      <c r="AM71" s="821"/>
      <c r="AN71" s="821"/>
      <c r="AO71" s="821"/>
      <c r="AP71" s="821"/>
      <c r="AQ71" s="821"/>
      <c r="AR71" s="821"/>
      <c r="AS71" s="821"/>
      <c r="AT71" s="821"/>
      <c r="AU71" s="821"/>
      <c r="AV71" s="821"/>
      <c r="AW71" s="821"/>
      <c r="AX71" s="821"/>
      <c r="AY71" s="821"/>
      <c r="AZ71" s="823"/>
      <c r="BA71" s="823"/>
      <c r="BB71" s="823"/>
      <c r="BC71" s="823"/>
      <c r="BD71" s="824"/>
      <c r="BE71" s="235"/>
      <c r="BF71" s="235"/>
      <c r="BG71" s="235"/>
      <c r="BH71" s="235"/>
      <c r="BI71" s="235"/>
      <c r="BJ71" s="235"/>
      <c r="BK71" s="235"/>
      <c r="BL71" s="235"/>
      <c r="BM71" s="235"/>
      <c r="BN71" s="235"/>
      <c r="BO71" s="235"/>
      <c r="BP71" s="235"/>
      <c r="BQ71" s="232">
        <v>65</v>
      </c>
      <c r="BR71" s="237"/>
      <c r="BS71" s="850"/>
      <c r="BT71" s="851"/>
      <c r="BU71" s="851"/>
      <c r="BV71" s="851"/>
      <c r="BW71" s="851"/>
      <c r="BX71" s="851"/>
      <c r="BY71" s="851"/>
      <c r="BZ71" s="851"/>
      <c r="CA71" s="851"/>
      <c r="CB71" s="851"/>
      <c r="CC71" s="851"/>
      <c r="CD71" s="851"/>
      <c r="CE71" s="851"/>
      <c r="CF71" s="851"/>
      <c r="CG71" s="856"/>
      <c r="CH71" s="853"/>
      <c r="CI71" s="854"/>
      <c r="CJ71" s="854"/>
      <c r="CK71" s="854"/>
      <c r="CL71" s="855"/>
      <c r="CM71" s="853"/>
      <c r="CN71" s="854"/>
      <c r="CO71" s="854"/>
      <c r="CP71" s="854"/>
      <c r="CQ71" s="855"/>
      <c r="CR71" s="853"/>
      <c r="CS71" s="854"/>
      <c r="CT71" s="854"/>
      <c r="CU71" s="854"/>
      <c r="CV71" s="855"/>
      <c r="CW71" s="853"/>
      <c r="CX71" s="854"/>
      <c r="CY71" s="854"/>
      <c r="CZ71" s="854"/>
      <c r="DA71" s="855"/>
      <c r="DB71" s="853"/>
      <c r="DC71" s="854"/>
      <c r="DD71" s="854"/>
      <c r="DE71" s="854"/>
      <c r="DF71" s="855"/>
      <c r="DG71" s="853"/>
      <c r="DH71" s="854"/>
      <c r="DI71" s="854"/>
      <c r="DJ71" s="854"/>
      <c r="DK71" s="855"/>
      <c r="DL71" s="853"/>
      <c r="DM71" s="854"/>
      <c r="DN71" s="854"/>
      <c r="DO71" s="854"/>
      <c r="DP71" s="855"/>
      <c r="DQ71" s="853"/>
      <c r="DR71" s="854"/>
      <c r="DS71" s="854"/>
      <c r="DT71" s="854"/>
      <c r="DU71" s="855"/>
      <c r="DV71" s="850"/>
      <c r="DW71" s="851"/>
      <c r="DX71" s="851"/>
      <c r="DY71" s="851"/>
      <c r="DZ71" s="852"/>
      <c r="EA71" s="224"/>
    </row>
    <row r="72" spans="1:131" ht="26.25" customHeight="1">
      <c r="A72" s="232">
        <v>5</v>
      </c>
      <c r="B72" s="864"/>
      <c r="C72" s="865"/>
      <c r="D72" s="865"/>
      <c r="E72" s="865"/>
      <c r="F72" s="865"/>
      <c r="G72" s="865"/>
      <c r="H72" s="865"/>
      <c r="I72" s="865"/>
      <c r="J72" s="865"/>
      <c r="K72" s="865"/>
      <c r="L72" s="865"/>
      <c r="M72" s="865"/>
      <c r="N72" s="865"/>
      <c r="O72" s="865"/>
      <c r="P72" s="866"/>
      <c r="Q72" s="867"/>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23"/>
      <c r="BA72" s="823"/>
      <c r="BB72" s="823"/>
      <c r="BC72" s="823"/>
      <c r="BD72" s="824"/>
      <c r="BE72" s="235"/>
      <c r="BF72" s="235"/>
      <c r="BG72" s="235"/>
      <c r="BH72" s="235"/>
      <c r="BI72" s="235"/>
      <c r="BJ72" s="235"/>
      <c r="BK72" s="235"/>
      <c r="BL72" s="235"/>
      <c r="BM72" s="235"/>
      <c r="BN72" s="235"/>
      <c r="BO72" s="235"/>
      <c r="BP72" s="235"/>
      <c r="BQ72" s="232">
        <v>66</v>
      </c>
      <c r="BR72" s="237"/>
      <c r="BS72" s="850"/>
      <c r="BT72" s="851"/>
      <c r="BU72" s="851"/>
      <c r="BV72" s="851"/>
      <c r="BW72" s="851"/>
      <c r="BX72" s="851"/>
      <c r="BY72" s="851"/>
      <c r="BZ72" s="851"/>
      <c r="CA72" s="851"/>
      <c r="CB72" s="851"/>
      <c r="CC72" s="851"/>
      <c r="CD72" s="851"/>
      <c r="CE72" s="851"/>
      <c r="CF72" s="851"/>
      <c r="CG72" s="856"/>
      <c r="CH72" s="853"/>
      <c r="CI72" s="854"/>
      <c r="CJ72" s="854"/>
      <c r="CK72" s="854"/>
      <c r="CL72" s="855"/>
      <c r="CM72" s="853"/>
      <c r="CN72" s="854"/>
      <c r="CO72" s="854"/>
      <c r="CP72" s="854"/>
      <c r="CQ72" s="855"/>
      <c r="CR72" s="853"/>
      <c r="CS72" s="854"/>
      <c r="CT72" s="854"/>
      <c r="CU72" s="854"/>
      <c r="CV72" s="855"/>
      <c r="CW72" s="853"/>
      <c r="CX72" s="854"/>
      <c r="CY72" s="854"/>
      <c r="CZ72" s="854"/>
      <c r="DA72" s="855"/>
      <c r="DB72" s="853"/>
      <c r="DC72" s="854"/>
      <c r="DD72" s="854"/>
      <c r="DE72" s="854"/>
      <c r="DF72" s="855"/>
      <c r="DG72" s="853"/>
      <c r="DH72" s="854"/>
      <c r="DI72" s="854"/>
      <c r="DJ72" s="854"/>
      <c r="DK72" s="855"/>
      <c r="DL72" s="853"/>
      <c r="DM72" s="854"/>
      <c r="DN72" s="854"/>
      <c r="DO72" s="854"/>
      <c r="DP72" s="855"/>
      <c r="DQ72" s="853"/>
      <c r="DR72" s="854"/>
      <c r="DS72" s="854"/>
      <c r="DT72" s="854"/>
      <c r="DU72" s="855"/>
      <c r="DV72" s="850"/>
      <c r="DW72" s="851"/>
      <c r="DX72" s="851"/>
      <c r="DY72" s="851"/>
      <c r="DZ72" s="852"/>
      <c r="EA72" s="224"/>
    </row>
    <row r="73" spans="1:131" ht="26.25" customHeight="1">
      <c r="A73" s="232">
        <v>6</v>
      </c>
      <c r="B73" s="864"/>
      <c r="C73" s="865"/>
      <c r="D73" s="865"/>
      <c r="E73" s="865"/>
      <c r="F73" s="865"/>
      <c r="G73" s="865"/>
      <c r="H73" s="865"/>
      <c r="I73" s="865"/>
      <c r="J73" s="865"/>
      <c r="K73" s="865"/>
      <c r="L73" s="865"/>
      <c r="M73" s="865"/>
      <c r="N73" s="865"/>
      <c r="O73" s="865"/>
      <c r="P73" s="866"/>
      <c r="Q73" s="867"/>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23"/>
      <c r="BA73" s="823"/>
      <c r="BB73" s="823"/>
      <c r="BC73" s="823"/>
      <c r="BD73" s="824"/>
      <c r="BE73" s="235"/>
      <c r="BF73" s="235"/>
      <c r="BG73" s="235"/>
      <c r="BH73" s="235"/>
      <c r="BI73" s="235"/>
      <c r="BJ73" s="235"/>
      <c r="BK73" s="235"/>
      <c r="BL73" s="235"/>
      <c r="BM73" s="235"/>
      <c r="BN73" s="235"/>
      <c r="BO73" s="235"/>
      <c r="BP73" s="235"/>
      <c r="BQ73" s="232">
        <v>67</v>
      </c>
      <c r="BR73" s="237"/>
      <c r="BS73" s="850"/>
      <c r="BT73" s="851"/>
      <c r="BU73" s="851"/>
      <c r="BV73" s="851"/>
      <c r="BW73" s="851"/>
      <c r="BX73" s="851"/>
      <c r="BY73" s="851"/>
      <c r="BZ73" s="851"/>
      <c r="CA73" s="851"/>
      <c r="CB73" s="851"/>
      <c r="CC73" s="851"/>
      <c r="CD73" s="851"/>
      <c r="CE73" s="851"/>
      <c r="CF73" s="851"/>
      <c r="CG73" s="856"/>
      <c r="CH73" s="853"/>
      <c r="CI73" s="854"/>
      <c r="CJ73" s="854"/>
      <c r="CK73" s="854"/>
      <c r="CL73" s="855"/>
      <c r="CM73" s="853"/>
      <c r="CN73" s="854"/>
      <c r="CO73" s="854"/>
      <c r="CP73" s="854"/>
      <c r="CQ73" s="855"/>
      <c r="CR73" s="853"/>
      <c r="CS73" s="854"/>
      <c r="CT73" s="854"/>
      <c r="CU73" s="854"/>
      <c r="CV73" s="855"/>
      <c r="CW73" s="853"/>
      <c r="CX73" s="854"/>
      <c r="CY73" s="854"/>
      <c r="CZ73" s="854"/>
      <c r="DA73" s="855"/>
      <c r="DB73" s="853"/>
      <c r="DC73" s="854"/>
      <c r="DD73" s="854"/>
      <c r="DE73" s="854"/>
      <c r="DF73" s="855"/>
      <c r="DG73" s="853"/>
      <c r="DH73" s="854"/>
      <c r="DI73" s="854"/>
      <c r="DJ73" s="854"/>
      <c r="DK73" s="855"/>
      <c r="DL73" s="853"/>
      <c r="DM73" s="854"/>
      <c r="DN73" s="854"/>
      <c r="DO73" s="854"/>
      <c r="DP73" s="855"/>
      <c r="DQ73" s="853"/>
      <c r="DR73" s="854"/>
      <c r="DS73" s="854"/>
      <c r="DT73" s="854"/>
      <c r="DU73" s="855"/>
      <c r="DV73" s="850"/>
      <c r="DW73" s="851"/>
      <c r="DX73" s="851"/>
      <c r="DY73" s="851"/>
      <c r="DZ73" s="852"/>
      <c r="EA73" s="224"/>
    </row>
    <row r="74" spans="1:131" ht="26.25" customHeight="1">
      <c r="A74" s="232">
        <v>7</v>
      </c>
      <c r="B74" s="864"/>
      <c r="C74" s="865"/>
      <c r="D74" s="865"/>
      <c r="E74" s="865"/>
      <c r="F74" s="865"/>
      <c r="G74" s="865"/>
      <c r="H74" s="865"/>
      <c r="I74" s="865"/>
      <c r="J74" s="865"/>
      <c r="K74" s="865"/>
      <c r="L74" s="865"/>
      <c r="M74" s="865"/>
      <c r="N74" s="865"/>
      <c r="O74" s="865"/>
      <c r="P74" s="866"/>
      <c r="Q74" s="867"/>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23"/>
      <c r="BA74" s="823"/>
      <c r="BB74" s="823"/>
      <c r="BC74" s="823"/>
      <c r="BD74" s="824"/>
      <c r="BE74" s="235"/>
      <c r="BF74" s="235"/>
      <c r="BG74" s="235"/>
      <c r="BH74" s="235"/>
      <c r="BI74" s="235"/>
      <c r="BJ74" s="235"/>
      <c r="BK74" s="235"/>
      <c r="BL74" s="235"/>
      <c r="BM74" s="235"/>
      <c r="BN74" s="235"/>
      <c r="BO74" s="235"/>
      <c r="BP74" s="235"/>
      <c r="BQ74" s="232">
        <v>68</v>
      </c>
      <c r="BR74" s="237"/>
      <c r="BS74" s="850"/>
      <c r="BT74" s="851"/>
      <c r="BU74" s="851"/>
      <c r="BV74" s="851"/>
      <c r="BW74" s="851"/>
      <c r="BX74" s="851"/>
      <c r="BY74" s="851"/>
      <c r="BZ74" s="851"/>
      <c r="CA74" s="851"/>
      <c r="CB74" s="851"/>
      <c r="CC74" s="851"/>
      <c r="CD74" s="851"/>
      <c r="CE74" s="851"/>
      <c r="CF74" s="851"/>
      <c r="CG74" s="856"/>
      <c r="CH74" s="853"/>
      <c r="CI74" s="854"/>
      <c r="CJ74" s="854"/>
      <c r="CK74" s="854"/>
      <c r="CL74" s="855"/>
      <c r="CM74" s="853"/>
      <c r="CN74" s="854"/>
      <c r="CO74" s="854"/>
      <c r="CP74" s="854"/>
      <c r="CQ74" s="855"/>
      <c r="CR74" s="853"/>
      <c r="CS74" s="854"/>
      <c r="CT74" s="854"/>
      <c r="CU74" s="854"/>
      <c r="CV74" s="855"/>
      <c r="CW74" s="853"/>
      <c r="CX74" s="854"/>
      <c r="CY74" s="854"/>
      <c r="CZ74" s="854"/>
      <c r="DA74" s="855"/>
      <c r="DB74" s="853"/>
      <c r="DC74" s="854"/>
      <c r="DD74" s="854"/>
      <c r="DE74" s="854"/>
      <c r="DF74" s="855"/>
      <c r="DG74" s="853"/>
      <c r="DH74" s="854"/>
      <c r="DI74" s="854"/>
      <c r="DJ74" s="854"/>
      <c r="DK74" s="855"/>
      <c r="DL74" s="853"/>
      <c r="DM74" s="854"/>
      <c r="DN74" s="854"/>
      <c r="DO74" s="854"/>
      <c r="DP74" s="855"/>
      <c r="DQ74" s="853"/>
      <c r="DR74" s="854"/>
      <c r="DS74" s="854"/>
      <c r="DT74" s="854"/>
      <c r="DU74" s="855"/>
      <c r="DV74" s="850"/>
      <c r="DW74" s="851"/>
      <c r="DX74" s="851"/>
      <c r="DY74" s="851"/>
      <c r="DZ74" s="852"/>
      <c r="EA74" s="224"/>
    </row>
    <row r="75" spans="1:131" ht="26.25" customHeight="1">
      <c r="A75" s="232">
        <v>8</v>
      </c>
      <c r="B75" s="864"/>
      <c r="C75" s="865"/>
      <c r="D75" s="865"/>
      <c r="E75" s="865"/>
      <c r="F75" s="865"/>
      <c r="G75" s="865"/>
      <c r="H75" s="865"/>
      <c r="I75" s="865"/>
      <c r="J75" s="865"/>
      <c r="K75" s="865"/>
      <c r="L75" s="865"/>
      <c r="M75" s="865"/>
      <c r="N75" s="865"/>
      <c r="O75" s="865"/>
      <c r="P75" s="866"/>
      <c r="Q75" s="868"/>
      <c r="R75" s="869"/>
      <c r="S75" s="869"/>
      <c r="T75" s="869"/>
      <c r="U75" s="825"/>
      <c r="V75" s="870"/>
      <c r="W75" s="869"/>
      <c r="X75" s="869"/>
      <c r="Y75" s="869"/>
      <c r="Z75" s="825"/>
      <c r="AA75" s="870"/>
      <c r="AB75" s="869"/>
      <c r="AC75" s="869"/>
      <c r="AD75" s="869"/>
      <c r="AE75" s="825"/>
      <c r="AF75" s="870"/>
      <c r="AG75" s="869"/>
      <c r="AH75" s="869"/>
      <c r="AI75" s="869"/>
      <c r="AJ75" s="825"/>
      <c r="AK75" s="870"/>
      <c r="AL75" s="869"/>
      <c r="AM75" s="869"/>
      <c r="AN75" s="869"/>
      <c r="AO75" s="825"/>
      <c r="AP75" s="870"/>
      <c r="AQ75" s="869"/>
      <c r="AR75" s="869"/>
      <c r="AS75" s="869"/>
      <c r="AT75" s="825"/>
      <c r="AU75" s="870"/>
      <c r="AV75" s="869"/>
      <c r="AW75" s="869"/>
      <c r="AX75" s="869"/>
      <c r="AY75" s="825"/>
      <c r="AZ75" s="823"/>
      <c r="BA75" s="823"/>
      <c r="BB75" s="823"/>
      <c r="BC75" s="823"/>
      <c r="BD75" s="824"/>
      <c r="BE75" s="235"/>
      <c r="BF75" s="235"/>
      <c r="BG75" s="235"/>
      <c r="BH75" s="235"/>
      <c r="BI75" s="235"/>
      <c r="BJ75" s="235"/>
      <c r="BK75" s="235"/>
      <c r="BL75" s="235"/>
      <c r="BM75" s="235"/>
      <c r="BN75" s="235"/>
      <c r="BO75" s="235"/>
      <c r="BP75" s="235"/>
      <c r="BQ75" s="232">
        <v>69</v>
      </c>
      <c r="BR75" s="237"/>
      <c r="BS75" s="850"/>
      <c r="BT75" s="851"/>
      <c r="BU75" s="851"/>
      <c r="BV75" s="851"/>
      <c r="BW75" s="851"/>
      <c r="BX75" s="851"/>
      <c r="BY75" s="851"/>
      <c r="BZ75" s="851"/>
      <c r="CA75" s="851"/>
      <c r="CB75" s="851"/>
      <c r="CC75" s="851"/>
      <c r="CD75" s="851"/>
      <c r="CE75" s="851"/>
      <c r="CF75" s="851"/>
      <c r="CG75" s="856"/>
      <c r="CH75" s="853"/>
      <c r="CI75" s="854"/>
      <c r="CJ75" s="854"/>
      <c r="CK75" s="854"/>
      <c r="CL75" s="855"/>
      <c r="CM75" s="853"/>
      <c r="CN75" s="854"/>
      <c r="CO75" s="854"/>
      <c r="CP75" s="854"/>
      <c r="CQ75" s="855"/>
      <c r="CR75" s="853"/>
      <c r="CS75" s="854"/>
      <c r="CT75" s="854"/>
      <c r="CU75" s="854"/>
      <c r="CV75" s="855"/>
      <c r="CW75" s="853"/>
      <c r="CX75" s="854"/>
      <c r="CY75" s="854"/>
      <c r="CZ75" s="854"/>
      <c r="DA75" s="855"/>
      <c r="DB75" s="853"/>
      <c r="DC75" s="854"/>
      <c r="DD75" s="854"/>
      <c r="DE75" s="854"/>
      <c r="DF75" s="855"/>
      <c r="DG75" s="853"/>
      <c r="DH75" s="854"/>
      <c r="DI75" s="854"/>
      <c r="DJ75" s="854"/>
      <c r="DK75" s="855"/>
      <c r="DL75" s="853"/>
      <c r="DM75" s="854"/>
      <c r="DN75" s="854"/>
      <c r="DO75" s="854"/>
      <c r="DP75" s="855"/>
      <c r="DQ75" s="853"/>
      <c r="DR75" s="854"/>
      <c r="DS75" s="854"/>
      <c r="DT75" s="854"/>
      <c r="DU75" s="855"/>
      <c r="DV75" s="850"/>
      <c r="DW75" s="851"/>
      <c r="DX75" s="851"/>
      <c r="DY75" s="851"/>
      <c r="DZ75" s="852"/>
      <c r="EA75" s="224"/>
    </row>
    <row r="76" spans="1:131" ht="26.25" customHeight="1">
      <c r="A76" s="232">
        <v>9</v>
      </c>
      <c r="B76" s="864"/>
      <c r="C76" s="865"/>
      <c r="D76" s="865"/>
      <c r="E76" s="865"/>
      <c r="F76" s="865"/>
      <c r="G76" s="865"/>
      <c r="H76" s="865"/>
      <c r="I76" s="865"/>
      <c r="J76" s="865"/>
      <c r="K76" s="865"/>
      <c r="L76" s="865"/>
      <c r="M76" s="865"/>
      <c r="N76" s="865"/>
      <c r="O76" s="865"/>
      <c r="P76" s="866"/>
      <c r="Q76" s="868"/>
      <c r="R76" s="869"/>
      <c r="S76" s="869"/>
      <c r="T76" s="869"/>
      <c r="U76" s="825"/>
      <c r="V76" s="870"/>
      <c r="W76" s="869"/>
      <c r="X76" s="869"/>
      <c r="Y76" s="869"/>
      <c r="Z76" s="825"/>
      <c r="AA76" s="870"/>
      <c r="AB76" s="869"/>
      <c r="AC76" s="869"/>
      <c r="AD76" s="869"/>
      <c r="AE76" s="825"/>
      <c r="AF76" s="870"/>
      <c r="AG76" s="869"/>
      <c r="AH76" s="869"/>
      <c r="AI76" s="869"/>
      <c r="AJ76" s="825"/>
      <c r="AK76" s="870"/>
      <c r="AL76" s="869"/>
      <c r="AM76" s="869"/>
      <c r="AN76" s="869"/>
      <c r="AO76" s="825"/>
      <c r="AP76" s="870"/>
      <c r="AQ76" s="869"/>
      <c r="AR76" s="869"/>
      <c r="AS76" s="869"/>
      <c r="AT76" s="825"/>
      <c r="AU76" s="870"/>
      <c r="AV76" s="869"/>
      <c r="AW76" s="869"/>
      <c r="AX76" s="869"/>
      <c r="AY76" s="825"/>
      <c r="AZ76" s="823"/>
      <c r="BA76" s="823"/>
      <c r="BB76" s="823"/>
      <c r="BC76" s="823"/>
      <c r="BD76" s="824"/>
      <c r="BE76" s="235"/>
      <c r="BF76" s="235"/>
      <c r="BG76" s="235"/>
      <c r="BH76" s="235"/>
      <c r="BI76" s="235"/>
      <c r="BJ76" s="235"/>
      <c r="BK76" s="235"/>
      <c r="BL76" s="235"/>
      <c r="BM76" s="235"/>
      <c r="BN76" s="235"/>
      <c r="BO76" s="235"/>
      <c r="BP76" s="235"/>
      <c r="BQ76" s="232">
        <v>70</v>
      </c>
      <c r="BR76" s="237"/>
      <c r="BS76" s="850"/>
      <c r="BT76" s="851"/>
      <c r="BU76" s="851"/>
      <c r="BV76" s="851"/>
      <c r="BW76" s="851"/>
      <c r="BX76" s="851"/>
      <c r="BY76" s="851"/>
      <c r="BZ76" s="851"/>
      <c r="CA76" s="851"/>
      <c r="CB76" s="851"/>
      <c r="CC76" s="851"/>
      <c r="CD76" s="851"/>
      <c r="CE76" s="851"/>
      <c r="CF76" s="851"/>
      <c r="CG76" s="856"/>
      <c r="CH76" s="853"/>
      <c r="CI76" s="854"/>
      <c r="CJ76" s="854"/>
      <c r="CK76" s="854"/>
      <c r="CL76" s="855"/>
      <c r="CM76" s="853"/>
      <c r="CN76" s="854"/>
      <c r="CO76" s="854"/>
      <c r="CP76" s="854"/>
      <c r="CQ76" s="855"/>
      <c r="CR76" s="853"/>
      <c r="CS76" s="854"/>
      <c r="CT76" s="854"/>
      <c r="CU76" s="854"/>
      <c r="CV76" s="855"/>
      <c r="CW76" s="853"/>
      <c r="CX76" s="854"/>
      <c r="CY76" s="854"/>
      <c r="CZ76" s="854"/>
      <c r="DA76" s="855"/>
      <c r="DB76" s="853"/>
      <c r="DC76" s="854"/>
      <c r="DD76" s="854"/>
      <c r="DE76" s="854"/>
      <c r="DF76" s="855"/>
      <c r="DG76" s="853"/>
      <c r="DH76" s="854"/>
      <c r="DI76" s="854"/>
      <c r="DJ76" s="854"/>
      <c r="DK76" s="855"/>
      <c r="DL76" s="853"/>
      <c r="DM76" s="854"/>
      <c r="DN76" s="854"/>
      <c r="DO76" s="854"/>
      <c r="DP76" s="855"/>
      <c r="DQ76" s="853"/>
      <c r="DR76" s="854"/>
      <c r="DS76" s="854"/>
      <c r="DT76" s="854"/>
      <c r="DU76" s="855"/>
      <c r="DV76" s="850"/>
      <c r="DW76" s="851"/>
      <c r="DX76" s="851"/>
      <c r="DY76" s="851"/>
      <c r="DZ76" s="852"/>
      <c r="EA76" s="224"/>
    </row>
    <row r="77" spans="1:131" ht="26.25" customHeight="1">
      <c r="A77" s="232">
        <v>10</v>
      </c>
      <c r="B77" s="864"/>
      <c r="C77" s="865"/>
      <c r="D77" s="865"/>
      <c r="E77" s="865"/>
      <c r="F77" s="865"/>
      <c r="G77" s="865"/>
      <c r="H77" s="865"/>
      <c r="I77" s="865"/>
      <c r="J77" s="865"/>
      <c r="K77" s="865"/>
      <c r="L77" s="865"/>
      <c r="M77" s="865"/>
      <c r="N77" s="865"/>
      <c r="O77" s="865"/>
      <c r="P77" s="866"/>
      <c r="Q77" s="868"/>
      <c r="R77" s="869"/>
      <c r="S77" s="869"/>
      <c r="T77" s="869"/>
      <c r="U77" s="825"/>
      <c r="V77" s="870"/>
      <c r="W77" s="869"/>
      <c r="X77" s="869"/>
      <c r="Y77" s="869"/>
      <c r="Z77" s="825"/>
      <c r="AA77" s="870"/>
      <c r="AB77" s="869"/>
      <c r="AC77" s="869"/>
      <c r="AD77" s="869"/>
      <c r="AE77" s="825"/>
      <c r="AF77" s="870"/>
      <c r="AG77" s="869"/>
      <c r="AH77" s="869"/>
      <c r="AI77" s="869"/>
      <c r="AJ77" s="825"/>
      <c r="AK77" s="870"/>
      <c r="AL77" s="869"/>
      <c r="AM77" s="869"/>
      <c r="AN77" s="869"/>
      <c r="AO77" s="825"/>
      <c r="AP77" s="870"/>
      <c r="AQ77" s="869"/>
      <c r="AR77" s="869"/>
      <c r="AS77" s="869"/>
      <c r="AT77" s="825"/>
      <c r="AU77" s="870"/>
      <c r="AV77" s="869"/>
      <c r="AW77" s="869"/>
      <c r="AX77" s="869"/>
      <c r="AY77" s="825"/>
      <c r="AZ77" s="823"/>
      <c r="BA77" s="823"/>
      <c r="BB77" s="823"/>
      <c r="BC77" s="823"/>
      <c r="BD77" s="824"/>
      <c r="BE77" s="235"/>
      <c r="BF77" s="235"/>
      <c r="BG77" s="235"/>
      <c r="BH77" s="235"/>
      <c r="BI77" s="235"/>
      <c r="BJ77" s="235"/>
      <c r="BK77" s="235"/>
      <c r="BL77" s="235"/>
      <c r="BM77" s="235"/>
      <c r="BN77" s="235"/>
      <c r="BO77" s="235"/>
      <c r="BP77" s="235"/>
      <c r="BQ77" s="232">
        <v>71</v>
      </c>
      <c r="BR77" s="237"/>
      <c r="BS77" s="850"/>
      <c r="BT77" s="851"/>
      <c r="BU77" s="851"/>
      <c r="BV77" s="851"/>
      <c r="BW77" s="851"/>
      <c r="BX77" s="851"/>
      <c r="BY77" s="851"/>
      <c r="BZ77" s="851"/>
      <c r="CA77" s="851"/>
      <c r="CB77" s="851"/>
      <c r="CC77" s="851"/>
      <c r="CD77" s="851"/>
      <c r="CE77" s="851"/>
      <c r="CF77" s="851"/>
      <c r="CG77" s="856"/>
      <c r="CH77" s="853"/>
      <c r="CI77" s="854"/>
      <c r="CJ77" s="854"/>
      <c r="CK77" s="854"/>
      <c r="CL77" s="855"/>
      <c r="CM77" s="853"/>
      <c r="CN77" s="854"/>
      <c r="CO77" s="854"/>
      <c r="CP77" s="854"/>
      <c r="CQ77" s="855"/>
      <c r="CR77" s="853"/>
      <c r="CS77" s="854"/>
      <c r="CT77" s="854"/>
      <c r="CU77" s="854"/>
      <c r="CV77" s="855"/>
      <c r="CW77" s="853"/>
      <c r="CX77" s="854"/>
      <c r="CY77" s="854"/>
      <c r="CZ77" s="854"/>
      <c r="DA77" s="855"/>
      <c r="DB77" s="853"/>
      <c r="DC77" s="854"/>
      <c r="DD77" s="854"/>
      <c r="DE77" s="854"/>
      <c r="DF77" s="855"/>
      <c r="DG77" s="853"/>
      <c r="DH77" s="854"/>
      <c r="DI77" s="854"/>
      <c r="DJ77" s="854"/>
      <c r="DK77" s="855"/>
      <c r="DL77" s="853"/>
      <c r="DM77" s="854"/>
      <c r="DN77" s="854"/>
      <c r="DO77" s="854"/>
      <c r="DP77" s="855"/>
      <c r="DQ77" s="853"/>
      <c r="DR77" s="854"/>
      <c r="DS77" s="854"/>
      <c r="DT77" s="854"/>
      <c r="DU77" s="855"/>
      <c r="DV77" s="850"/>
      <c r="DW77" s="851"/>
      <c r="DX77" s="851"/>
      <c r="DY77" s="851"/>
      <c r="DZ77" s="852"/>
      <c r="EA77" s="224"/>
    </row>
    <row r="78" spans="1:131" ht="26.25" customHeight="1">
      <c r="A78" s="232">
        <v>11</v>
      </c>
      <c r="B78" s="864"/>
      <c r="C78" s="865"/>
      <c r="D78" s="865"/>
      <c r="E78" s="865"/>
      <c r="F78" s="865"/>
      <c r="G78" s="865"/>
      <c r="H78" s="865"/>
      <c r="I78" s="865"/>
      <c r="J78" s="865"/>
      <c r="K78" s="865"/>
      <c r="L78" s="865"/>
      <c r="M78" s="865"/>
      <c r="N78" s="865"/>
      <c r="O78" s="865"/>
      <c r="P78" s="866"/>
      <c r="Q78" s="867"/>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23"/>
      <c r="BA78" s="823"/>
      <c r="BB78" s="823"/>
      <c r="BC78" s="823"/>
      <c r="BD78" s="824"/>
      <c r="BE78" s="235"/>
      <c r="BF78" s="235"/>
      <c r="BG78" s="235"/>
      <c r="BH78" s="235"/>
      <c r="BI78" s="235"/>
      <c r="BJ78" s="224"/>
      <c r="BK78" s="224"/>
      <c r="BL78" s="224"/>
      <c r="BM78" s="224"/>
      <c r="BN78" s="224"/>
      <c r="BO78" s="235"/>
      <c r="BP78" s="235"/>
      <c r="BQ78" s="232">
        <v>72</v>
      </c>
      <c r="BR78" s="237"/>
      <c r="BS78" s="850"/>
      <c r="BT78" s="851"/>
      <c r="BU78" s="851"/>
      <c r="BV78" s="851"/>
      <c r="BW78" s="851"/>
      <c r="BX78" s="851"/>
      <c r="BY78" s="851"/>
      <c r="BZ78" s="851"/>
      <c r="CA78" s="851"/>
      <c r="CB78" s="851"/>
      <c r="CC78" s="851"/>
      <c r="CD78" s="851"/>
      <c r="CE78" s="851"/>
      <c r="CF78" s="851"/>
      <c r="CG78" s="856"/>
      <c r="CH78" s="853"/>
      <c r="CI78" s="854"/>
      <c r="CJ78" s="854"/>
      <c r="CK78" s="854"/>
      <c r="CL78" s="855"/>
      <c r="CM78" s="853"/>
      <c r="CN78" s="854"/>
      <c r="CO78" s="854"/>
      <c r="CP78" s="854"/>
      <c r="CQ78" s="855"/>
      <c r="CR78" s="853"/>
      <c r="CS78" s="854"/>
      <c r="CT78" s="854"/>
      <c r="CU78" s="854"/>
      <c r="CV78" s="855"/>
      <c r="CW78" s="853"/>
      <c r="CX78" s="854"/>
      <c r="CY78" s="854"/>
      <c r="CZ78" s="854"/>
      <c r="DA78" s="855"/>
      <c r="DB78" s="853"/>
      <c r="DC78" s="854"/>
      <c r="DD78" s="854"/>
      <c r="DE78" s="854"/>
      <c r="DF78" s="855"/>
      <c r="DG78" s="853"/>
      <c r="DH78" s="854"/>
      <c r="DI78" s="854"/>
      <c r="DJ78" s="854"/>
      <c r="DK78" s="855"/>
      <c r="DL78" s="853"/>
      <c r="DM78" s="854"/>
      <c r="DN78" s="854"/>
      <c r="DO78" s="854"/>
      <c r="DP78" s="855"/>
      <c r="DQ78" s="853"/>
      <c r="DR78" s="854"/>
      <c r="DS78" s="854"/>
      <c r="DT78" s="854"/>
      <c r="DU78" s="855"/>
      <c r="DV78" s="850"/>
      <c r="DW78" s="851"/>
      <c r="DX78" s="851"/>
      <c r="DY78" s="851"/>
      <c r="DZ78" s="852"/>
      <c r="EA78" s="224"/>
    </row>
    <row r="79" spans="1:131" ht="26.25" customHeight="1">
      <c r="A79" s="232">
        <v>12</v>
      </c>
      <c r="B79" s="864"/>
      <c r="C79" s="865"/>
      <c r="D79" s="865"/>
      <c r="E79" s="865"/>
      <c r="F79" s="865"/>
      <c r="G79" s="865"/>
      <c r="H79" s="865"/>
      <c r="I79" s="865"/>
      <c r="J79" s="865"/>
      <c r="K79" s="865"/>
      <c r="L79" s="865"/>
      <c r="M79" s="865"/>
      <c r="N79" s="865"/>
      <c r="O79" s="865"/>
      <c r="P79" s="866"/>
      <c r="Q79" s="867"/>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23"/>
      <c r="BA79" s="823"/>
      <c r="BB79" s="823"/>
      <c r="BC79" s="823"/>
      <c r="BD79" s="824"/>
      <c r="BE79" s="235"/>
      <c r="BF79" s="235"/>
      <c r="BG79" s="235"/>
      <c r="BH79" s="235"/>
      <c r="BI79" s="235"/>
      <c r="BJ79" s="224"/>
      <c r="BK79" s="224"/>
      <c r="BL79" s="224"/>
      <c r="BM79" s="224"/>
      <c r="BN79" s="224"/>
      <c r="BO79" s="235"/>
      <c r="BP79" s="235"/>
      <c r="BQ79" s="232">
        <v>73</v>
      </c>
      <c r="BR79" s="237"/>
      <c r="BS79" s="850"/>
      <c r="BT79" s="851"/>
      <c r="BU79" s="851"/>
      <c r="BV79" s="851"/>
      <c r="BW79" s="851"/>
      <c r="BX79" s="851"/>
      <c r="BY79" s="851"/>
      <c r="BZ79" s="851"/>
      <c r="CA79" s="851"/>
      <c r="CB79" s="851"/>
      <c r="CC79" s="851"/>
      <c r="CD79" s="851"/>
      <c r="CE79" s="851"/>
      <c r="CF79" s="851"/>
      <c r="CG79" s="856"/>
      <c r="CH79" s="853"/>
      <c r="CI79" s="854"/>
      <c r="CJ79" s="854"/>
      <c r="CK79" s="854"/>
      <c r="CL79" s="855"/>
      <c r="CM79" s="853"/>
      <c r="CN79" s="854"/>
      <c r="CO79" s="854"/>
      <c r="CP79" s="854"/>
      <c r="CQ79" s="855"/>
      <c r="CR79" s="853"/>
      <c r="CS79" s="854"/>
      <c r="CT79" s="854"/>
      <c r="CU79" s="854"/>
      <c r="CV79" s="855"/>
      <c r="CW79" s="853"/>
      <c r="CX79" s="854"/>
      <c r="CY79" s="854"/>
      <c r="CZ79" s="854"/>
      <c r="DA79" s="855"/>
      <c r="DB79" s="853"/>
      <c r="DC79" s="854"/>
      <c r="DD79" s="854"/>
      <c r="DE79" s="854"/>
      <c r="DF79" s="855"/>
      <c r="DG79" s="853"/>
      <c r="DH79" s="854"/>
      <c r="DI79" s="854"/>
      <c r="DJ79" s="854"/>
      <c r="DK79" s="855"/>
      <c r="DL79" s="853"/>
      <c r="DM79" s="854"/>
      <c r="DN79" s="854"/>
      <c r="DO79" s="854"/>
      <c r="DP79" s="855"/>
      <c r="DQ79" s="853"/>
      <c r="DR79" s="854"/>
      <c r="DS79" s="854"/>
      <c r="DT79" s="854"/>
      <c r="DU79" s="855"/>
      <c r="DV79" s="850"/>
      <c r="DW79" s="851"/>
      <c r="DX79" s="851"/>
      <c r="DY79" s="851"/>
      <c r="DZ79" s="852"/>
      <c r="EA79" s="224"/>
    </row>
    <row r="80" spans="1:131" ht="26.25" customHeight="1">
      <c r="A80" s="232">
        <v>13</v>
      </c>
      <c r="B80" s="864"/>
      <c r="C80" s="865"/>
      <c r="D80" s="865"/>
      <c r="E80" s="865"/>
      <c r="F80" s="865"/>
      <c r="G80" s="865"/>
      <c r="H80" s="865"/>
      <c r="I80" s="865"/>
      <c r="J80" s="865"/>
      <c r="K80" s="865"/>
      <c r="L80" s="865"/>
      <c r="M80" s="865"/>
      <c r="N80" s="865"/>
      <c r="O80" s="865"/>
      <c r="P80" s="866"/>
      <c r="Q80" s="867"/>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23"/>
      <c r="BA80" s="823"/>
      <c r="BB80" s="823"/>
      <c r="BC80" s="823"/>
      <c r="BD80" s="824"/>
      <c r="BE80" s="235"/>
      <c r="BF80" s="235"/>
      <c r="BG80" s="235"/>
      <c r="BH80" s="235"/>
      <c r="BI80" s="235"/>
      <c r="BJ80" s="235"/>
      <c r="BK80" s="235"/>
      <c r="BL80" s="235"/>
      <c r="BM80" s="235"/>
      <c r="BN80" s="235"/>
      <c r="BO80" s="235"/>
      <c r="BP80" s="235"/>
      <c r="BQ80" s="232">
        <v>74</v>
      </c>
      <c r="BR80" s="237"/>
      <c r="BS80" s="850"/>
      <c r="BT80" s="851"/>
      <c r="BU80" s="851"/>
      <c r="BV80" s="851"/>
      <c r="BW80" s="851"/>
      <c r="BX80" s="851"/>
      <c r="BY80" s="851"/>
      <c r="BZ80" s="851"/>
      <c r="CA80" s="851"/>
      <c r="CB80" s="851"/>
      <c r="CC80" s="851"/>
      <c r="CD80" s="851"/>
      <c r="CE80" s="851"/>
      <c r="CF80" s="851"/>
      <c r="CG80" s="856"/>
      <c r="CH80" s="853"/>
      <c r="CI80" s="854"/>
      <c r="CJ80" s="854"/>
      <c r="CK80" s="854"/>
      <c r="CL80" s="855"/>
      <c r="CM80" s="853"/>
      <c r="CN80" s="854"/>
      <c r="CO80" s="854"/>
      <c r="CP80" s="854"/>
      <c r="CQ80" s="855"/>
      <c r="CR80" s="853"/>
      <c r="CS80" s="854"/>
      <c r="CT80" s="854"/>
      <c r="CU80" s="854"/>
      <c r="CV80" s="855"/>
      <c r="CW80" s="853"/>
      <c r="CX80" s="854"/>
      <c r="CY80" s="854"/>
      <c r="CZ80" s="854"/>
      <c r="DA80" s="855"/>
      <c r="DB80" s="853"/>
      <c r="DC80" s="854"/>
      <c r="DD80" s="854"/>
      <c r="DE80" s="854"/>
      <c r="DF80" s="855"/>
      <c r="DG80" s="853"/>
      <c r="DH80" s="854"/>
      <c r="DI80" s="854"/>
      <c r="DJ80" s="854"/>
      <c r="DK80" s="855"/>
      <c r="DL80" s="853"/>
      <c r="DM80" s="854"/>
      <c r="DN80" s="854"/>
      <c r="DO80" s="854"/>
      <c r="DP80" s="855"/>
      <c r="DQ80" s="853"/>
      <c r="DR80" s="854"/>
      <c r="DS80" s="854"/>
      <c r="DT80" s="854"/>
      <c r="DU80" s="855"/>
      <c r="DV80" s="850"/>
      <c r="DW80" s="851"/>
      <c r="DX80" s="851"/>
      <c r="DY80" s="851"/>
      <c r="DZ80" s="852"/>
      <c r="EA80" s="224"/>
    </row>
    <row r="81" spans="1:131" ht="26.25" customHeight="1">
      <c r="A81" s="232">
        <v>14</v>
      </c>
      <c r="B81" s="864"/>
      <c r="C81" s="865"/>
      <c r="D81" s="865"/>
      <c r="E81" s="865"/>
      <c r="F81" s="865"/>
      <c r="G81" s="865"/>
      <c r="H81" s="865"/>
      <c r="I81" s="865"/>
      <c r="J81" s="865"/>
      <c r="K81" s="865"/>
      <c r="L81" s="865"/>
      <c r="M81" s="865"/>
      <c r="N81" s="865"/>
      <c r="O81" s="865"/>
      <c r="P81" s="866"/>
      <c r="Q81" s="867"/>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23"/>
      <c r="BA81" s="823"/>
      <c r="BB81" s="823"/>
      <c r="BC81" s="823"/>
      <c r="BD81" s="824"/>
      <c r="BE81" s="235"/>
      <c r="BF81" s="235"/>
      <c r="BG81" s="235"/>
      <c r="BH81" s="235"/>
      <c r="BI81" s="235"/>
      <c r="BJ81" s="235"/>
      <c r="BK81" s="235"/>
      <c r="BL81" s="235"/>
      <c r="BM81" s="235"/>
      <c r="BN81" s="235"/>
      <c r="BO81" s="235"/>
      <c r="BP81" s="235"/>
      <c r="BQ81" s="232">
        <v>75</v>
      </c>
      <c r="BR81" s="237"/>
      <c r="BS81" s="850"/>
      <c r="BT81" s="851"/>
      <c r="BU81" s="851"/>
      <c r="BV81" s="851"/>
      <c r="BW81" s="851"/>
      <c r="BX81" s="851"/>
      <c r="BY81" s="851"/>
      <c r="BZ81" s="851"/>
      <c r="CA81" s="851"/>
      <c r="CB81" s="851"/>
      <c r="CC81" s="851"/>
      <c r="CD81" s="851"/>
      <c r="CE81" s="851"/>
      <c r="CF81" s="851"/>
      <c r="CG81" s="856"/>
      <c r="CH81" s="853"/>
      <c r="CI81" s="854"/>
      <c r="CJ81" s="854"/>
      <c r="CK81" s="854"/>
      <c r="CL81" s="855"/>
      <c r="CM81" s="853"/>
      <c r="CN81" s="854"/>
      <c r="CO81" s="854"/>
      <c r="CP81" s="854"/>
      <c r="CQ81" s="855"/>
      <c r="CR81" s="853"/>
      <c r="CS81" s="854"/>
      <c r="CT81" s="854"/>
      <c r="CU81" s="854"/>
      <c r="CV81" s="855"/>
      <c r="CW81" s="853"/>
      <c r="CX81" s="854"/>
      <c r="CY81" s="854"/>
      <c r="CZ81" s="854"/>
      <c r="DA81" s="855"/>
      <c r="DB81" s="853"/>
      <c r="DC81" s="854"/>
      <c r="DD81" s="854"/>
      <c r="DE81" s="854"/>
      <c r="DF81" s="855"/>
      <c r="DG81" s="853"/>
      <c r="DH81" s="854"/>
      <c r="DI81" s="854"/>
      <c r="DJ81" s="854"/>
      <c r="DK81" s="855"/>
      <c r="DL81" s="853"/>
      <c r="DM81" s="854"/>
      <c r="DN81" s="854"/>
      <c r="DO81" s="854"/>
      <c r="DP81" s="855"/>
      <c r="DQ81" s="853"/>
      <c r="DR81" s="854"/>
      <c r="DS81" s="854"/>
      <c r="DT81" s="854"/>
      <c r="DU81" s="855"/>
      <c r="DV81" s="850"/>
      <c r="DW81" s="851"/>
      <c r="DX81" s="851"/>
      <c r="DY81" s="851"/>
      <c r="DZ81" s="852"/>
      <c r="EA81" s="224"/>
    </row>
    <row r="82" spans="1:131" ht="26.25" customHeight="1">
      <c r="A82" s="232">
        <v>15</v>
      </c>
      <c r="B82" s="864"/>
      <c r="C82" s="865"/>
      <c r="D82" s="865"/>
      <c r="E82" s="865"/>
      <c r="F82" s="865"/>
      <c r="G82" s="865"/>
      <c r="H82" s="865"/>
      <c r="I82" s="865"/>
      <c r="J82" s="865"/>
      <c r="K82" s="865"/>
      <c r="L82" s="865"/>
      <c r="M82" s="865"/>
      <c r="N82" s="865"/>
      <c r="O82" s="865"/>
      <c r="P82" s="866"/>
      <c r="Q82" s="867"/>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23"/>
      <c r="BA82" s="823"/>
      <c r="BB82" s="823"/>
      <c r="BC82" s="823"/>
      <c r="BD82" s="824"/>
      <c r="BE82" s="235"/>
      <c r="BF82" s="235"/>
      <c r="BG82" s="235"/>
      <c r="BH82" s="235"/>
      <c r="BI82" s="235"/>
      <c r="BJ82" s="235"/>
      <c r="BK82" s="235"/>
      <c r="BL82" s="235"/>
      <c r="BM82" s="235"/>
      <c r="BN82" s="235"/>
      <c r="BO82" s="235"/>
      <c r="BP82" s="235"/>
      <c r="BQ82" s="232">
        <v>76</v>
      </c>
      <c r="BR82" s="237"/>
      <c r="BS82" s="850"/>
      <c r="BT82" s="851"/>
      <c r="BU82" s="851"/>
      <c r="BV82" s="851"/>
      <c r="BW82" s="851"/>
      <c r="BX82" s="851"/>
      <c r="BY82" s="851"/>
      <c r="BZ82" s="851"/>
      <c r="CA82" s="851"/>
      <c r="CB82" s="851"/>
      <c r="CC82" s="851"/>
      <c r="CD82" s="851"/>
      <c r="CE82" s="851"/>
      <c r="CF82" s="851"/>
      <c r="CG82" s="856"/>
      <c r="CH82" s="853"/>
      <c r="CI82" s="854"/>
      <c r="CJ82" s="854"/>
      <c r="CK82" s="854"/>
      <c r="CL82" s="855"/>
      <c r="CM82" s="853"/>
      <c r="CN82" s="854"/>
      <c r="CO82" s="854"/>
      <c r="CP82" s="854"/>
      <c r="CQ82" s="855"/>
      <c r="CR82" s="853"/>
      <c r="CS82" s="854"/>
      <c r="CT82" s="854"/>
      <c r="CU82" s="854"/>
      <c r="CV82" s="855"/>
      <c r="CW82" s="853"/>
      <c r="CX82" s="854"/>
      <c r="CY82" s="854"/>
      <c r="CZ82" s="854"/>
      <c r="DA82" s="855"/>
      <c r="DB82" s="853"/>
      <c r="DC82" s="854"/>
      <c r="DD82" s="854"/>
      <c r="DE82" s="854"/>
      <c r="DF82" s="855"/>
      <c r="DG82" s="853"/>
      <c r="DH82" s="854"/>
      <c r="DI82" s="854"/>
      <c r="DJ82" s="854"/>
      <c r="DK82" s="855"/>
      <c r="DL82" s="853"/>
      <c r="DM82" s="854"/>
      <c r="DN82" s="854"/>
      <c r="DO82" s="854"/>
      <c r="DP82" s="855"/>
      <c r="DQ82" s="853"/>
      <c r="DR82" s="854"/>
      <c r="DS82" s="854"/>
      <c r="DT82" s="854"/>
      <c r="DU82" s="855"/>
      <c r="DV82" s="850"/>
      <c r="DW82" s="851"/>
      <c r="DX82" s="851"/>
      <c r="DY82" s="851"/>
      <c r="DZ82" s="852"/>
      <c r="EA82" s="224"/>
    </row>
    <row r="83" spans="1:131" ht="26.25" customHeight="1">
      <c r="A83" s="232">
        <v>16</v>
      </c>
      <c r="B83" s="864"/>
      <c r="C83" s="865"/>
      <c r="D83" s="865"/>
      <c r="E83" s="865"/>
      <c r="F83" s="865"/>
      <c r="G83" s="865"/>
      <c r="H83" s="865"/>
      <c r="I83" s="865"/>
      <c r="J83" s="865"/>
      <c r="K83" s="865"/>
      <c r="L83" s="865"/>
      <c r="M83" s="865"/>
      <c r="N83" s="865"/>
      <c r="O83" s="865"/>
      <c r="P83" s="866"/>
      <c r="Q83" s="867"/>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23"/>
      <c r="BA83" s="823"/>
      <c r="BB83" s="823"/>
      <c r="BC83" s="823"/>
      <c r="BD83" s="824"/>
      <c r="BE83" s="235"/>
      <c r="BF83" s="235"/>
      <c r="BG83" s="235"/>
      <c r="BH83" s="235"/>
      <c r="BI83" s="235"/>
      <c r="BJ83" s="235"/>
      <c r="BK83" s="235"/>
      <c r="BL83" s="235"/>
      <c r="BM83" s="235"/>
      <c r="BN83" s="235"/>
      <c r="BO83" s="235"/>
      <c r="BP83" s="235"/>
      <c r="BQ83" s="232">
        <v>77</v>
      </c>
      <c r="BR83" s="237"/>
      <c r="BS83" s="850"/>
      <c r="BT83" s="851"/>
      <c r="BU83" s="851"/>
      <c r="BV83" s="851"/>
      <c r="BW83" s="851"/>
      <c r="BX83" s="851"/>
      <c r="BY83" s="851"/>
      <c r="BZ83" s="851"/>
      <c r="CA83" s="851"/>
      <c r="CB83" s="851"/>
      <c r="CC83" s="851"/>
      <c r="CD83" s="851"/>
      <c r="CE83" s="851"/>
      <c r="CF83" s="851"/>
      <c r="CG83" s="856"/>
      <c r="CH83" s="853"/>
      <c r="CI83" s="854"/>
      <c r="CJ83" s="854"/>
      <c r="CK83" s="854"/>
      <c r="CL83" s="855"/>
      <c r="CM83" s="853"/>
      <c r="CN83" s="854"/>
      <c r="CO83" s="854"/>
      <c r="CP83" s="854"/>
      <c r="CQ83" s="855"/>
      <c r="CR83" s="853"/>
      <c r="CS83" s="854"/>
      <c r="CT83" s="854"/>
      <c r="CU83" s="854"/>
      <c r="CV83" s="855"/>
      <c r="CW83" s="853"/>
      <c r="CX83" s="854"/>
      <c r="CY83" s="854"/>
      <c r="CZ83" s="854"/>
      <c r="DA83" s="855"/>
      <c r="DB83" s="853"/>
      <c r="DC83" s="854"/>
      <c r="DD83" s="854"/>
      <c r="DE83" s="854"/>
      <c r="DF83" s="855"/>
      <c r="DG83" s="853"/>
      <c r="DH83" s="854"/>
      <c r="DI83" s="854"/>
      <c r="DJ83" s="854"/>
      <c r="DK83" s="855"/>
      <c r="DL83" s="853"/>
      <c r="DM83" s="854"/>
      <c r="DN83" s="854"/>
      <c r="DO83" s="854"/>
      <c r="DP83" s="855"/>
      <c r="DQ83" s="853"/>
      <c r="DR83" s="854"/>
      <c r="DS83" s="854"/>
      <c r="DT83" s="854"/>
      <c r="DU83" s="855"/>
      <c r="DV83" s="850"/>
      <c r="DW83" s="851"/>
      <c r="DX83" s="851"/>
      <c r="DY83" s="851"/>
      <c r="DZ83" s="852"/>
      <c r="EA83" s="224"/>
    </row>
    <row r="84" spans="1:131" ht="26.25" customHeight="1">
      <c r="A84" s="232">
        <v>17</v>
      </c>
      <c r="B84" s="864"/>
      <c r="C84" s="865"/>
      <c r="D84" s="865"/>
      <c r="E84" s="865"/>
      <c r="F84" s="865"/>
      <c r="G84" s="865"/>
      <c r="H84" s="865"/>
      <c r="I84" s="865"/>
      <c r="J84" s="865"/>
      <c r="K84" s="865"/>
      <c r="L84" s="865"/>
      <c r="M84" s="865"/>
      <c r="N84" s="865"/>
      <c r="O84" s="865"/>
      <c r="P84" s="866"/>
      <c r="Q84" s="867"/>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23"/>
      <c r="BA84" s="823"/>
      <c r="BB84" s="823"/>
      <c r="BC84" s="823"/>
      <c r="BD84" s="824"/>
      <c r="BE84" s="235"/>
      <c r="BF84" s="235"/>
      <c r="BG84" s="235"/>
      <c r="BH84" s="235"/>
      <c r="BI84" s="235"/>
      <c r="BJ84" s="235"/>
      <c r="BK84" s="235"/>
      <c r="BL84" s="235"/>
      <c r="BM84" s="235"/>
      <c r="BN84" s="235"/>
      <c r="BO84" s="235"/>
      <c r="BP84" s="235"/>
      <c r="BQ84" s="232">
        <v>78</v>
      </c>
      <c r="BR84" s="237"/>
      <c r="BS84" s="850"/>
      <c r="BT84" s="851"/>
      <c r="BU84" s="851"/>
      <c r="BV84" s="851"/>
      <c r="BW84" s="851"/>
      <c r="BX84" s="851"/>
      <c r="BY84" s="851"/>
      <c r="BZ84" s="851"/>
      <c r="CA84" s="851"/>
      <c r="CB84" s="851"/>
      <c r="CC84" s="851"/>
      <c r="CD84" s="851"/>
      <c r="CE84" s="851"/>
      <c r="CF84" s="851"/>
      <c r="CG84" s="856"/>
      <c r="CH84" s="853"/>
      <c r="CI84" s="854"/>
      <c r="CJ84" s="854"/>
      <c r="CK84" s="854"/>
      <c r="CL84" s="855"/>
      <c r="CM84" s="853"/>
      <c r="CN84" s="854"/>
      <c r="CO84" s="854"/>
      <c r="CP84" s="854"/>
      <c r="CQ84" s="855"/>
      <c r="CR84" s="853"/>
      <c r="CS84" s="854"/>
      <c r="CT84" s="854"/>
      <c r="CU84" s="854"/>
      <c r="CV84" s="855"/>
      <c r="CW84" s="853"/>
      <c r="CX84" s="854"/>
      <c r="CY84" s="854"/>
      <c r="CZ84" s="854"/>
      <c r="DA84" s="855"/>
      <c r="DB84" s="853"/>
      <c r="DC84" s="854"/>
      <c r="DD84" s="854"/>
      <c r="DE84" s="854"/>
      <c r="DF84" s="855"/>
      <c r="DG84" s="853"/>
      <c r="DH84" s="854"/>
      <c r="DI84" s="854"/>
      <c r="DJ84" s="854"/>
      <c r="DK84" s="855"/>
      <c r="DL84" s="853"/>
      <c r="DM84" s="854"/>
      <c r="DN84" s="854"/>
      <c r="DO84" s="854"/>
      <c r="DP84" s="855"/>
      <c r="DQ84" s="853"/>
      <c r="DR84" s="854"/>
      <c r="DS84" s="854"/>
      <c r="DT84" s="854"/>
      <c r="DU84" s="855"/>
      <c r="DV84" s="850"/>
      <c r="DW84" s="851"/>
      <c r="DX84" s="851"/>
      <c r="DY84" s="851"/>
      <c r="DZ84" s="852"/>
      <c r="EA84" s="224"/>
    </row>
    <row r="85" spans="1:131" ht="26.25" customHeight="1">
      <c r="A85" s="232">
        <v>18</v>
      </c>
      <c r="B85" s="864"/>
      <c r="C85" s="865"/>
      <c r="D85" s="865"/>
      <c r="E85" s="865"/>
      <c r="F85" s="865"/>
      <c r="G85" s="865"/>
      <c r="H85" s="865"/>
      <c r="I85" s="865"/>
      <c r="J85" s="865"/>
      <c r="K85" s="865"/>
      <c r="L85" s="865"/>
      <c r="M85" s="865"/>
      <c r="N85" s="865"/>
      <c r="O85" s="865"/>
      <c r="P85" s="866"/>
      <c r="Q85" s="867"/>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23"/>
      <c r="BA85" s="823"/>
      <c r="BB85" s="823"/>
      <c r="BC85" s="823"/>
      <c r="BD85" s="824"/>
      <c r="BE85" s="235"/>
      <c r="BF85" s="235"/>
      <c r="BG85" s="235"/>
      <c r="BH85" s="235"/>
      <c r="BI85" s="235"/>
      <c r="BJ85" s="235"/>
      <c r="BK85" s="235"/>
      <c r="BL85" s="235"/>
      <c r="BM85" s="235"/>
      <c r="BN85" s="235"/>
      <c r="BO85" s="235"/>
      <c r="BP85" s="235"/>
      <c r="BQ85" s="232">
        <v>79</v>
      </c>
      <c r="BR85" s="237"/>
      <c r="BS85" s="850"/>
      <c r="BT85" s="851"/>
      <c r="BU85" s="851"/>
      <c r="BV85" s="851"/>
      <c r="BW85" s="851"/>
      <c r="BX85" s="851"/>
      <c r="BY85" s="851"/>
      <c r="BZ85" s="851"/>
      <c r="CA85" s="851"/>
      <c r="CB85" s="851"/>
      <c r="CC85" s="851"/>
      <c r="CD85" s="851"/>
      <c r="CE85" s="851"/>
      <c r="CF85" s="851"/>
      <c r="CG85" s="856"/>
      <c r="CH85" s="853"/>
      <c r="CI85" s="854"/>
      <c r="CJ85" s="854"/>
      <c r="CK85" s="854"/>
      <c r="CL85" s="855"/>
      <c r="CM85" s="853"/>
      <c r="CN85" s="854"/>
      <c r="CO85" s="854"/>
      <c r="CP85" s="854"/>
      <c r="CQ85" s="855"/>
      <c r="CR85" s="853"/>
      <c r="CS85" s="854"/>
      <c r="CT85" s="854"/>
      <c r="CU85" s="854"/>
      <c r="CV85" s="855"/>
      <c r="CW85" s="853"/>
      <c r="CX85" s="854"/>
      <c r="CY85" s="854"/>
      <c r="CZ85" s="854"/>
      <c r="DA85" s="855"/>
      <c r="DB85" s="853"/>
      <c r="DC85" s="854"/>
      <c r="DD85" s="854"/>
      <c r="DE85" s="854"/>
      <c r="DF85" s="855"/>
      <c r="DG85" s="853"/>
      <c r="DH85" s="854"/>
      <c r="DI85" s="854"/>
      <c r="DJ85" s="854"/>
      <c r="DK85" s="855"/>
      <c r="DL85" s="853"/>
      <c r="DM85" s="854"/>
      <c r="DN85" s="854"/>
      <c r="DO85" s="854"/>
      <c r="DP85" s="855"/>
      <c r="DQ85" s="853"/>
      <c r="DR85" s="854"/>
      <c r="DS85" s="854"/>
      <c r="DT85" s="854"/>
      <c r="DU85" s="855"/>
      <c r="DV85" s="850"/>
      <c r="DW85" s="851"/>
      <c r="DX85" s="851"/>
      <c r="DY85" s="851"/>
      <c r="DZ85" s="852"/>
      <c r="EA85" s="224"/>
    </row>
    <row r="86" spans="1:131" ht="26.25" customHeight="1">
      <c r="A86" s="232">
        <v>19</v>
      </c>
      <c r="B86" s="864"/>
      <c r="C86" s="865"/>
      <c r="D86" s="865"/>
      <c r="E86" s="865"/>
      <c r="F86" s="865"/>
      <c r="G86" s="865"/>
      <c r="H86" s="865"/>
      <c r="I86" s="865"/>
      <c r="J86" s="865"/>
      <c r="K86" s="865"/>
      <c r="L86" s="865"/>
      <c r="M86" s="865"/>
      <c r="N86" s="865"/>
      <c r="O86" s="865"/>
      <c r="P86" s="866"/>
      <c r="Q86" s="867"/>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23"/>
      <c r="BA86" s="823"/>
      <c r="BB86" s="823"/>
      <c r="BC86" s="823"/>
      <c r="BD86" s="824"/>
      <c r="BE86" s="235"/>
      <c r="BF86" s="235"/>
      <c r="BG86" s="235"/>
      <c r="BH86" s="235"/>
      <c r="BI86" s="235"/>
      <c r="BJ86" s="235"/>
      <c r="BK86" s="235"/>
      <c r="BL86" s="235"/>
      <c r="BM86" s="235"/>
      <c r="BN86" s="235"/>
      <c r="BO86" s="235"/>
      <c r="BP86" s="235"/>
      <c r="BQ86" s="232">
        <v>80</v>
      </c>
      <c r="BR86" s="237"/>
      <c r="BS86" s="850"/>
      <c r="BT86" s="851"/>
      <c r="BU86" s="851"/>
      <c r="BV86" s="851"/>
      <c r="BW86" s="851"/>
      <c r="BX86" s="851"/>
      <c r="BY86" s="851"/>
      <c r="BZ86" s="851"/>
      <c r="CA86" s="851"/>
      <c r="CB86" s="851"/>
      <c r="CC86" s="851"/>
      <c r="CD86" s="851"/>
      <c r="CE86" s="851"/>
      <c r="CF86" s="851"/>
      <c r="CG86" s="856"/>
      <c r="CH86" s="853"/>
      <c r="CI86" s="854"/>
      <c r="CJ86" s="854"/>
      <c r="CK86" s="854"/>
      <c r="CL86" s="855"/>
      <c r="CM86" s="853"/>
      <c r="CN86" s="854"/>
      <c r="CO86" s="854"/>
      <c r="CP86" s="854"/>
      <c r="CQ86" s="855"/>
      <c r="CR86" s="853"/>
      <c r="CS86" s="854"/>
      <c r="CT86" s="854"/>
      <c r="CU86" s="854"/>
      <c r="CV86" s="855"/>
      <c r="CW86" s="853"/>
      <c r="CX86" s="854"/>
      <c r="CY86" s="854"/>
      <c r="CZ86" s="854"/>
      <c r="DA86" s="855"/>
      <c r="DB86" s="853"/>
      <c r="DC86" s="854"/>
      <c r="DD86" s="854"/>
      <c r="DE86" s="854"/>
      <c r="DF86" s="855"/>
      <c r="DG86" s="853"/>
      <c r="DH86" s="854"/>
      <c r="DI86" s="854"/>
      <c r="DJ86" s="854"/>
      <c r="DK86" s="855"/>
      <c r="DL86" s="853"/>
      <c r="DM86" s="854"/>
      <c r="DN86" s="854"/>
      <c r="DO86" s="854"/>
      <c r="DP86" s="855"/>
      <c r="DQ86" s="853"/>
      <c r="DR86" s="854"/>
      <c r="DS86" s="854"/>
      <c r="DT86" s="854"/>
      <c r="DU86" s="855"/>
      <c r="DV86" s="850"/>
      <c r="DW86" s="851"/>
      <c r="DX86" s="851"/>
      <c r="DY86" s="851"/>
      <c r="DZ86" s="852"/>
      <c r="EA86" s="224"/>
    </row>
    <row r="87" spans="1:131" ht="26.25" customHeight="1">
      <c r="A87" s="238">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35"/>
      <c r="BF87" s="235"/>
      <c r="BG87" s="235"/>
      <c r="BH87" s="235"/>
      <c r="BI87" s="235"/>
      <c r="BJ87" s="235"/>
      <c r="BK87" s="235"/>
      <c r="BL87" s="235"/>
      <c r="BM87" s="235"/>
      <c r="BN87" s="235"/>
      <c r="BO87" s="235"/>
      <c r="BP87" s="235"/>
      <c r="BQ87" s="232">
        <v>81</v>
      </c>
      <c r="BR87" s="237"/>
      <c r="BS87" s="850"/>
      <c r="BT87" s="851"/>
      <c r="BU87" s="851"/>
      <c r="BV87" s="851"/>
      <c r="BW87" s="851"/>
      <c r="BX87" s="851"/>
      <c r="BY87" s="851"/>
      <c r="BZ87" s="851"/>
      <c r="CA87" s="851"/>
      <c r="CB87" s="851"/>
      <c r="CC87" s="851"/>
      <c r="CD87" s="851"/>
      <c r="CE87" s="851"/>
      <c r="CF87" s="851"/>
      <c r="CG87" s="856"/>
      <c r="CH87" s="853"/>
      <c r="CI87" s="854"/>
      <c r="CJ87" s="854"/>
      <c r="CK87" s="854"/>
      <c r="CL87" s="855"/>
      <c r="CM87" s="853"/>
      <c r="CN87" s="854"/>
      <c r="CO87" s="854"/>
      <c r="CP87" s="854"/>
      <c r="CQ87" s="855"/>
      <c r="CR87" s="853"/>
      <c r="CS87" s="854"/>
      <c r="CT87" s="854"/>
      <c r="CU87" s="854"/>
      <c r="CV87" s="855"/>
      <c r="CW87" s="853"/>
      <c r="CX87" s="854"/>
      <c r="CY87" s="854"/>
      <c r="CZ87" s="854"/>
      <c r="DA87" s="855"/>
      <c r="DB87" s="853"/>
      <c r="DC87" s="854"/>
      <c r="DD87" s="854"/>
      <c r="DE87" s="854"/>
      <c r="DF87" s="855"/>
      <c r="DG87" s="853"/>
      <c r="DH87" s="854"/>
      <c r="DI87" s="854"/>
      <c r="DJ87" s="854"/>
      <c r="DK87" s="855"/>
      <c r="DL87" s="853"/>
      <c r="DM87" s="854"/>
      <c r="DN87" s="854"/>
      <c r="DO87" s="854"/>
      <c r="DP87" s="855"/>
      <c r="DQ87" s="853"/>
      <c r="DR87" s="854"/>
      <c r="DS87" s="854"/>
      <c r="DT87" s="854"/>
      <c r="DU87" s="855"/>
      <c r="DV87" s="850"/>
      <c r="DW87" s="851"/>
      <c r="DX87" s="851"/>
      <c r="DY87" s="851"/>
      <c r="DZ87" s="852"/>
      <c r="EA87" s="224"/>
    </row>
    <row r="88" spans="1:131" ht="26.25" customHeight="1" thickBot="1">
      <c r="A88" s="234" t="s">
        <v>382</v>
      </c>
      <c r="B88" s="780" t="s">
        <v>411</v>
      </c>
      <c r="C88" s="781"/>
      <c r="D88" s="781"/>
      <c r="E88" s="781"/>
      <c r="F88" s="781"/>
      <c r="G88" s="781"/>
      <c r="H88" s="781"/>
      <c r="I88" s="781"/>
      <c r="J88" s="781"/>
      <c r="K88" s="781"/>
      <c r="L88" s="781"/>
      <c r="M88" s="781"/>
      <c r="N88" s="781"/>
      <c r="O88" s="781"/>
      <c r="P88" s="782"/>
      <c r="Q88" s="831"/>
      <c r="R88" s="832"/>
      <c r="S88" s="832"/>
      <c r="T88" s="832"/>
      <c r="U88" s="832"/>
      <c r="V88" s="832"/>
      <c r="W88" s="832"/>
      <c r="X88" s="832"/>
      <c r="Y88" s="832"/>
      <c r="Z88" s="832"/>
      <c r="AA88" s="832"/>
      <c r="AB88" s="832"/>
      <c r="AC88" s="832"/>
      <c r="AD88" s="832"/>
      <c r="AE88" s="832"/>
      <c r="AF88" s="835">
        <v>9579</v>
      </c>
      <c r="AG88" s="835"/>
      <c r="AH88" s="835"/>
      <c r="AI88" s="835"/>
      <c r="AJ88" s="835"/>
      <c r="AK88" s="832"/>
      <c r="AL88" s="832"/>
      <c r="AM88" s="832"/>
      <c r="AN88" s="832"/>
      <c r="AO88" s="832"/>
      <c r="AP88" s="835">
        <v>32</v>
      </c>
      <c r="AQ88" s="835"/>
      <c r="AR88" s="835"/>
      <c r="AS88" s="835"/>
      <c r="AT88" s="835"/>
      <c r="AU88" s="835">
        <v>0</v>
      </c>
      <c r="AV88" s="835"/>
      <c r="AW88" s="835"/>
      <c r="AX88" s="835"/>
      <c r="AY88" s="835"/>
      <c r="AZ88" s="840"/>
      <c r="BA88" s="840"/>
      <c r="BB88" s="840"/>
      <c r="BC88" s="840"/>
      <c r="BD88" s="841"/>
      <c r="BE88" s="235"/>
      <c r="BF88" s="235"/>
      <c r="BG88" s="235"/>
      <c r="BH88" s="235"/>
      <c r="BI88" s="235"/>
      <c r="BJ88" s="235"/>
      <c r="BK88" s="235"/>
      <c r="BL88" s="235"/>
      <c r="BM88" s="235"/>
      <c r="BN88" s="235"/>
      <c r="BO88" s="235"/>
      <c r="BP88" s="235"/>
      <c r="BQ88" s="232">
        <v>82</v>
      </c>
      <c r="BR88" s="237"/>
      <c r="BS88" s="850"/>
      <c r="BT88" s="851"/>
      <c r="BU88" s="851"/>
      <c r="BV88" s="851"/>
      <c r="BW88" s="851"/>
      <c r="BX88" s="851"/>
      <c r="BY88" s="851"/>
      <c r="BZ88" s="851"/>
      <c r="CA88" s="851"/>
      <c r="CB88" s="851"/>
      <c r="CC88" s="851"/>
      <c r="CD88" s="851"/>
      <c r="CE88" s="851"/>
      <c r="CF88" s="851"/>
      <c r="CG88" s="856"/>
      <c r="CH88" s="853"/>
      <c r="CI88" s="854"/>
      <c r="CJ88" s="854"/>
      <c r="CK88" s="854"/>
      <c r="CL88" s="855"/>
      <c r="CM88" s="853"/>
      <c r="CN88" s="854"/>
      <c r="CO88" s="854"/>
      <c r="CP88" s="854"/>
      <c r="CQ88" s="855"/>
      <c r="CR88" s="853"/>
      <c r="CS88" s="854"/>
      <c r="CT88" s="854"/>
      <c r="CU88" s="854"/>
      <c r="CV88" s="855"/>
      <c r="CW88" s="853"/>
      <c r="CX88" s="854"/>
      <c r="CY88" s="854"/>
      <c r="CZ88" s="854"/>
      <c r="DA88" s="855"/>
      <c r="DB88" s="853"/>
      <c r="DC88" s="854"/>
      <c r="DD88" s="854"/>
      <c r="DE88" s="854"/>
      <c r="DF88" s="855"/>
      <c r="DG88" s="853"/>
      <c r="DH88" s="854"/>
      <c r="DI88" s="854"/>
      <c r="DJ88" s="854"/>
      <c r="DK88" s="855"/>
      <c r="DL88" s="853"/>
      <c r="DM88" s="854"/>
      <c r="DN88" s="854"/>
      <c r="DO88" s="854"/>
      <c r="DP88" s="855"/>
      <c r="DQ88" s="853"/>
      <c r="DR88" s="854"/>
      <c r="DS88" s="854"/>
      <c r="DT88" s="854"/>
      <c r="DU88" s="855"/>
      <c r="DV88" s="850"/>
      <c r="DW88" s="851"/>
      <c r="DX88" s="851"/>
      <c r="DY88" s="851"/>
      <c r="DZ88" s="852"/>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50"/>
      <c r="BT89" s="851"/>
      <c r="BU89" s="851"/>
      <c r="BV89" s="851"/>
      <c r="BW89" s="851"/>
      <c r="BX89" s="851"/>
      <c r="BY89" s="851"/>
      <c r="BZ89" s="851"/>
      <c r="CA89" s="851"/>
      <c r="CB89" s="851"/>
      <c r="CC89" s="851"/>
      <c r="CD89" s="851"/>
      <c r="CE89" s="851"/>
      <c r="CF89" s="851"/>
      <c r="CG89" s="856"/>
      <c r="CH89" s="853"/>
      <c r="CI89" s="854"/>
      <c r="CJ89" s="854"/>
      <c r="CK89" s="854"/>
      <c r="CL89" s="855"/>
      <c r="CM89" s="853"/>
      <c r="CN89" s="854"/>
      <c r="CO89" s="854"/>
      <c r="CP89" s="854"/>
      <c r="CQ89" s="855"/>
      <c r="CR89" s="853"/>
      <c r="CS89" s="854"/>
      <c r="CT89" s="854"/>
      <c r="CU89" s="854"/>
      <c r="CV89" s="855"/>
      <c r="CW89" s="853"/>
      <c r="CX89" s="854"/>
      <c r="CY89" s="854"/>
      <c r="CZ89" s="854"/>
      <c r="DA89" s="855"/>
      <c r="DB89" s="853"/>
      <c r="DC89" s="854"/>
      <c r="DD89" s="854"/>
      <c r="DE89" s="854"/>
      <c r="DF89" s="855"/>
      <c r="DG89" s="853"/>
      <c r="DH89" s="854"/>
      <c r="DI89" s="854"/>
      <c r="DJ89" s="854"/>
      <c r="DK89" s="855"/>
      <c r="DL89" s="853"/>
      <c r="DM89" s="854"/>
      <c r="DN89" s="854"/>
      <c r="DO89" s="854"/>
      <c r="DP89" s="855"/>
      <c r="DQ89" s="853"/>
      <c r="DR89" s="854"/>
      <c r="DS89" s="854"/>
      <c r="DT89" s="854"/>
      <c r="DU89" s="855"/>
      <c r="DV89" s="850"/>
      <c r="DW89" s="851"/>
      <c r="DX89" s="851"/>
      <c r="DY89" s="851"/>
      <c r="DZ89" s="852"/>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50"/>
      <c r="BT90" s="851"/>
      <c r="BU90" s="851"/>
      <c r="BV90" s="851"/>
      <c r="BW90" s="851"/>
      <c r="BX90" s="851"/>
      <c r="BY90" s="851"/>
      <c r="BZ90" s="851"/>
      <c r="CA90" s="851"/>
      <c r="CB90" s="851"/>
      <c r="CC90" s="851"/>
      <c r="CD90" s="851"/>
      <c r="CE90" s="851"/>
      <c r="CF90" s="851"/>
      <c r="CG90" s="856"/>
      <c r="CH90" s="853"/>
      <c r="CI90" s="854"/>
      <c r="CJ90" s="854"/>
      <c r="CK90" s="854"/>
      <c r="CL90" s="855"/>
      <c r="CM90" s="853"/>
      <c r="CN90" s="854"/>
      <c r="CO90" s="854"/>
      <c r="CP90" s="854"/>
      <c r="CQ90" s="855"/>
      <c r="CR90" s="853"/>
      <c r="CS90" s="854"/>
      <c r="CT90" s="854"/>
      <c r="CU90" s="854"/>
      <c r="CV90" s="855"/>
      <c r="CW90" s="853"/>
      <c r="CX90" s="854"/>
      <c r="CY90" s="854"/>
      <c r="CZ90" s="854"/>
      <c r="DA90" s="855"/>
      <c r="DB90" s="853"/>
      <c r="DC90" s="854"/>
      <c r="DD90" s="854"/>
      <c r="DE90" s="854"/>
      <c r="DF90" s="855"/>
      <c r="DG90" s="853"/>
      <c r="DH90" s="854"/>
      <c r="DI90" s="854"/>
      <c r="DJ90" s="854"/>
      <c r="DK90" s="855"/>
      <c r="DL90" s="853"/>
      <c r="DM90" s="854"/>
      <c r="DN90" s="854"/>
      <c r="DO90" s="854"/>
      <c r="DP90" s="855"/>
      <c r="DQ90" s="853"/>
      <c r="DR90" s="854"/>
      <c r="DS90" s="854"/>
      <c r="DT90" s="854"/>
      <c r="DU90" s="855"/>
      <c r="DV90" s="850"/>
      <c r="DW90" s="851"/>
      <c r="DX90" s="851"/>
      <c r="DY90" s="851"/>
      <c r="DZ90" s="852"/>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50"/>
      <c r="BT91" s="851"/>
      <c r="BU91" s="851"/>
      <c r="BV91" s="851"/>
      <c r="BW91" s="851"/>
      <c r="BX91" s="851"/>
      <c r="BY91" s="851"/>
      <c r="BZ91" s="851"/>
      <c r="CA91" s="851"/>
      <c r="CB91" s="851"/>
      <c r="CC91" s="851"/>
      <c r="CD91" s="851"/>
      <c r="CE91" s="851"/>
      <c r="CF91" s="851"/>
      <c r="CG91" s="856"/>
      <c r="CH91" s="853"/>
      <c r="CI91" s="854"/>
      <c r="CJ91" s="854"/>
      <c r="CK91" s="854"/>
      <c r="CL91" s="855"/>
      <c r="CM91" s="853"/>
      <c r="CN91" s="854"/>
      <c r="CO91" s="854"/>
      <c r="CP91" s="854"/>
      <c r="CQ91" s="855"/>
      <c r="CR91" s="853"/>
      <c r="CS91" s="854"/>
      <c r="CT91" s="854"/>
      <c r="CU91" s="854"/>
      <c r="CV91" s="855"/>
      <c r="CW91" s="853"/>
      <c r="CX91" s="854"/>
      <c r="CY91" s="854"/>
      <c r="CZ91" s="854"/>
      <c r="DA91" s="855"/>
      <c r="DB91" s="853"/>
      <c r="DC91" s="854"/>
      <c r="DD91" s="854"/>
      <c r="DE91" s="854"/>
      <c r="DF91" s="855"/>
      <c r="DG91" s="853"/>
      <c r="DH91" s="854"/>
      <c r="DI91" s="854"/>
      <c r="DJ91" s="854"/>
      <c r="DK91" s="855"/>
      <c r="DL91" s="853"/>
      <c r="DM91" s="854"/>
      <c r="DN91" s="854"/>
      <c r="DO91" s="854"/>
      <c r="DP91" s="855"/>
      <c r="DQ91" s="853"/>
      <c r="DR91" s="854"/>
      <c r="DS91" s="854"/>
      <c r="DT91" s="854"/>
      <c r="DU91" s="855"/>
      <c r="DV91" s="850"/>
      <c r="DW91" s="851"/>
      <c r="DX91" s="851"/>
      <c r="DY91" s="851"/>
      <c r="DZ91" s="852"/>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50"/>
      <c r="BT92" s="851"/>
      <c r="BU92" s="851"/>
      <c r="BV92" s="851"/>
      <c r="BW92" s="851"/>
      <c r="BX92" s="851"/>
      <c r="BY92" s="851"/>
      <c r="BZ92" s="851"/>
      <c r="CA92" s="851"/>
      <c r="CB92" s="851"/>
      <c r="CC92" s="851"/>
      <c r="CD92" s="851"/>
      <c r="CE92" s="851"/>
      <c r="CF92" s="851"/>
      <c r="CG92" s="856"/>
      <c r="CH92" s="853"/>
      <c r="CI92" s="854"/>
      <c r="CJ92" s="854"/>
      <c r="CK92" s="854"/>
      <c r="CL92" s="855"/>
      <c r="CM92" s="853"/>
      <c r="CN92" s="854"/>
      <c r="CO92" s="854"/>
      <c r="CP92" s="854"/>
      <c r="CQ92" s="855"/>
      <c r="CR92" s="853"/>
      <c r="CS92" s="854"/>
      <c r="CT92" s="854"/>
      <c r="CU92" s="854"/>
      <c r="CV92" s="855"/>
      <c r="CW92" s="853"/>
      <c r="CX92" s="854"/>
      <c r="CY92" s="854"/>
      <c r="CZ92" s="854"/>
      <c r="DA92" s="855"/>
      <c r="DB92" s="853"/>
      <c r="DC92" s="854"/>
      <c r="DD92" s="854"/>
      <c r="DE92" s="854"/>
      <c r="DF92" s="855"/>
      <c r="DG92" s="853"/>
      <c r="DH92" s="854"/>
      <c r="DI92" s="854"/>
      <c r="DJ92" s="854"/>
      <c r="DK92" s="855"/>
      <c r="DL92" s="853"/>
      <c r="DM92" s="854"/>
      <c r="DN92" s="854"/>
      <c r="DO92" s="854"/>
      <c r="DP92" s="855"/>
      <c r="DQ92" s="853"/>
      <c r="DR92" s="854"/>
      <c r="DS92" s="854"/>
      <c r="DT92" s="854"/>
      <c r="DU92" s="855"/>
      <c r="DV92" s="850"/>
      <c r="DW92" s="851"/>
      <c r="DX92" s="851"/>
      <c r="DY92" s="851"/>
      <c r="DZ92" s="852"/>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50"/>
      <c r="BT93" s="851"/>
      <c r="BU93" s="851"/>
      <c r="BV93" s="851"/>
      <c r="BW93" s="851"/>
      <c r="BX93" s="851"/>
      <c r="BY93" s="851"/>
      <c r="BZ93" s="851"/>
      <c r="CA93" s="851"/>
      <c r="CB93" s="851"/>
      <c r="CC93" s="851"/>
      <c r="CD93" s="851"/>
      <c r="CE93" s="851"/>
      <c r="CF93" s="851"/>
      <c r="CG93" s="856"/>
      <c r="CH93" s="853"/>
      <c r="CI93" s="854"/>
      <c r="CJ93" s="854"/>
      <c r="CK93" s="854"/>
      <c r="CL93" s="855"/>
      <c r="CM93" s="853"/>
      <c r="CN93" s="854"/>
      <c r="CO93" s="854"/>
      <c r="CP93" s="854"/>
      <c r="CQ93" s="855"/>
      <c r="CR93" s="853"/>
      <c r="CS93" s="854"/>
      <c r="CT93" s="854"/>
      <c r="CU93" s="854"/>
      <c r="CV93" s="855"/>
      <c r="CW93" s="853"/>
      <c r="CX93" s="854"/>
      <c r="CY93" s="854"/>
      <c r="CZ93" s="854"/>
      <c r="DA93" s="855"/>
      <c r="DB93" s="853"/>
      <c r="DC93" s="854"/>
      <c r="DD93" s="854"/>
      <c r="DE93" s="854"/>
      <c r="DF93" s="855"/>
      <c r="DG93" s="853"/>
      <c r="DH93" s="854"/>
      <c r="DI93" s="854"/>
      <c r="DJ93" s="854"/>
      <c r="DK93" s="855"/>
      <c r="DL93" s="853"/>
      <c r="DM93" s="854"/>
      <c r="DN93" s="854"/>
      <c r="DO93" s="854"/>
      <c r="DP93" s="855"/>
      <c r="DQ93" s="853"/>
      <c r="DR93" s="854"/>
      <c r="DS93" s="854"/>
      <c r="DT93" s="854"/>
      <c r="DU93" s="855"/>
      <c r="DV93" s="850"/>
      <c r="DW93" s="851"/>
      <c r="DX93" s="851"/>
      <c r="DY93" s="851"/>
      <c r="DZ93" s="852"/>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50"/>
      <c r="BT94" s="851"/>
      <c r="BU94" s="851"/>
      <c r="BV94" s="851"/>
      <c r="BW94" s="851"/>
      <c r="BX94" s="851"/>
      <c r="BY94" s="851"/>
      <c r="BZ94" s="851"/>
      <c r="CA94" s="851"/>
      <c r="CB94" s="851"/>
      <c r="CC94" s="851"/>
      <c r="CD94" s="851"/>
      <c r="CE94" s="851"/>
      <c r="CF94" s="851"/>
      <c r="CG94" s="856"/>
      <c r="CH94" s="853"/>
      <c r="CI94" s="854"/>
      <c r="CJ94" s="854"/>
      <c r="CK94" s="854"/>
      <c r="CL94" s="855"/>
      <c r="CM94" s="853"/>
      <c r="CN94" s="854"/>
      <c r="CO94" s="854"/>
      <c r="CP94" s="854"/>
      <c r="CQ94" s="855"/>
      <c r="CR94" s="853"/>
      <c r="CS94" s="854"/>
      <c r="CT94" s="854"/>
      <c r="CU94" s="854"/>
      <c r="CV94" s="855"/>
      <c r="CW94" s="853"/>
      <c r="CX94" s="854"/>
      <c r="CY94" s="854"/>
      <c r="CZ94" s="854"/>
      <c r="DA94" s="855"/>
      <c r="DB94" s="853"/>
      <c r="DC94" s="854"/>
      <c r="DD94" s="854"/>
      <c r="DE94" s="854"/>
      <c r="DF94" s="855"/>
      <c r="DG94" s="853"/>
      <c r="DH94" s="854"/>
      <c r="DI94" s="854"/>
      <c r="DJ94" s="854"/>
      <c r="DK94" s="855"/>
      <c r="DL94" s="853"/>
      <c r="DM94" s="854"/>
      <c r="DN94" s="854"/>
      <c r="DO94" s="854"/>
      <c r="DP94" s="855"/>
      <c r="DQ94" s="853"/>
      <c r="DR94" s="854"/>
      <c r="DS94" s="854"/>
      <c r="DT94" s="854"/>
      <c r="DU94" s="855"/>
      <c r="DV94" s="850"/>
      <c r="DW94" s="851"/>
      <c r="DX94" s="851"/>
      <c r="DY94" s="851"/>
      <c r="DZ94" s="852"/>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50"/>
      <c r="BT95" s="851"/>
      <c r="BU95" s="851"/>
      <c r="BV95" s="851"/>
      <c r="BW95" s="851"/>
      <c r="BX95" s="851"/>
      <c r="BY95" s="851"/>
      <c r="BZ95" s="851"/>
      <c r="CA95" s="851"/>
      <c r="CB95" s="851"/>
      <c r="CC95" s="851"/>
      <c r="CD95" s="851"/>
      <c r="CE95" s="851"/>
      <c r="CF95" s="851"/>
      <c r="CG95" s="856"/>
      <c r="CH95" s="853"/>
      <c r="CI95" s="854"/>
      <c r="CJ95" s="854"/>
      <c r="CK95" s="854"/>
      <c r="CL95" s="855"/>
      <c r="CM95" s="853"/>
      <c r="CN95" s="854"/>
      <c r="CO95" s="854"/>
      <c r="CP95" s="854"/>
      <c r="CQ95" s="855"/>
      <c r="CR95" s="853"/>
      <c r="CS95" s="854"/>
      <c r="CT95" s="854"/>
      <c r="CU95" s="854"/>
      <c r="CV95" s="855"/>
      <c r="CW95" s="853"/>
      <c r="CX95" s="854"/>
      <c r="CY95" s="854"/>
      <c r="CZ95" s="854"/>
      <c r="DA95" s="855"/>
      <c r="DB95" s="853"/>
      <c r="DC95" s="854"/>
      <c r="DD95" s="854"/>
      <c r="DE95" s="854"/>
      <c r="DF95" s="855"/>
      <c r="DG95" s="853"/>
      <c r="DH95" s="854"/>
      <c r="DI95" s="854"/>
      <c r="DJ95" s="854"/>
      <c r="DK95" s="855"/>
      <c r="DL95" s="853"/>
      <c r="DM95" s="854"/>
      <c r="DN95" s="854"/>
      <c r="DO95" s="854"/>
      <c r="DP95" s="855"/>
      <c r="DQ95" s="853"/>
      <c r="DR95" s="854"/>
      <c r="DS95" s="854"/>
      <c r="DT95" s="854"/>
      <c r="DU95" s="855"/>
      <c r="DV95" s="850"/>
      <c r="DW95" s="851"/>
      <c r="DX95" s="851"/>
      <c r="DY95" s="851"/>
      <c r="DZ95" s="852"/>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50"/>
      <c r="BT96" s="851"/>
      <c r="BU96" s="851"/>
      <c r="BV96" s="851"/>
      <c r="BW96" s="851"/>
      <c r="BX96" s="851"/>
      <c r="BY96" s="851"/>
      <c r="BZ96" s="851"/>
      <c r="CA96" s="851"/>
      <c r="CB96" s="851"/>
      <c r="CC96" s="851"/>
      <c r="CD96" s="851"/>
      <c r="CE96" s="851"/>
      <c r="CF96" s="851"/>
      <c r="CG96" s="856"/>
      <c r="CH96" s="853"/>
      <c r="CI96" s="854"/>
      <c r="CJ96" s="854"/>
      <c r="CK96" s="854"/>
      <c r="CL96" s="855"/>
      <c r="CM96" s="853"/>
      <c r="CN96" s="854"/>
      <c r="CO96" s="854"/>
      <c r="CP96" s="854"/>
      <c r="CQ96" s="855"/>
      <c r="CR96" s="853"/>
      <c r="CS96" s="854"/>
      <c r="CT96" s="854"/>
      <c r="CU96" s="854"/>
      <c r="CV96" s="855"/>
      <c r="CW96" s="853"/>
      <c r="CX96" s="854"/>
      <c r="CY96" s="854"/>
      <c r="CZ96" s="854"/>
      <c r="DA96" s="855"/>
      <c r="DB96" s="853"/>
      <c r="DC96" s="854"/>
      <c r="DD96" s="854"/>
      <c r="DE96" s="854"/>
      <c r="DF96" s="855"/>
      <c r="DG96" s="853"/>
      <c r="DH96" s="854"/>
      <c r="DI96" s="854"/>
      <c r="DJ96" s="854"/>
      <c r="DK96" s="855"/>
      <c r="DL96" s="853"/>
      <c r="DM96" s="854"/>
      <c r="DN96" s="854"/>
      <c r="DO96" s="854"/>
      <c r="DP96" s="855"/>
      <c r="DQ96" s="853"/>
      <c r="DR96" s="854"/>
      <c r="DS96" s="854"/>
      <c r="DT96" s="854"/>
      <c r="DU96" s="855"/>
      <c r="DV96" s="850"/>
      <c r="DW96" s="851"/>
      <c r="DX96" s="851"/>
      <c r="DY96" s="851"/>
      <c r="DZ96" s="852"/>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50"/>
      <c r="BT97" s="851"/>
      <c r="BU97" s="851"/>
      <c r="BV97" s="851"/>
      <c r="BW97" s="851"/>
      <c r="BX97" s="851"/>
      <c r="BY97" s="851"/>
      <c r="BZ97" s="851"/>
      <c r="CA97" s="851"/>
      <c r="CB97" s="851"/>
      <c r="CC97" s="851"/>
      <c r="CD97" s="851"/>
      <c r="CE97" s="851"/>
      <c r="CF97" s="851"/>
      <c r="CG97" s="856"/>
      <c r="CH97" s="853"/>
      <c r="CI97" s="854"/>
      <c r="CJ97" s="854"/>
      <c r="CK97" s="854"/>
      <c r="CL97" s="855"/>
      <c r="CM97" s="853"/>
      <c r="CN97" s="854"/>
      <c r="CO97" s="854"/>
      <c r="CP97" s="854"/>
      <c r="CQ97" s="855"/>
      <c r="CR97" s="853"/>
      <c r="CS97" s="854"/>
      <c r="CT97" s="854"/>
      <c r="CU97" s="854"/>
      <c r="CV97" s="855"/>
      <c r="CW97" s="853"/>
      <c r="CX97" s="854"/>
      <c r="CY97" s="854"/>
      <c r="CZ97" s="854"/>
      <c r="DA97" s="855"/>
      <c r="DB97" s="853"/>
      <c r="DC97" s="854"/>
      <c r="DD97" s="854"/>
      <c r="DE97" s="854"/>
      <c r="DF97" s="855"/>
      <c r="DG97" s="853"/>
      <c r="DH97" s="854"/>
      <c r="DI97" s="854"/>
      <c r="DJ97" s="854"/>
      <c r="DK97" s="855"/>
      <c r="DL97" s="853"/>
      <c r="DM97" s="854"/>
      <c r="DN97" s="854"/>
      <c r="DO97" s="854"/>
      <c r="DP97" s="855"/>
      <c r="DQ97" s="853"/>
      <c r="DR97" s="854"/>
      <c r="DS97" s="854"/>
      <c r="DT97" s="854"/>
      <c r="DU97" s="855"/>
      <c r="DV97" s="850"/>
      <c r="DW97" s="851"/>
      <c r="DX97" s="851"/>
      <c r="DY97" s="851"/>
      <c r="DZ97" s="852"/>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50"/>
      <c r="BT98" s="851"/>
      <c r="BU98" s="851"/>
      <c r="BV98" s="851"/>
      <c r="BW98" s="851"/>
      <c r="BX98" s="851"/>
      <c r="BY98" s="851"/>
      <c r="BZ98" s="851"/>
      <c r="CA98" s="851"/>
      <c r="CB98" s="851"/>
      <c r="CC98" s="851"/>
      <c r="CD98" s="851"/>
      <c r="CE98" s="851"/>
      <c r="CF98" s="851"/>
      <c r="CG98" s="856"/>
      <c r="CH98" s="853"/>
      <c r="CI98" s="854"/>
      <c r="CJ98" s="854"/>
      <c r="CK98" s="854"/>
      <c r="CL98" s="855"/>
      <c r="CM98" s="853"/>
      <c r="CN98" s="854"/>
      <c r="CO98" s="854"/>
      <c r="CP98" s="854"/>
      <c r="CQ98" s="855"/>
      <c r="CR98" s="853"/>
      <c r="CS98" s="854"/>
      <c r="CT98" s="854"/>
      <c r="CU98" s="854"/>
      <c r="CV98" s="855"/>
      <c r="CW98" s="853"/>
      <c r="CX98" s="854"/>
      <c r="CY98" s="854"/>
      <c r="CZ98" s="854"/>
      <c r="DA98" s="855"/>
      <c r="DB98" s="853"/>
      <c r="DC98" s="854"/>
      <c r="DD98" s="854"/>
      <c r="DE98" s="854"/>
      <c r="DF98" s="855"/>
      <c r="DG98" s="853"/>
      <c r="DH98" s="854"/>
      <c r="DI98" s="854"/>
      <c r="DJ98" s="854"/>
      <c r="DK98" s="855"/>
      <c r="DL98" s="853"/>
      <c r="DM98" s="854"/>
      <c r="DN98" s="854"/>
      <c r="DO98" s="854"/>
      <c r="DP98" s="855"/>
      <c r="DQ98" s="853"/>
      <c r="DR98" s="854"/>
      <c r="DS98" s="854"/>
      <c r="DT98" s="854"/>
      <c r="DU98" s="855"/>
      <c r="DV98" s="850"/>
      <c r="DW98" s="851"/>
      <c r="DX98" s="851"/>
      <c r="DY98" s="851"/>
      <c r="DZ98" s="852"/>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50"/>
      <c r="BT99" s="851"/>
      <c r="BU99" s="851"/>
      <c r="BV99" s="851"/>
      <c r="BW99" s="851"/>
      <c r="BX99" s="851"/>
      <c r="BY99" s="851"/>
      <c r="BZ99" s="851"/>
      <c r="CA99" s="851"/>
      <c r="CB99" s="851"/>
      <c r="CC99" s="851"/>
      <c r="CD99" s="851"/>
      <c r="CE99" s="851"/>
      <c r="CF99" s="851"/>
      <c r="CG99" s="856"/>
      <c r="CH99" s="853"/>
      <c r="CI99" s="854"/>
      <c r="CJ99" s="854"/>
      <c r="CK99" s="854"/>
      <c r="CL99" s="855"/>
      <c r="CM99" s="853"/>
      <c r="CN99" s="854"/>
      <c r="CO99" s="854"/>
      <c r="CP99" s="854"/>
      <c r="CQ99" s="855"/>
      <c r="CR99" s="853"/>
      <c r="CS99" s="854"/>
      <c r="CT99" s="854"/>
      <c r="CU99" s="854"/>
      <c r="CV99" s="855"/>
      <c r="CW99" s="853"/>
      <c r="CX99" s="854"/>
      <c r="CY99" s="854"/>
      <c r="CZ99" s="854"/>
      <c r="DA99" s="855"/>
      <c r="DB99" s="853"/>
      <c r="DC99" s="854"/>
      <c r="DD99" s="854"/>
      <c r="DE99" s="854"/>
      <c r="DF99" s="855"/>
      <c r="DG99" s="853"/>
      <c r="DH99" s="854"/>
      <c r="DI99" s="854"/>
      <c r="DJ99" s="854"/>
      <c r="DK99" s="855"/>
      <c r="DL99" s="853"/>
      <c r="DM99" s="854"/>
      <c r="DN99" s="854"/>
      <c r="DO99" s="854"/>
      <c r="DP99" s="855"/>
      <c r="DQ99" s="853"/>
      <c r="DR99" s="854"/>
      <c r="DS99" s="854"/>
      <c r="DT99" s="854"/>
      <c r="DU99" s="855"/>
      <c r="DV99" s="850"/>
      <c r="DW99" s="851"/>
      <c r="DX99" s="851"/>
      <c r="DY99" s="851"/>
      <c r="DZ99" s="852"/>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50"/>
      <c r="BT100" s="851"/>
      <c r="BU100" s="851"/>
      <c r="BV100" s="851"/>
      <c r="BW100" s="851"/>
      <c r="BX100" s="851"/>
      <c r="BY100" s="851"/>
      <c r="BZ100" s="851"/>
      <c r="CA100" s="851"/>
      <c r="CB100" s="851"/>
      <c r="CC100" s="851"/>
      <c r="CD100" s="851"/>
      <c r="CE100" s="851"/>
      <c r="CF100" s="851"/>
      <c r="CG100" s="856"/>
      <c r="CH100" s="853"/>
      <c r="CI100" s="854"/>
      <c r="CJ100" s="854"/>
      <c r="CK100" s="854"/>
      <c r="CL100" s="855"/>
      <c r="CM100" s="853"/>
      <c r="CN100" s="854"/>
      <c r="CO100" s="854"/>
      <c r="CP100" s="854"/>
      <c r="CQ100" s="855"/>
      <c r="CR100" s="853"/>
      <c r="CS100" s="854"/>
      <c r="CT100" s="854"/>
      <c r="CU100" s="854"/>
      <c r="CV100" s="855"/>
      <c r="CW100" s="853"/>
      <c r="CX100" s="854"/>
      <c r="CY100" s="854"/>
      <c r="CZ100" s="854"/>
      <c r="DA100" s="855"/>
      <c r="DB100" s="853"/>
      <c r="DC100" s="854"/>
      <c r="DD100" s="854"/>
      <c r="DE100" s="854"/>
      <c r="DF100" s="855"/>
      <c r="DG100" s="853"/>
      <c r="DH100" s="854"/>
      <c r="DI100" s="854"/>
      <c r="DJ100" s="854"/>
      <c r="DK100" s="855"/>
      <c r="DL100" s="853"/>
      <c r="DM100" s="854"/>
      <c r="DN100" s="854"/>
      <c r="DO100" s="854"/>
      <c r="DP100" s="855"/>
      <c r="DQ100" s="853"/>
      <c r="DR100" s="854"/>
      <c r="DS100" s="854"/>
      <c r="DT100" s="854"/>
      <c r="DU100" s="855"/>
      <c r="DV100" s="850"/>
      <c r="DW100" s="851"/>
      <c r="DX100" s="851"/>
      <c r="DY100" s="851"/>
      <c r="DZ100" s="852"/>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50"/>
      <c r="BT101" s="851"/>
      <c r="BU101" s="851"/>
      <c r="BV101" s="851"/>
      <c r="BW101" s="851"/>
      <c r="BX101" s="851"/>
      <c r="BY101" s="851"/>
      <c r="BZ101" s="851"/>
      <c r="CA101" s="851"/>
      <c r="CB101" s="851"/>
      <c r="CC101" s="851"/>
      <c r="CD101" s="851"/>
      <c r="CE101" s="851"/>
      <c r="CF101" s="851"/>
      <c r="CG101" s="856"/>
      <c r="CH101" s="853"/>
      <c r="CI101" s="854"/>
      <c r="CJ101" s="854"/>
      <c r="CK101" s="854"/>
      <c r="CL101" s="855"/>
      <c r="CM101" s="853"/>
      <c r="CN101" s="854"/>
      <c r="CO101" s="854"/>
      <c r="CP101" s="854"/>
      <c r="CQ101" s="855"/>
      <c r="CR101" s="853"/>
      <c r="CS101" s="854"/>
      <c r="CT101" s="854"/>
      <c r="CU101" s="854"/>
      <c r="CV101" s="855"/>
      <c r="CW101" s="853"/>
      <c r="CX101" s="854"/>
      <c r="CY101" s="854"/>
      <c r="CZ101" s="854"/>
      <c r="DA101" s="855"/>
      <c r="DB101" s="853"/>
      <c r="DC101" s="854"/>
      <c r="DD101" s="854"/>
      <c r="DE101" s="854"/>
      <c r="DF101" s="855"/>
      <c r="DG101" s="853"/>
      <c r="DH101" s="854"/>
      <c r="DI101" s="854"/>
      <c r="DJ101" s="854"/>
      <c r="DK101" s="855"/>
      <c r="DL101" s="853"/>
      <c r="DM101" s="854"/>
      <c r="DN101" s="854"/>
      <c r="DO101" s="854"/>
      <c r="DP101" s="855"/>
      <c r="DQ101" s="853"/>
      <c r="DR101" s="854"/>
      <c r="DS101" s="854"/>
      <c r="DT101" s="854"/>
      <c r="DU101" s="855"/>
      <c r="DV101" s="850"/>
      <c r="DW101" s="851"/>
      <c r="DX101" s="851"/>
      <c r="DY101" s="851"/>
      <c r="DZ101" s="852"/>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382</v>
      </c>
      <c r="BR102" s="780" t="s">
        <v>412</v>
      </c>
      <c r="BS102" s="781"/>
      <c r="BT102" s="781"/>
      <c r="BU102" s="781"/>
      <c r="BV102" s="781"/>
      <c r="BW102" s="781"/>
      <c r="BX102" s="781"/>
      <c r="BY102" s="781"/>
      <c r="BZ102" s="781"/>
      <c r="CA102" s="781"/>
      <c r="CB102" s="781"/>
      <c r="CC102" s="781"/>
      <c r="CD102" s="781"/>
      <c r="CE102" s="781"/>
      <c r="CF102" s="781"/>
      <c r="CG102" s="782"/>
      <c r="CH102" s="878"/>
      <c r="CI102" s="879"/>
      <c r="CJ102" s="879"/>
      <c r="CK102" s="879"/>
      <c r="CL102" s="880"/>
      <c r="CM102" s="878"/>
      <c r="CN102" s="879"/>
      <c r="CO102" s="879"/>
      <c r="CP102" s="879"/>
      <c r="CQ102" s="880"/>
      <c r="CR102" s="881">
        <v>1461</v>
      </c>
      <c r="CS102" s="843"/>
      <c r="CT102" s="843"/>
      <c r="CU102" s="843"/>
      <c r="CV102" s="882"/>
      <c r="CW102" s="881">
        <v>431</v>
      </c>
      <c r="CX102" s="843"/>
      <c r="CY102" s="843"/>
      <c r="CZ102" s="843"/>
      <c r="DA102" s="882"/>
      <c r="DB102" s="881">
        <v>0</v>
      </c>
      <c r="DC102" s="843"/>
      <c r="DD102" s="843"/>
      <c r="DE102" s="843"/>
      <c r="DF102" s="882"/>
      <c r="DG102" s="881">
        <v>0</v>
      </c>
      <c r="DH102" s="843"/>
      <c r="DI102" s="843"/>
      <c r="DJ102" s="843"/>
      <c r="DK102" s="882"/>
      <c r="DL102" s="881">
        <v>0</v>
      </c>
      <c r="DM102" s="843"/>
      <c r="DN102" s="843"/>
      <c r="DO102" s="843"/>
      <c r="DP102" s="882"/>
      <c r="DQ102" s="881">
        <v>0</v>
      </c>
      <c r="DR102" s="843"/>
      <c r="DS102" s="843"/>
      <c r="DT102" s="843"/>
      <c r="DU102" s="882"/>
      <c r="DV102" s="780"/>
      <c r="DW102" s="781"/>
      <c r="DX102" s="781"/>
      <c r="DY102" s="781"/>
      <c r="DZ102" s="905"/>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6" t="s">
        <v>413</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7" t="s">
        <v>414</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415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08" t="s">
        <v>417</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418</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224" customFormat="1" ht="26.25" customHeight="1">
      <c r="A109" s="903" t="s">
        <v>419</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420</v>
      </c>
      <c r="AB109" s="884"/>
      <c r="AC109" s="884"/>
      <c r="AD109" s="884"/>
      <c r="AE109" s="885"/>
      <c r="AF109" s="883" t="s">
        <v>421</v>
      </c>
      <c r="AG109" s="884"/>
      <c r="AH109" s="884"/>
      <c r="AI109" s="884"/>
      <c r="AJ109" s="885"/>
      <c r="AK109" s="883" t="s">
        <v>294</v>
      </c>
      <c r="AL109" s="884"/>
      <c r="AM109" s="884"/>
      <c r="AN109" s="884"/>
      <c r="AO109" s="885"/>
      <c r="AP109" s="883" t="s">
        <v>422</v>
      </c>
      <c r="AQ109" s="884"/>
      <c r="AR109" s="884"/>
      <c r="AS109" s="884"/>
      <c r="AT109" s="886"/>
      <c r="AU109" s="903" t="s">
        <v>419</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420</v>
      </c>
      <c r="BR109" s="884"/>
      <c r="BS109" s="884"/>
      <c r="BT109" s="884"/>
      <c r="BU109" s="885"/>
      <c r="BV109" s="883" t="s">
        <v>421</v>
      </c>
      <c r="BW109" s="884"/>
      <c r="BX109" s="884"/>
      <c r="BY109" s="884"/>
      <c r="BZ109" s="885"/>
      <c r="CA109" s="883" t="s">
        <v>294</v>
      </c>
      <c r="CB109" s="884"/>
      <c r="CC109" s="884"/>
      <c r="CD109" s="884"/>
      <c r="CE109" s="885"/>
      <c r="CF109" s="904" t="s">
        <v>422</v>
      </c>
      <c r="CG109" s="904"/>
      <c r="CH109" s="904"/>
      <c r="CI109" s="904"/>
      <c r="CJ109" s="904"/>
      <c r="CK109" s="883" t="s">
        <v>423</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420</v>
      </c>
      <c r="DH109" s="884"/>
      <c r="DI109" s="884"/>
      <c r="DJ109" s="884"/>
      <c r="DK109" s="885"/>
      <c r="DL109" s="883" t="s">
        <v>421</v>
      </c>
      <c r="DM109" s="884"/>
      <c r="DN109" s="884"/>
      <c r="DO109" s="884"/>
      <c r="DP109" s="885"/>
      <c r="DQ109" s="883" t="s">
        <v>294</v>
      </c>
      <c r="DR109" s="884"/>
      <c r="DS109" s="884"/>
      <c r="DT109" s="884"/>
      <c r="DU109" s="885"/>
      <c r="DV109" s="883" t="s">
        <v>422</v>
      </c>
      <c r="DW109" s="884"/>
      <c r="DX109" s="884"/>
      <c r="DY109" s="884"/>
      <c r="DZ109" s="886"/>
    </row>
    <row r="110" spans="1:131" s="224" customFormat="1" ht="26.25" customHeight="1">
      <c r="A110" s="887" t="s">
        <v>424</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31368217</v>
      </c>
      <c r="AB110" s="891"/>
      <c r="AC110" s="891"/>
      <c r="AD110" s="891"/>
      <c r="AE110" s="892"/>
      <c r="AF110" s="893">
        <v>32997002</v>
      </c>
      <c r="AG110" s="891"/>
      <c r="AH110" s="891"/>
      <c r="AI110" s="891"/>
      <c r="AJ110" s="892"/>
      <c r="AK110" s="893">
        <v>33381106</v>
      </c>
      <c r="AL110" s="891"/>
      <c r="AM110" s="891"/>
      <c r="AN110" s="891"/>
      <c r="AO110" s="892"/>
      <c r="AP110" s="894">
        <v>18.100000000000001</v>
      </c>
      <c r="AQ110" s="895"/>
      <c r="AR110" s="895"/>
      <c r="AS110" s="895"/>
      <c r="AT110" s="896"/>
      <c r="AU110" s="897" t="s">
        <v>69</v>
      </c>
      <c r="AV110" s="898"/>
      <c r="AW110" s="898"/>
      <c r="AX110" s="898"/>
      <c r="AY110" s="898"/>
      <c r="AZ110" s="920" t="s">
        <v>425</v>
      </c>
      <c r="BA110" s="888"/>
      <c r="BB110" s="888"/>
      <c r="BC110" s="888"/>
      <c r="BD110" s="888"/>
      <c r="BE110" s="888"/>
      <c r="BF110" s="888"/>
      <c r="BG110" s="888"/>
      <c r="BH110" s="888"/>
      <c r="BI110" s="888"/>
      <c r="BJ110" s="888"/>
      <c r="BK110" s="888"/>
      <c r="BL110" s="888"/>
      <c r="BM110" s="888"/>
      <c r="BN110" s="888"/>
      <c r="BO110" s="888"/>
      <c r="BP110" s="889"/>
      <c r="BQ110" s="921">
        <v>508448350</v>
      </c>
      <c r="BR110" s="922"/>
      <c r="BS110" s="922"/>
      <c r="BT110" s="922"/>
      <c r="BU110" s="922"/>
      <c r="BV110" s="922">
        <v>511237698</v>
      </c>
      <c r="BW110" s="922"/>
      <c r="BX110" s="922"/>
      <c r="BY110" s="922"/>
      <c r="BZ110" s="922"/>
      <c r="CA110" s="922">
        <v>504687815</v>
      </c>
      <c r="CB110" s="922"/>
      <c r="CC110" s="922"/>
      <c r="CD110" s="922"/>
      <c r="CE110" s="922"/>
      <c r="CF110" s="935">
        <v>273.39999999999998</v>
      </c>
      <c r="CG110" s="936"/>
      <c r="CH110" s="936"/>
      <c r="CI110" s="936"/>
      <c r="CJ110" s="936"/>
      <c r="CK110" s="937" t="s">
        <v>426</v>
      </c>
      <c r="CL110" s="938"/>
      <c r="CM110" s="920" t="s">
        <v>427</v>
      </c>
      <c r="CN110" s="888"/>
      <c r="CO110" s="888"/>
      <c r="CP110" s="888"/>
      <c r="CQ110" s="888"/>
      <c r="CR110" s="888"/>
      <c r="CS110" s="888"/>
      <c r="CT110" s="888"/>
      <c r="CU110" s="888"/>
      <c r="CV110" s="888"/>
      <c r="CW110" s="888"/>
      <c r="CX110" s="888"/>
      <c r="CY110" s="888"/>
      <c r="CZ110" s="888"/>
      <c r="DA110" s="888"/>
      <c r="DB110" s="888"/>
      <c r="DC110" s="888"/>
      <c r="DD110" s="888"/>
      <c r="DE110" s="888"/>
      <c r="DF110" s="889"/>
      <c r="DG110" s="921">
        <v>1184201</v>
      </c>
      <c r="DH110" s="922"/>
      <c r="DI110" s="922"/>
      <c r="DJ110" s="922"/>
      <c r="DK110" s="922"/>
      <c r="DL110" s="922">
        <v>2192220</v>
      </c>
      <c r="DM110" s="922"/>
      <c r="DN110" s="922"/>
      <c r="DO110" s="922"/>
      <c r="DP110" s="922"/>
      <c r="DQ110" s="922">
        <v>2030393</v>
      </c>
      <c r="DR110" s="922"/>
      <c r="DS110" s="922"/>
      <c r="DT110" s="922"/>
      <c r="DU110" s="922"/>
      <c r="DV110" s="923">
        <v>1.1000000000000001</v>
      </c>
      <c r="DW110" s="923"/>
      <c r="DX110" s="923"/>
      <c r="DY110" s="923"/>
      <c r="DZ110" s="924"/>
    </row>
    <row r="111" spans="1:131" s="224" customFormat="1" ht="26.25" customHeight="1">
      <c r="A111" s="925" t="s">
        <v>428</v>
      </c>
      <c r="B111" s="926"/>
      <c r="C111" s="926"/>
      <c r="D111" s="926"/>
      <c r="E111" s="926"/>
      <c r="F111" s="926"/>
      <c r="G111" s="926"/>
      <c r="H111" s="926"/>
      <c r="I111" s="926"/>
      <c r="J111" s="926"/>
      <c r="K111" s="926"/>
      <c r="L111" s="926"/>
      <c r="M111" s="926"/>
      <c r="N111" s="926"/>
      <c r="O111" s="926"/>
      <c r="P111" s="926"/>
      <c r="Q111" s="926"/>
      <c r="R111" s="926"/>
      <c r="S111" s="926"/>
      <c r="T111" s="926"/>
      <c r="U111" s="926"/>
      <c r="V111" s="926"/>
      <c r="W111" s="926"/>
      <c r="X111" s="926"/>
      <c r="Y111" s="926"/>
      <c r="Z111" s="927"/>
      <c r="AA111" s="928" t="s">
        <v>121</v>
      </c>
      <c r="AB111" s="929"/>
      <c r="AC111" s="929"/>
      <c r="AD111" s="929"/>
      <c r="AE111" s="930"/>
      <c r="AF111" s="931" t="s">
        <v>121</v>
      </c>
      <c r="AG111" s="929"/>
      <c r="AH111" s="929"/>
      <c r="AI111" s="929"/>
      <c r="AJ111" s="930"/>
      <c r="AK111" s="931" t="s">
        <v>121</v>
      </c>
      <c r="AL111" s="929"/>
      <c r="AM111" s="929"/>
      <c r="AN111" s="929"/>
      <c r="AO111" s="930"/>
      <c r="AP111" s="932" t="s">
        <v>121</v>
      </c>
      <c r="AQ111" s="933"/>
      <c r="AR111" s="933"/>
      <c r="AS111" s="933"/>
      <c r="AT111" s="934"/>
      <c r="AU111" s="899"/>
      <c r="AV111" s="900"/>
      <c r="AW111" s="900"/>
      <c r="AX111" s="900"/>
      <c r="AY111" s="900"/>
      <c r="AZ111" s="913" t="s">
        <v>429</v>
      </c>
      <c r="BA111" s="914"/>
      <c r="BB111" s="914"/>
      <c r="BC111" s="914"/>
      <c r="BD111" s="914"/>
      <c r="BE111" s="914"/>
      <c r="BF111" s="914"/>
      <c r="BG111" s="914"/>
      <c r="BH111" s="914"/>
      <c r="BI111" s="914"/>
      <c r="BJ111" s="914"/>
      <c r="BK111" s="914"/>
      <c r="BL111" s="914"/>
      <c r="BM111" s="914"/>
      <c r="BN111" s="914"/>
      <c r="BO111" s="914"/>
      <c r="BP111" s="915"/>
      <c r="BQ111" s="916">
        <v>1184201</v>
      </c>
      <c r="BR111" s="917"/>
      <c r="BS111" s="917"/>
      <c r="BT111" s="917"/>
      <c r="BU111" s="917"/>
      <c r="BV111" s="917">
        <v>2192220</v>
      </c>
      <c r="BW111" s="917"/>
      <c r="BX111" s="917"/>
      <c r="BY111" s="917"/>
      <c r="BZ111" s="917"/>
      <c r="CA111" s="917">
        <v>2030393</v>
      </c>
      <c r="CB111" s="917"/>
      <c r="CC111" s="917"/>
      <c r="CD111" s="917"/>
      <c r="CE111" s="917"/>
      <c r="CF111" s="911">
        <v>1.1000000000000001</v>
      </c>
      <c r="CG111" s="912"/>
      <c r="CH111" s="912"/>
      <c r="CI111" s="912"/>
      <c r="CJ111" s="912"/>
      <c r="CK111" s="939"/>
      <c r="CL111" s="940"/>
      <c r="CM111" s="913" t="s">
        <v>430</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121</v>
      </c>
      <c r="DH111" s="917"/>
      <c r="DI111" s="917"/>
      <c r="DJ111" s="917"/>
      <c r="DK111" s="917"/>
      <c r="DL111" s="917" t="s">
        <v>121</v>
      </c>
      <c r="DM111" s="917"/>
      <c r="DN111" s="917"/>
      <c r="DO111" s="917"/>
      <c r="DP111" s="917"/>
      <c r="DQ111" s="917" t="s">
        <v>121</v>
      </c>
      <c r="DR111" s="917"/>
      <c r="DS111" s="917"/>
      <c r="DT111" s="917"/>
      <c r="DU111" s="917"/>
      <c r="DV111" s="918" t="s">
        <v>121</v>
      </c>
      <c r="DW111" s="918"/>
      <c r="DX111" s="918"/>
      <c r="DY111" s="918"/>
      <c r="DZ111" s="919"/>
    </row>
    <row r="112" spans="1:131" s="224" customFormat="1" ht="26.25" customHeight="1">
      <c r="A112" s="943" t="s">
        <v>431</v>
      </c>
      <c r="B112" s="944"/>
      <c r="C112" s="914" t="s">
        <v>432</v>
      </c>
      <c r="D112" s="914"/>
      <c r="E112" s="914"/>
      <c r="F112" s="914"/>
      <c r="G112" s="914"/>
      <c r="H112" s="914"/>
      <c r="I112" s="914"/>
      <c r="J112" s="914"/>
      <c r="K112" s="914"/>
      <c r="L112" s="914"/>
      <c r="M112" s="914"/>
      <c r="N112" s="914"/>
      <c r="O112" s="914"/>
      <c r="P112" s="914"/>
      <c r="Q112" s="914"/>
      <c r="R112" s="914"/>
      <c r="S112" s="914"/>
      <c r="T112" s="914"/>
      <c r="U112" s="914"/>
      <c r="V112" s="914"/>
      <c r="W112" s="914"/>
      <c r="X112" s="914"/>
      <c r="Y112" s="914"/>
      <c r="Z112" s="915"/>
      <c r="AA112" s="949">
        <v>3000000</v>
      </c>
      <c r="AB112" s="950"/>
      <c r="AC112" s="950"/>
      <c r="AD112" s="950"/>
      <c r="AE112" s="951"/>
      <c r="AF112" s="952">
        <v>3333333</v>
      </c>
      <c r="AG112" s="950"/>
      <c r="AH112" s="950"/>
      <c r="AI112" s="950"/>
      <c r="AJ112" s="951"/>
      <c r="AK112" s="952">
        <v>3703833</v>
      </c>
      <c r="AL112" s="950"/>
      <c r="AM112" s="950"/>
      <c r="AN112" s="950"/>
      <c r="AO112" s="951"/>
      <c r="AP112" s="953">
        <v>2</v>
      </c>
      <c r="AQ112" s="954"/>
      <c r="AR112" s="954"/>
      <c r="AS112" s="954"/>
      <c r="AT112" s="955"/>
      <c r="AU112" s="899"/>
      <c r="AV112" s="900"/>
      <c r="AW112" s="900"/>
      <c r="AX112" s="900"/>
      <c r="AY112" s="900"/>
      <c r="AZ112" s="913" t="s">
        <v>433</v>
      </c>
      <c r="BA112" s="914"/>
      <c r="BB112" s="914"/>
      <c r="BC112" s="914"/>
      <c r="BD112" s="914"/>
      <c r="BE112" s="914"/>
      <c r="BF112" s="914"/>
      <c r="BG112" s="914"/>
      <c r="BH112" s="914"/>
      <c r="BI112" s="914"/>
      <c r="BJ112" s="914"/>
      <c r="BK112" s="914"/>
      <c r="BL112" s="914"/>
      <c r="BM112" s="914"/>
      <c r="BN112" s="914"/>
      <c r="BO112" s="914"/>
      <c r="BP112" s="915"/>
      <c r="BQ112" s="916">
        <v>67653431</v>
      </c>
      <c r="BR112" s="917"/>
      <c r="BS112" s="917"/>
      <c r="BT112" s="917"/>
      <c r="BU112" s="917"/>
      <c r="BV112" s="917">
        <v>66053113</v>
      </c>
      <c r="BW112" s="917"/>
      <c r="BX112" s="917"/>
      <c r="BY112" s="917"/>
      <c r="BZ112" s="917"/>
      <c r="CA112" s="917">
        <v>66225556</v>
      </c>
      <c r="CB112" s="917"/>
      <c r="CC112" s="917"/>
      <c r="CD112" s="917"/>
      <c r="CE112" s="917"/>
      <c r="CF112" s="911">
        <v>35.9</v>
      </c>
      <c r="CG112" s="912"/>
      <c r="CH112" s="912"/>
      <c r="CI112" s="912"/>
      <c r="CJ112" s="912"/>
      <c r="CK112" s="939"/>
      <c r="CL112" s="940"/>
      <c r="CM112" s="913" t="s">
        <v>434</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121</v>
      </c>
      <c r="DH112" s="917"/>
      <c r="DI112" s="917"/>
      <c r="DJ112" s="917"/>
      <c r="DK112" s="917"/>
      <c r="DL112" s="917" t="s">
        <v>121</v>
      </c>
      <c r="DM112" s="917"/>
      <c r="DN112" s="917"/>
      <c r="DO112" s="917"/>
      <c r="DP112" s="917"/>
      <c r="DQ112" s="917" t="s">
        <v>121</v>
      </c>
      <c r="DR112" s="917"/>
      <c r="DS112" s="917"/>
      <c r="DT112" s="917"/>
      <c r="DU112" s="917"/>
      <c r="DV112" s="918" t="s">
        <v>121</v>
      </c>
      <c r="DW112" s="918"/>
      <c r="DX112" s="918"/>
      <c r="DY112" s="918"/>
      <c r="DZ112" s="919"/>
    </row>
    <row r="113" spans="1:130" s="224" customFormat="1" ht="26.25" customHeight="1">
      <c r="A113" s="945"/>
      <c r="B113" s="946"/>
      <c r="C113" s="914" t="s">
        <v>435</v>
      </c>
      <c r="D113" s="914"/>
      <c r="E113" s="914"/>
      <c r="F113" s="914"/>
      <c r="G113" s="914"/>
      <c r="H113" s="914"/>
      <c r="I113" s="914"/>
      <c r="J113" s="914"/>
      <c r="K113" s="914"/>
      <c r="L113" s="914"/>
      <c r="M113" s="914"/>
      <c r="N113" s="914"/>
      <c r="O113" s="914"/>
      <c r="P113" s="914"/>
      <c r="Q113" s="914"/>
      <c r="R113" s="914"/>
      <c r="S113" s="914"/>
      <c r="T113" s="914"/>
      <c r="U113" s="914"/>
      <c r="V113" s="914"/>
      <c r="W113" s="914"/>
      <c r="X113" s="914"/>
      <c r="Y113" s="914"/>
      <c r="Z113" s="915"/>
      <c r="AA113" s="928">
        <v>4965973</v>
      </c>
      <c r="AB113" s="929"/>
      <c r="AC113" s="929"/>
      <c r="AD113" s="929"/>
      <c r="AE113" s="930"/>
      <c r="AF113" s="931">
        <v>5070853</v>
      </c>
      <c r="AG113" s="929"/>
      <c r="AH113" s="929"/>
      <c r="AI113" s="929"/>
      <c r="AJ113" s="930"/>
      <c r="AK113" s="931">
        <v>5149992</v>
      </c>
      <c r="AL113" s="929"/>
      <c r="AM113" s="929"/>
      <c r="AN113" s="929"/>
      <c r="AO113" s="930"/>
      <c r="AP113" s="932">
        <v>2.8</v>
      </c>
      <c r="AQ113" s="933"/>
      <c r="AR113" s="933"/>
      <c r="AS113" s="933"/>
      <c r="AT113" s="934"/>
      <c r="AU113" s="899"/>
      <c r="AV113" s="900"/>
      <c r="AW113" s="900"/>
      <c r="AX113" s="900"/>
      <c r="AY113" s="900"/>
      <c r="AZ113" s="913" t="s">
        <v>436</v>
      </c>
      <c r="BA113" s="914"/>
      <c r="BB113" s="914"/>
      <c r="BC113" s="914"/>
      <c r="BD113" s="914"/>
      <c r="BE113" s="914"/>
      <c r="BF113" s="914"/>
      <c r="BG113" s="914"/>
      <c r="BH113" s="914"/>
      <c r="BI113" s="914"/>
      <c r="BJ113" s="914"/>
      <c r="BK113" s="914"/>
      <c r="BL113" s="914"/>
      <c r="BM113" s="914"/>
      <c r="BN113" s="914"/>
      <c r="BO113" s="914"/>
      <c r="BP113" s="915"/>
      <c r="BQ113" s="916">
        <v>34800</v>
      </c>
      <c r="BR113" s="917"/>
      <c r="BS113" s="917"/>
      <c r="BT113" s="917"/>
      <c r="BU113" s="917"/>
      <c r="BV113" s="917">
        <v>34450</v>
      </c>
      <c r="BW113" s="917"/>
      <c r="BX113" s="917"/>
      <c r="BY113" s="917"/>
      <c r="BZ113" s="917"/>
      <c r="CA113" s="917">
        <v>32226</v>
      </c>
      <c r="CB113" s="917"/>
      <c r="CC113" s="917"/>
      <c r="CD113" s="917"/>
      <c r="CE113" s="917"/>
      <c r="CF113" s="911">
        <v>0</v>
      </c>
      <c r="CG113" s="912"/>
      <c r="CH113" s="912"/>
      <c r="CI113" s="912"/>
      <c r="CJ113" s="912"/>
      <c r="CK113" s="939"/>
      <c r="CL113" s="940"/>
      <c r="CM113" s="913" t="s">
        <v>437</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49" t="s">
        <v>121</v>
      </c>
      <c r="DH113" s="950"/>
      <c r="DI113" s="950"/>
      <c r="DJ113" s="950"/>
      <c r="DK113" s="951"/>
      <c r="DL113" s="952" t="s">
        <v>121</v>
      </c>
      <c r="DM113" s="950"/>
      <c r="DN113" s="950"/>
      <c r="DO113" s="950"/>
      <c r="DP113" s="951"/>
      <c r="DQ113" s="952" t="s">
        <v>121</v>
      </c>
      <c r="DR113" s="950"/>
      <c r="DS113" s="950"/>
      <c r="DT113" s="950"/>
      <c r="DU113" s="951"/>
      <c r="DV113" s="953" t="s">
        <v>121</v>
      </c>
      <c r="DW113" s="954"/>
      <c r="DX113" s="954"/>
      <c r="DY113" s="954"/>
      <c r="DZ113" s="955"/>
    </row>
    <row r="114" spans="1:130" s="224" customFormat="1" ht="26.25" customHeight="1">
      <c r="A114" s="945"/>
      <c r="B114" s="946"/>
      <c r="C114" s="914" t="s">
        <v>438</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5"/>
      <c r="AA114" s="949">
        <v>297</v>
      </c>
      <c r="AB114" s="950"/>
      <c r="AC114" s="950"/>
      <c r="AD114" s="950"/>
      <c r="AE114" s="951"/>
      <c r="AF114" s="952">
        <v>178</v>
      </c>
      <c r="AG114" s="950"/>
      <c r="AH114" s="950"/>
      <c r="AI114" s="950"/>
      <c r="AJ114" s="951"/>
      <c r="AK114" s="952">
        <v>1225</v>
      </c>
      <c r="AL114" s="950"/>
      <c r="AM114" s="950"/>
      <c r="AN114" s="950"/>
      <c r="AO114" s="951"/>
      <c r="AP114" s="953">
        <v>0</v>
      </c>
      <c r="AQ114" s="954"/>
      <c r="AR114" s="954"/>
      <c r="AS114" s="954"/>
      <c r="AT114" s="955"/>
      <c r="AU114" s="899"/>
      <c r="AV114" s="900"/>
      <c r="AW114" s="900"/>
      <c r="AX114" s="900"/>
      <c r="AY114" s="900"/>
      <c r="AZ114" s="913" t="s">
        <v>439</v>
      </c>
      <c r="BA114" s="914"/>
      <c r="BB114" s="914"/>
      <c r="BC114" s="914"/>
      <c r="BD114" s="914"/>
      <c r="BE114" s="914"/>
      <c r="BF114" s="914"/>
      <c r="BG114" s="914"/>
      <c r="BH114" s="914"/>
      <c r="BI114" s="914"/>
      <c r="BJ114" s="914"/>
      <c r="BK114" s="914"/>
      <c r="BL114" s="914"/>
      <c r="BM114" s="914"/>
      <c r="BN114" s="914"/>
      <c r="BO114" s="914"/>
      <c r="BP114" s="915"/>
      <c r="BQ114" s="916">
        <v>66494257</v>
      </c>
      <c r="BR114" s="917"/>
      <c r="BS114" s="917"/>
      <c r="BT114" s="917"/>
      <c r="BU114" s="917"/>
      <c r="BV114" s="917">
        <v>63618865</v>
      </c>
      <c r="BW114" s="917"/>
      <c r="BX114" s="917"/>
      <c r="BY114" s="917"/>
      <c r="BZ114" s="917"/>
      <c r="CA114" s="917">
        <v>64901327</v>
      </c>
      <c r="CB114" s="917"/>
      <c r="CC114" s="917"/>
      <c r="CD114" s="917"/>
      <c r="CE114" s="917"/>
      <c r="CF114" s="911">
        <v>35.200000000000003</v>
      </c>
      <c r="CG114" s="912"/>
      <c r="CH114" s="912"/>
      <c r="CI114" s="912"/>
      <c r="CJ114" s="912"/>
      <c r="CK114" s="939"/>
      <c r="CL114" s="940"/>
      <c r="CM114" s="913" t="s">
        <v>440</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49" t="s">
        <v>121</v>
      </c>
      <c r="DH114" s="950"/>
      <c r="DI114" s="950"/>
      <c r="DJ114" s="950"/>
      <c r="DK114" s="951"/>
      <c r="DL114" s="952" t="s">
        <v>121</v>
      </c>
      <c r="DM114" s="950"/>
      <c r="DN114" s="950"/>
      <c r="DO114" s="950"/>
      <c r="DP114" s="951"/>
      <c r="DQ114" s="952" t="s">
        <v>121</v>
      </c>
      <c r="DR114" s="950"/>
      <c r="DS114" s="950"/>
      <c r="DT114" s="950"/>
      <c r="DU114" s="951"/>
      <c r="DV114" s="953" t="s">
        <v>121</v>
      </c>
      <c r="DW114" s="954"/>
      <c r="DX114" s="954"/>
      <c r="DY114" s="954"/>
      <c r="DZ114" s="955"/>
    </row>
    <row r="115" spans="1:130" s="224" customFormat="1" ht="26.25" customHeight="1">
      <c r="A115" s="945"/>
      <c r="B115" s="946"/>
      <c r="C115" s="914" t="s">
        <v>441</v>
      </c>
      <c r="D115" s="914"/>
      <c r="E115" s="914"/>
      <c r="F115" s="914"/>
      <c r="G115" s="914"/>
      <c r="H115" s="914"/>
      <c r="I115" s="914"/>
      <c r="J115" s="914"/>
      <c r="K115" s="914"/>
      <c r="L115" s="914"/>
      <c r="M115" s="914"/>
      <c r="N115" s="914"/>
      <c r="O115" s="914"/>
      <c r="P115" s="914"/>
      <c r="Q115" s="914"/>
      <c r="R115" s="914"/>
      <c r="S115" s="914"/>
      <c r="T115" s="914"/>
      <c r="U115" s="914"/>
      <c r="V115" s="914"/>
      <c r="W115" s="914"/>
      <c r="X115" s="914"/>
      <c r="Y115" s="914"/>
      <c r="Z115" s="915"/>
      <c r="AA115" s="928">
        <v>228531</v>
      </c>
      <c r="AB115" s="929"/>
      <c r="AC115" s="929"/>
      <c r="AD115" s="929"/>
      <c r="AE115" s="930"/>
      <c r="AF115" s="931">
        <v>170900</v>
      </c>
      <c r="AG115" s="929"/>
      <c r="AH115" s="929"/>
      <c r="AI115" s="929"/>
      <c r="AJ115" s="930"/>
      <c r="AK115" s="931">
        <v>171314</v>
      </c>
      <c r="AL115" s="929"/>
      <c r="AM115" s="929"/>
      <c r="AN115" s="929"/>
      <c r="AO115" s="930"/>
      <c r="AP115" s="932">
        <v>0.1</v>
      </c>
      <c r="AQ115" s="933"/>
      <c r="AR115" s="933"/>
      <c r="AS115" s="933"/>
      <c r="AT115" s="934"/>
      <c r="AU115" s="899"/>
      <c r="AV115" s="900"/>
      <c r="AW115" s="900"/>
      <c r="AX115" s="900"/>
      <c r="AY115" s="900"/>
      <c r="AZ115" s="913" t="s">
        <v>442</v>
      </c>
      <c r="BA115" s="914"/>
      <c r="BB115" s="914"/>
      <c r="BC115" s="914"/>
      <c r="BD115" s="914"/>
      <c r="BE115" s="914"/>
      <c r="BF115" s="914"/>
      <c r="BG115" s="914"/>
      <c r="BH115" s="914"/>
      <c r="BI115" s="914"/>
      <c r="BJ115" s="914"/>
      <c r="BK115" s="914"/>
      <c r="BL115" s="914"/>
      <c r="BM115" s="914"/>
      <c r="BN115" s="914"/>
      <c r="BO115" s="914"/>
      <c r="BP115" s="915"/>
      <c r="BQ115" s="916" t="s">
        <v>121</v>
      </c>
      <c r="BR115" s="917"/>
      <c r="BS115" s="917"/>
      <c r="BT115" s="917"/>
      <c r="BU115" s="917"/>
      <c r="BV115" s="917" t="s">
        <v>121</v>
      </c>
      <c r="BW115" s="917"/>
      <c r="BX115" s="917"/>
      <c r="BY115" s="917"/>
      <c r="BZ115" s="917"/>
      <c r="CA115" s="917" t="s">
        <v>121</v>
      </c>
      <c r="CB115" s="917"/>
      <c r="CC115" s="917"/>
      <c r="CD115" s="917"/>
      <c r="CE115" s="917"/>
      <c r="CF115" s="911" t="s">
        <v>121</v>
      </c>
      <c r="CG115" s="912"/>
      <c r="CH115" s="912"/>
      <c r="CI115" s="912"/>
      <c r="CJ115" s="912"/>
      <c r="CK115" s="939"/>
      <c r="CL115" s="940"/>
      <c r="CM115" s="913" t="s">
        <v>443</v>
      </c>
      <c r="CN115" s="914"/>
      <c r="CO115" s="914"/>
      <c r="CP115" s="914"/>
      <c r="CQ115" s="914"/>
      <c r="CR115" s="914"/>
      <c r="CS115" s="914"/>
      <c r="CT115" s="914"/>
      <c r="CU115" s="914"/>
      <c r="CV115" s="914"/>
      <c r="CW115" s="914"/>
      <c r="CX115" s="914"/>
      <c r="CY115" s="914"/>
      <c r="CZ115" s="914"/>
      <c r="DA115" s="914"/>
      <c r="DB115" s="914"/>
      <c r="DC115" s="914"/>
      <c r="DD115" s="914"/>
      <c r="DE115" s="914"/>
      <c r="DF115" s="915"/>
      <c r="DG115" s="949" t="s">
        <v>121</v>
      </c>
      <c r="DH115" s="950"/>
      <c r="DI115" s="950"/>
      <c r="DJ115" s="950"/>
      <c r="DK115" s="951"/>
      <c r="DL115" s="952" t="s">
        <v>121</v>
      </c>
      <c r="DM115" s="950"/>
      <c r="DN115" s="950"/>
      <c r="DO115" s="950"/>
      <c r="DP115" s="951"/>
      <c r="DQ115" s="952" t="s">
        <v>121</v>
      </c>
      <c r="DR115" s="950"/>
      <c r="DS115" s="950"/>
      <c r="DT115" s="950"/>
      <c r="DU115" s="951"/>
      <c r="DV115" s="953" t="s">
        <v>121</v>
      </c>
      <c r="DW115" s="954"/>
      <c r="DX115" s="954"/>
      <c r="DY115" s="954"/>
      <c r="DZ115" s="955"/>
    </row>
    <row r="116" spans="1:130" s="224" customFormat="1" ht="26.25" customHeight="1">
      <c r="A116" s="947"/>
      <c r="B116" s="948"/>
      <c r="C116" s="956" t="s">
        <v>444</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121</v>
      </c>
      <c r="AB116" s="950"/>
      <c r="AC116" s="950"/>
      <c r="AD116" s="950"/>
      <c r="AE116" s="951"/>
      <c r="AF116" s="952" t="s">
        <v>121</v>
      </c>
      <c r="AG116" s="950"/>
      <c r="AH116" s="950"/>
      <c r="AI116" s="950"/>
      <c r="AJ116" s="951"/>
      <c r="AK116" s="952" t="s">
        <v>121</v>
      </c>
      <c r="AL116" s="950"/>
      <c r="AM116" s="950"/>
      <c r="AN116" s="950"/>
      <c r="AO116" s="951"/>
      <c r="AP116" s="953" t="s">
        <v>121</v>
      </c>
      <c r="AQ116" s="954"/>
      <c r="AR116" s="954"/>
      <c r="AS116" s="954"/>
      <c r="AT116" s="955"/>
      <c r="AU116" s="899"/>
      <c r="AV116" s="900"/>
      <c r="AW116" s="900"/>
      <c r="AX116" s="900"/>
      <c r="AY116" s="900"/>
      <c r="AZ116" s="958" t="s">
        <v>445</v>
      </c>
      <c r="BA116" s="959"/>
      <c r="BB116" s="959"/>
      <c r="BC116" s="959"/>
      <c r="BD116" s="959"/>
      <c r="BE116" s="959"/>
      <c r="BF116" s="959"/>
      <c r="BG116" s="959"/>
      <c r="BH116" s="959"/>
      <c r="BI116" s="959"/>
      <c r="BJ116" s="959"/>
      <c r="BK116" s="959"/>
      <c r="BL116" s="959"/>
      <c r="BM116" s="959"/>
      <c r="BN116" s="959"/>
      <c r="BO116" s="959"/>
      <c r="BP116" s="960"/>
      <c r="BQ116" s="916" t="s">
        <v>121</v>
      </c>
      <c r="BR116" s="917"/>
      <c r="BS116" s="917"/>
      <c r="BT116" s="917"/>
      <c r="BU116" s="917"/>
      <c r="BV116" s="917" t="s">
        <v>121</v>
      </c>
      <c r="BW116" s="917"/>
      <c r="BX116" s="917"/>
      <c r="BY116" s="917"/>
      <c r="BZ116" s="917"/>
      <c r="CA116" s="917" t="s">
        <v>121</v>
      </c>
      <c r="CB116" s="917"/>
      <c r="CC116" s="917"/>
      <c r="CD116" s="917"/>
      <c r="CE116" s="917"/>
      <c r="CF116" s="911" t="s">
        <v>121</v>
      </c>
      <c r="CG116" s="912"/>
      <c r="CH116" s="912"/>
      <c r="CI116" s="912"/>
      <c r="CJ116" s="912"/>
      <c r="CK116" s="939"/>
      <c r="CL116" s="940"/>
      <c r="CM116" s="913" t="s">
        <v>446</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49" t="s">
        <v>121</v>
      </c>
      <c r="DH116" s="950"/>
      <c r="DI116" s="950"/>
      <c r="DJ116" s="950"/>
      <c r="DK116" s="951"/>
      <c r="DL116" s="952" t="s">
        <v>121</v>
      </c>
      <c r="DM116" s="950"/>
      <c r="DN116" s="950"/>
      <c r="DO116" s="950"/>
      <c r="DP116" s="951"/>
      <c r="DQ116" s="952" t="s">
        <v>121</v>
      </c>
      <c r="DR116" s="950"/>
      <c r="DS116" s="950"/>
      <c r="DT116" s="950"/>
      <c r="DU116" s="951"/>
      <c r="DV116" s="953" t="s">
        <v>121</v>
      </c>
      <c r="DW116" s="954"/>
      <c r="DX116" s="954"/>
      <c r="DY116" s="954"/>
      <c r="DZ116" s="955"/>
    </row>
    <row r="117" spans="1:130" s="224" customFormat="1" ht="26.25" customHeight="1">
      <c r="A117" s="90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8" t="s">
        <v>447</v>
      </c>
      <c r="Z117" s="885"/>
      <c r="AA117" s="969">
        <v>39563018</v>
      </c>
      <c r="AB117" s="970"/>
      <c r="AC117" s="970"/>
      <c r="AD117" s="970"/>
      <c r="AE117" s="971"/>
      <c r="AF117" s="972">
        <v>41572266</v>
      </c>
      <c r="AG117" s="970"/>
      <c r="AH117" s="970"/>
      <c r="AI117" s="970"/>
      <c r="AJ117" s="971"/>
      <c r="AK117" s="972">
        <v>42407470</v>
      </c>
      <c r="AL117" s="970"/>
      <c r="AM117" s="970"/>
      <c r="AN117" s="970"/>
      <c r="AO117" s="971"/>
      <c r="AP117" s="973"/>
      <c r="AQ117" s="974"/>
      <c r="AR117" s="974"/>
      <c r="AS117" s="974"/>
      <c r="AT117" s="975"/>
      <c r="AU117" s="899"/>
      <c r="AV117" s="900"/>
      <c r="AW117" s="900"/>
      <c r="AX117" s="900"/>
      <c r="AY117" s="900"/>
      <c r="AZ117" s="965" t="s">
        <v>448</v>
      </c>
      <c r="BA117" s="966"/>
      <c r="BB117" s="966"/>
      <c r="BC117" s="966"/>
      <c r="BD117" s="966"/>
      <c r="BE117" s="966"/>
      <c r="BF117" s="966"/>
      <c r="BG117" s="966"/>
      <c r="BH117" s="966"/>
      <c r="BI117" s="966"/>
      <c r="BJ117" s="966"/>
      <c r="BK117" s="966"/>
      <c r="BL117" s="966"/>
      <c r="BM117" s="966"/>
      <c r="BN117" s="966"/>
      <c r="BO117" s="966"/>
      <c r="BP117" s="967"/>
      <c r="BQ117" s="916" t="s">
        <v>121</v>
      </c>
      <c r="BR117" s="917"/>
      <c r="BS117" s="917"/>
      <c r="BT117" s="917"/>
      <c r="BU117" s="917"/>
      <c r="BV117" s="917" t="s">
        <v>121</v>
      </c>
      <c r="BW117" s="917"/>
      <c r="BX117" s="917"/>
      <c r="BY117" s="917"/>
      <c r="BZ117" s="917"/>
      <c r="CA117" s="917" t="s">
        <v>121</v>
      </c>
      <c r="CB117" s="917"/>
      <c r="CC117" s="917"/>
      <c r="CD117" s="917"/>
      <c r="CE117" s="917"/>
      <c r="CF117" s="911" t="s">
        <v>121</v>
      </c>
      <c r="CG117" s="912"/>
      <c r="CH117" s="912"/>
      <c r="CI117" s="912"/>
      <c r="CJ117" s="912"/>
      <c r="CK117" s="939"/>
      <c r="CL117" s="940"/>
      <c r="CM117" s="913" t="s">
        <v>449</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49" t="s">
        <v>121</v>
      </c>
      <c r="DH117" s="950"/>
      <c r="DI117" s="950"/>
      <c r="DJ117" s="950"/>
      <c r="DK117" s="951"/>
      <c r="DL117" s="952" t="s">
        <v>121</v>
      </c>
      <c r="DM117" s="950"/>
      <c r="DN117" s="950"/>
      <c r="DO117" s="950"/>
      <c r="DP117" s="951"/>
      <c r="DQ117" s="952" t="s">
        <v>121</v>
      </c>
      <c r="DR117" s="950"/>
      <c r="DS117" s="950"/>
      <c r="DT117" s="950"/>
      <c r="DU117" s="951"/>
      <c r="DV117" s="953" t="s">
        <v>121</v>
      </c>
      <c r="DW117" s="954"/>
      <c r="DX117" s="954"/>
      <c r="DY117" s="954"/>
      <c r="DZ117" s="955"/>
    </row>
    <row r="118" spans="1:130" s="224" customFormat="1" ht="26.25" customHeight="1">
      <c r="A118" s="903" t="s">
        <v>423</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420</v>
      </c>
      <c r="AB118" s="884"/>
      <c r="AC118" s="884"/>
      <c r="AD118" s="884"/>
      <c r="AE118" s="885"/>
      <c r="AF118" s="883" t="s">
        <v>421</v>
      </c>
      <c r="AG118" s="884"/>
      <c r="AH118" s="884"/>
      <c r="AI118" s="884"/>
      <c r="AJ118" s="885"/>
      <c r="AK118" s="883" t="s">
        <v>294</v>
      </c>
      <c r="AL118" s="884"/>
      <c r="AM118" s="884"/>
      <c r="AN118" s="884"/>
      <c r="AO118" s="885"/>
      <c r="AP118" s="961" t="s">
        <v>422</v>
      </c>
      <c r="AQ118" s="962"/>
      <c r="AR118" s="962"/>
      <c r="AS118" s="962"/>
      <c r="AT118" s="963"/>
      <c r="AU118" s="899"/>
      <c r="AV118" s="900"/>
      <c r="AW118" s="900"/>
      <c r="AX118" s="900"/>
      <c r="AY118" s="900"/>
      <c r="AZ118" s="964" t="s">
        <v>450</v>
      </c>
      <c r="BA118" s="956"/>
      <c r="BB118" s="956"/>
      <c r="BC118" s="956"/>
      <c r="BD118" s="956"/>
      <c r="BE118" s="956"/>
      <c r="BF118" s="956"/>
      <c r="BG118" s="956"/>
      <c r="BH118" s="956"/>
      <c r="BI118" s="956"/>
      <c r="BJ118" s="956"/>
      <c r="BK118" s="956"/>
      <c r="BL118" s="956"/>
      <c r="BM118" s="956"/>
      <c r="BN118" s="956"/>
      <c r="BO118" s="956"/>
      <c r="BP118" s="957"/>
      <c r="BQ118" s="990" t="s">
        <v>121</v>
      </c>
      <c r="BR118" s="991"/>
      <c r="BS118" s="991"/>
      <c r="BT118" s="991"/>
      <c r="BU118" s="991"/>
      <c r="BV118" s="991" t="s">
        <v>121</v>
      </c>
      <c r="BW118" s="991"/>
      <c r="BX118" s="991"/>
      <c r="BY118" s="991"/>
      <c r="BZ118" s="991"/>
      <c r="CA118" s="991" t="s">
        <v>121</v>
      </c>
      <c r="CB118" s="991"/>
      <c r="CC118" s="991"/>
      <c r="CD118" s="991"/>
      <c r="CE118" s="991"/>
      <c r="CF118" s="911" t="s">
        <v>121</v>
      </c>
      <c r="CG118" s="912"/>
      <c r="CH118" s="912"/>
      <c r="CI118" s="912"/>
      <c r="CJ118" s="912"/>
      <c r="CK118" s="939"/>
      <c r="CL118" s="940"/>
      <c r="CM118" s="913" t="s">
        <v>451</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49" t="s">
        <v>121</v>
      </c>
      <c r="DH118" s="950"/>
      <c r="DI118" s="950"/>
      <c r="DJ118" s="950"/>
      <c r="DK118" s="951"/>
      <c r="DL118" s="952" t="s">
        <v>121</v>
      </c>
      <c r="DM118" s="950"/>
      <c r="DN118" s="950"/>
      <c r="DO118" s="950"/>
      <c r="DP118" s="951"/>
      <c r="DQ118" s="952" t="s">
        <v>121</v>
      </c>
      <c r="DR118" s="950"/>
      <c r="DS118" s="950"/>
      <c r="DT118" s="950"/>
      <c r="DU118" s="951"/>
      <c r="DV118" s="953" t="s">
        <v>121</v>
      </c>
      <c r="DW118" s="954"/>
      <c r="DX118" s="954"/>
      <c r="DY118" s="954"/>
      <c r="DZ118" s="955"/>
    </row>
    <row r="119" spans="1:130" s="224" customFormat="1" ht="26.25" customHeight="1">
      <c r="A119" s="1047" t="s">
        <v>426</v>
      </c>
      <c r="B119" s="938"/>
      <c r="C119" s="920" t="s">
        <v>427</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9"/>
      <c r="AA119" s="890">
        <v>168644</v>
      </c>
      <c r="AB119" s="891"/>
      <c r="AC119" s="891"/>
      <c r="AD119" s="891"/>
      <c r="AE119" s="892"/>
      <c r="AF119" s="893">
        <v>168645</v>
      </c>
      <c r="AG119" s="891"/>
      <c r="AH119" s="891"/>
      <c r="AI119" s="891"/>
      <c r="AJ119" s="892"/>
      <c r="AK119" s="893">
        <v>168645</v>
      </c>
      <c r="AL119" s="891"/>
      <c r="AM119" s="891"/>
      <c r="AN119" s="891"/>
      <c r="AO119" s="892"/>
      <c r="AP119" s="894">
        <v>0.1</v>
      </c>
      <c r="AQ119" s="895"/>
      <c r="AR119" s="895"/>
      <c r="AS119" s="895"/>
      <c r="AT119" s="896"/>
      <c r="AU119" s="901"/>
      <c r="AV119" s="902"/>
      <c r="AW119" s="902"/>
      <c r="AX119" s="902"/>
      <c r="AY119" s="902"/>
      <c r="AZ119" s="245" t="s">
        <v>177</v>
      </c>
      <c r="BA119" s="245"/>
      <c r="BB119" s="245"/>
      <c r="BC119" s="245"/>
      <c r="BD119" s="245"/>
      <c r="BE119" s="245"/>
      <c r="BF119" s="245"/>
      <c r="BG119" s="245"/>
      <c r="BH119" s="245"/>
      <c r="BI119" s="245"/>
      <c r="BJ119" s="245"/>
      <c r="BK119" s="245"/>
      <c r="BL119" s="245"/>
      <c r="BM119" s="245"/>
      <c r="BN119" s="245"/>
      <c r="BO119" s="968" t="s">
        <v>452</v>
      </c>
      <c r="BP119" s="996"/>
      <c r="BQ119" s="990">
        <v>643815039</v>
      </c>
      <c r="BR119" s="991"/>
      <c r="BS119" s="991"/>
      <c r="BT119" s="991"/>
      <c r="BU119" s="991"/>
      <c r="BV119" s="991">
        <v>643136346</v>
      </c>
      <c r="BW119" s="991"/>
      <c r="BX119" s="991"/>
      <c r="BY119" s="991"/>
      <c r="BZ119" s="991"/>
      <c r="CA119" s="991">
        <v>637877317</v>
      </c>
      <c r="CB119" s="991"/>
      <c r="CC119" s="991"/>
      <c r="CD119" s="991"/>
      <c r="CE119" s="991"/>
      <c r="CF119" s="992"/>
      <c r="CG119" s="993"/>
      <c r="CH119" s="993"/>
      <c r="CI119" s="993"/>
      <c r="CJ119" s="994"/>
      <c r="CK119" s="941"/>
      <c r="CL119" s="942"/>
      <c r="CM119" s="964" t="s">
        <v>453</v>
      </c>
      <c r="CN119" s="956"/>
      <c r="CO119" s="956"/>
      <c r="CP119" s="956"/>
      <c r="CQ119" s="956"/>
      <c r="CR119" s="956"/>
      <c r="CS119" s="956"/>
      <c r="CT119" s="956"/>
      <c r="CU119" s="956"/>
      <c r="CV119" s="956"/>
      <c r="CW119" s="956"/>
      <c r="CX119" s="956"/>
      <c r="CY119" s="956"/>
      <c r="CZ119" s="956"/>
      <c r="DA119" s="956"/>
      <c r="DB119" s="956"/>
      <c r="DC119" s="956"/>
      <c r="DD119" s="956"/>
      <c r="DE119" s="956"/>
      <c r="DF119" s="957"/>
      <c r="DG119" s="995" t="s">
        <v>121</v>
      </c>
      <c r="DH119" s="977"/>
      <c r="DI119" s="977"/>
      <c r="DJ119" s="977"/>
      <c r="DK119" s="978"/>
      <c r="DL119" s="976" t="s">
        <v>121</v>
      </c>
      <c r="DM119" s="977"/>
      <c r="DN119" s="977"/>
      <c r="DO119" s="977"/>
      <c r="DP119" s="978"/>
      <c r="DQ119" s="976" t="s">
        <v>121</v>
      </c>
      <c r="DR119" s="977"/>
      <c r="DS119" s="977"/>
      <c r="DT119" s="977"/>
      <c r="DU119" s="978"/>
      <c r="DV119" s="979" t="s">
        <v>121</v>
      </c>
      <c r="DW119" s="980"/>
      <c r="DX119" s="980"/>
      <c r="DY119" s="980"/>
      <c r="DZ119" s="981"/>
    </row>
    <row r="120" spans="1:130" s="224" customFormat="1" ht="26.25" customHeight="1">
      <c r="A120" s="1048"/>
      <c r="B120" s="940"/>
      <c r="C120" s="913" t="s">
        <v>430</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49" t="s">
        <v>121</v>
      </c>
      <c r="AB120" s="950"/>
      <c r="AC120" s="950"/>
      <c r="AD120" s="950"/>
      <c r="AE120" s="951"/>
      <c r="AF120" s="952" t="s">
        <v>121</v>
      </c>
      <c r="AG120" s="950"/>
      <c r="AH120" s="950"/>
      <c r="AI120" s="950"/>
      <c r="AJ120" s="951"/>
      <c r="AK120" s="952" t="s">
        <v>121</v>
      </c>
      <c r="AL120" s="950"/>
      <c r="AM120" s="950"/>
      <c r="AN120" s="950"/>
      <c r="AO120" s="951"/>
      <c r="AP120" s="953" t="s">
        <v>121</v>
      </c>
      <c r="AQ120" s="954"/>
      <c r="AR120" s="954"/>
      <c r="AS120" s="954"/>
      <c r="AT120" s="955"/>
      <c r="AU120" s="982" t="s">
        <v>454</v>
      </c>
      <c r="AV120" s="983"/>
      <c r="AW120" s="983"/>
      <c r="AX120" s="983"/>
      <c r="AY120" s="984"/>
      <c r="AZ120" s="920" t="s">
        <v>455</v>
      </c>
      <c r="BA120" s="888"/>
      <c r="BB120" s="888"/>
      <c r="BC120" s="888"/>
      <c r="BD120" s="888"/>
      <c r="BE120" s="888"/>
      <c r="BF120" s="888"/>
      <c r="BG120" s="888"/>
      <c r="BH120" s="888"/>
      <c r="BI120" s="888"/>
      <c r="BJ120" s="888"/>
      <c r="BK120" s="888"/>
      <c r="BL120" s="888"/>
      <c r="BM120" s="888"/>
      <c r="BN120" s="888"/>
      <c r="BO120" s="888"/>
      <c r="BP120" s="889"/>
      <c r="BQ120" s="921">
        <v>39349053</v>
      </c>
      <c r="BR120" s="922"/>
      <c r="BS120" s="922"/>
      <c r="BT120" s="922"/>
      <c r="BU120" s="922"/>
      <c r="BV120" s="922">
        <v>44562624</v>
      </c>
      <c r="BW120" s="922"/>
      <c r="BX120" s="922"/>
      <c r="BY120" s="922"/>
      <c r="BZ120" s="922"/>
      <c r="CA120" s="922">
        <v>51945568</v>
      </c>
      <c r="CB120" s="922"/>
      <c r="CC120" s="922"/>
      <c r="CD120" s="922"/>
      <c r="CE120" s="922"/>
      <c r="CF120" s="935">
        <v>28.1</v>
      </c>
      <c r="CG120" s="936"/>
      <c r="CH120" s="936"/>
      <c r="CI120" s="936"/>
      <c r="CJ120" s="936"/>
      <c r="CK120" s="997" t="s">
        <v>456</v>
      </c>
      <c r="CL120" s="998"/>
      <c r="CM120" s="998"/>
      <c r="CN120" s="998"/>
      <c r="CO120" s="999"/>
      <c r="CP120" s="1005" t="s">
        <v>402</v>
      </c>
      <c r="CQ120" s="1006"/>
      <c r="CR120" s="1006"/>
      <c r="CS120" s="1006"/>
      <c r="CT120" s="1006"/>
      <c r="CU120" s="1006"/>
      <c r="CV120" s="1006"/>
      <c r="CW120" s="1006"/>
      <c r="CX120" s="1006"/>
      <c r="CY120" s="1006"/>
      <c r="CZ120" s="1006"/>
      <c r="DA120" s="1006"/>
      <c r="DB120" s="1006"/>
      <c r="DC120" s="1006"/>
      <c r="DD120" s="1006"/>
      <c r="DE120" s="1006"/>
      <c r="DF120" s="1007"/>
      <c r="DG120" s="921">
        <v>50897129</v>
      </c>
      <c r="DH120" s="922"/>
      <c r="DI120" s="922"/>
      <c r="DJ120" s="922"/>
      <c r="DK120" s="922"/>
      <c r="DL120" s="922">
        <v>51519235</v>
      </c>
      <c r="DM120" s="922"/>
      <c r="DN120" s="922"/>
      <c r="DO120" s="922"/>
      <c r="DP120" s="922"/>
      <c r="DQ120" s="922">
        <v>51725324</v>
      </c>
      <c r="DR120" s="922"/>
      <c r="DS120" s="922"/>
      <c r="DT120" s="922"/>
      <c r="DU120" s="922"/>
      <c r="DV120" s="923">
        <v>28</v>
      </c>
      <c r="DW120" s="923"/>
      <c r="DX120" s="923"/>
      <c r="DY120" s="923"/>
      <c r="DZ120" s="924"/>
    </row>
    <row r="121" spans="1:130" s="224" customFormat="1" ht="26.25" customHeight="1">
      <c r="A121" s="1048"/>
      <c r="B121" s="940"/>
      <c r="C121" s="965" t="s">
        <v>457</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949" t="s">
        <v>121</v>
      </c>
      <c r="AB121" s="950"/>
      <c r="AC121" s="950"/>
      <c r="AD121" s="950"/>
      <c r="AE121" s="951"/>
      <c r="AF121" s="952" t="s">
        <v>121</v>
      </c>
      <c r="AG121" s="950"/>
      <c r="AH121" s="950"/>
      <c r="AI121" s="950"/>
      <c r="AJ121" s="951"/>
      <c r="AK121" s="952" t="s">
        <v>121</v>
      </c>
      <c r="AL121" s="950"/>
      <c r="AM121" s="950"/>
      <c r="AN121" s="950"/>
      <c r="AO121" s="951"/>
      <c r="AP121" s="953" t="s">
        <v>121</v>
      </c>
      <c r="AQ121" s="954"/>
      <c r="AR121" s="954"/>
      <c r="AS121" s="954"/>
      <c r="AT121" s="955"/>
      <c r="AU121" s="985"/>
      <c r="AV121" s="986"/>
      <c r="AW121" s="986"/>
      <c r="AX121" s="986"/>
      <c r="AY121" s="987"/>
      <c r="AZ121" s="913" t="s">
        <v>458</v>
      </c>
      <c r="BA121" s="914"/>
      <c r="BB121" s="914"/>
      <c r="BC121" s="914"/>
      <c r="BD121" s="914"/>
      <c r="BE121" s="914"/>
      <c r="BF121" s="914"/>
      <c r="BG121" s="914"/>
      <c r="BH121" s="914"/>
      <c r="BI121" s="914"/>
      <c r="BJ121" s="914"/>
      <c r="BK121" s="914"/>
      <c r="BL121" s="914"/>
      <c r="BM121" s="914"/>
      <c r="BN121" s="914"/>
      <c r="BO121" s="914"/>
      <c r="BP121" s="915"/>
      <c r="BQ121" s="916">
        <v>37212310</v>
      </c>
      <c r="BR121" s="917"/>
      <c r="BS121" s="917"/>
      <c r="BT121" s="917"/>
      <c r="BU121" s="917"/>
      <c r="BV121" s="917">
        <v>36888309</v>
      </c>
      <c r="BW121" s="917"/>
      <c r="BX121" s="917"/>
      <c r="BY121" s="917"/>
      <c r="BZ121" s="917"/>
      <c r="CA121" s="917">
        <v>39282909</v>
      </c>
      <c r="CB121" s="917"/>
      <c r="CC121" s="917"/>
      <c r="CD121" s="917"/>
      <c r="CE121" s="917"/>
      <c r="CF121" s="911">
        <v>21.3</v>
      </c>
      <c r="CG121" s="912"/>
      <c r="CH121" s="912"/>
      <c r="CI121" s="912"/>
      <c r="CJ121" s="912"/>
      <c r="CK121" s="1000"/>
      <c r="CL121" s="1001"/>
      <c r="CM121" s="1001"/>
      <c r="CN121" s="1001"/>
      <c r="CO121" s="1002"/>
      <c r="CP121" s="1010" t="s">
        <v>398</v>
      </c>
      <c r="CQ121" s="1011"/>
      <c r="CR121" s="1011"/>
      <c r="CS121" s="1011"/>
      <c r="CT121" s="1011"/>
      <c r="CU121" s="1011"/>
      <c r="CV121" s="1011"/>
      <c r="CW121" s="1011"/>
      <c r="CX121" s="1011"/>
      <c r="CY121" s="1011"/>
      <c r="CZ121" s="1011"/>
      <c r="DA121" s="1011"/>
      <c r="DB121" s="1011"/>
      <c r="DC121" s="1011"/>
      <c r="DD121" s="1011"/>
      <c r="DE121" s="1011"/>
      <c r="DF121" s="1012"/>
      <c r="DG121" s="916">
        <v>13892857</v>
      </c>
      <c r="DH121" s="917"/>
      <c r="DI121" s="917"/>
      <c r="DJ121" s="917"/>
      <c r="DK121" s="917"/>
      <c r="DL121" s="917">
        <v>11733816</v>
      </c>
      <c r="DM121" s="917"/>
      <c r="DN121" s="917"/>
      <c r="DO121" s="917"/>
      <c r="DP121" s="917"/>
      <c r="DQ121" s="917">
        <v>11478915</v>
      </c>
      <c r="DR121" s="917"/>
      <c r="DS121" s="917"/>
      <c r="DT121" s="917"/>
      <c r="DU121" s="917"/>
      <c r="DV121" s="918">
        <v>6.2</v>
      </c>
      <c r="DW121" s="918"/>
      <c r="DX121" s="918"/>
      <c r="DY121" s="918"/>
      <c r="DZ121" s="919"/>
    </row>
    <row r="122" spans="1:130" s="224" customFormat="1" ht="26.25" customHeight="1">
      <c r="A122" s="1048"/>
      <c r="B122" s="940"/>
      <c r="C122" s="913" t="s">
        <v>440</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49" t="s">
        <v>121</v>
      </c>
      <c r="AB122" s="950"/>
      <c r="AC122" s="950"/>
      <c r="AD122" s="950"/>
      <c r="AE122" s="951"/>
      <c r="AF122" s="952" t="s">
        <v>121</v>
      </c>
      <c r="AG122" s="950"/>
      <c r="AH122" s="950"/>
      <c r="AI122" s="950"/>
      <c r="AJ122" s="951"/>
      <c r="AK122" s="952" t="s">
        <v>121</v>
      </c>
      <c r="AL122" s="950"/>
      <c r="AM122" s="950"/>
      <c r="AN122" s="950"/>
      <c r="AO122" s="951"/>
      <c r="AP122" s="953" t="s">
        <v>121</v>
      </c>
      <c r="AQ122" s="954"/>
      <c r="AR122" s="954"/>
      <c r="AS122" s="954"/>
      <c r="AT122" s="955"/>
      <c r="AU122" s="985"/>
      <c r="AV122" s="986"/>
      <c r="AW122" s="986"/>
      <c r="AX122" s="986"/>
      <c r="AY122" s="987"/>
      <c r="AZ122" s="964" t="s">
        <v>459</v>
      </c>
      <c r="BA122" s="956"/>
      <c r="BB122" s="956"/>
      <c r="BC122" s="956"/>
      <c r="BD122" s="956"/>
      <c r="BE122" s="956"/>
      <c r="BF122" s="956"/>
      <c r="BG122" s="956"/>
      <c r="BH122" s="956"/>
      <c r="BI122" s="956"/>
      <c r="BJ122" s="956"/>
      <c r="BK122" s="956"/>
      <c r="BL122" s="956"/>
      <c r="BM122" s="956"/>
      <c r="BN122" s="956"/>
      <c r="BO122" s="956"/>
      <c r="BP122" s="957"/>
      <c r="BQ122" s="990">
        <v>372309536</v>
      </c>
      <c r="BR122" s="991"/>
      <c r="BS122" s="991"/>
      <c r="BT122" s="991"/>
      <c r="BU122" s="991"/>
      <c r="BV122" s="991">
        <v>377051130</v>
      </c>
      <c r="BW122" s="991"/>
      <c r="BX122" s="991"/>
      <c r="BY122" s="991"/>
      <c r="BZ122" s="991"/>
      <c r="CA122" s="991">
        <v>375084781</v>
      </c>
      <c r="CB122" s="991"/>
      <c r="CC122" s="991"/>
      <c r="CD122" s="991"/>
      <c r="CE122" s="991"/>
      <c r="CF122" s="1008">
        <v>203.2</v>
      </c>
      <c r="CG122" s="1009"/>
      <c r="CH122" s="1009"/>
      <c r="CI122" s="1009"/>
      <c r="CJ122" s="1009"/>
      <c r="CK122" s="1000"/>
      <c r="CL122" s="1001"/>
      <c r="CM122" s="1001"/>
      <c r="CN122" s="1001"/>
      <c r="CO122" s="1002"/>
      <c r="CP122" s="1010" t="s">
        <v>403</v>
      </c>
      <c r="CQ122" s="1011"/>
      <c r="CR122" s="1011"/>
      <c r="CS122" s="1011"/>
      <c r="CT122" s="1011"/>
      <c r="CU122" s="1011"/>
      <c r="CV122" s="1011"/>
      <c r="CW122" s="1011"/>
      <c r="CX122" s="1011"/>
      <c r="CY122" s="1011"/>
      <c r="CZ122" s="1011"/>
      <c r="DA122" s="1011"/>
      <c r="DB122" s="1011"/>
      <c r="DC122" s="1011"/>
      <c r="DD122" s="1011"/>
      <c r="DE122" s="1011"/>
      <c r="DF122" s="1012"/>
      <c r="DG122" s="916">
        <v>1232256</v>
      </c>
      <c r="DH122" s="917"/>
      <c r="DI122" s="917"/>
      <c r="DJ122" s="917"/>
      <c r="DK122" s="917"/>
      <c r="DL122" s="917">
        <v>1314129</v>
      </c>
      <c r="DM122" s="917"/>
      <c r="DN122" s="917"/>
      <c r="DO122" s="917"/>
      <c r="DP122" s="917"/>
      <c r="DQ122" s="917">
        <v>1759911</v>
      </c>
      <c r="DR122" s="917"/>
      <c r="DS122" s="917"/>
      <c r="DT122" s="917"/>
      <c r="DU122" s="917"/>
      <c r="DV122" s="918">
        <v>1</v>
      </c>
      <c r="DW122" s="918"/>
      <c r="DX122" s="918"/>
      <c r="DY122" s="918"/>
      <c r="DZ122" s="919"/>
    </row>
    <row r="123" spans="1:130" s="224" customFormat="1" ht="26.25" customHeight="1">
      <c r="A123" s="1048"/>
      <c r="B123" s="940"/>
      <c r="C123" s="913" t="s">
        <v>446</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49" t="s">
        <v>121</v>
      </c>
      <c r="AB123" s="950"/>
      <c r="AC123" s="950"/>
      <c r="AD123" s="950"/>
      <c r="AE123" s="951"/>
      <c r="AF123" s="952" t="s">
        <v>121</v>
      </c>
      <c r="AG123" s="950"/>
      <c r="AH123" s="950"/>
      <c r="AI123" s="950"/>
      <c r="AJ123" s="951"/>
      <c r="AK123" s="952" t="s">
        <v>121</v>
      </c>
      <c r="AL123" s="950"/>
      <c r="AM123" s="950"/>
      <c r="AN123" s="950"/>
      <c r="AO123" s="951"/>
      <c r="AP123" s="953" t="s">
        <v>121</v>
      </c>
      <c r="AQ123" s="954"/>
      <c r="AR123" s="954"/>
      <c r="AS123" s="954"/>
      <c r="AT123" s="955"/>
      <c r="AU123" s="988"/>
      <c r="AV123" s="989"/>
      <c r="AW123" s="989"/>
      <c r="AX123" s="989"/>
      <c r="AY123" s="989"/>
      <c r="AZ123" s="245" t="s">
        <v>177</v>
      </c>
      <c r="BA123" s="245"/>
      <c r="BB123" s="245"/>
      <c r="BC123" s="245"/>
      <c r="BD123" s="245"/>
      <c r="BE123" s="245"/>
      <c r="BF123" s="245"/>
      <c r="BG123" s="245"/>
      <c r="BH123" s="245"/>
      <c r="BI123" s="245"/>
      <c r="BJ123" s="245"/>
      <c r="BK123" s="245"/>
      <c r="BL123" s="245"/>
      <c r="BM123" s="245"/>
      <c r="BN123" s="245"/>
      <c r="BO123" s="968" t="s">
        <v>460</v>
      </c>
      <c r="BP123" s="996"/>
      <c r="BQ123" s="1054">
        <v>448870899</v>
      </c>
      <c r="BR123" s="1055"/>
      <c r="BS123" s="1055"/>
      <c r="BT123" s="1055"/>
      <c r="BU123" s="1055"/>
      <c r="BV123" s="1055">
        <v>458502063</v>
      </c>
      <c r="BW123" s="1055"/>
      <c r="BX123" s="1055"/>
      <c r="BY123" s="1055"/>
      <c r="BZ123" s="1055"/>
      <c r="CA123" s="1055">
        <v>466313258</v>
      </c>
      <c r="CB123" s="1055"/>
      <c r="CC123" s="1055"/>
      <c r="CD123" s="1055"/>
      <c r="CE123" s="1055"/>
      <c r="CF123" s="992"/>
      <c r="CG123" s="993"/>
      <c r="CH123" s="993"/>
      <c r="CI123" s="993"/>
      <c r="CJ123" s="994"/>
      <c r="CK123" s="1000"/>
      <c r="CL123" s="1001"/>
      <c r="CM123" s="1001"/>
      <c r="CN123" s="1001"/>
      <c r="CO123" s="1002"/>
      <c r="CP123" s="1010" t="s">
        <v>400</v>
      </c>
      <c r="CQ123" s="1011"/>
      <c r="CR123" s="1011"/>
      <c r="CS123" s="1011"/>
      <c r="CT123" s="1011"/>
      <c r="CU123" s="1011"/>
      <c r="CV123" s="1011"/>
      <c r="CW123" s="1011"/>
      <c r="CX123" s="1011"/>
      <c r="CY123" s="1011"/>
      <c r="CZ123" s="1011"/>
      <c r="DA123" s="1011"/>
      <c r="DB123" s="1011"/>
      <c r="DC123" s="1011"/>
      <c r="DD123" s="1011"/>
      <c r="DE123" s="1011"/>
      <c r="DF123" s="1012"/>
      <c r="DG123" s="949">
        <v>1035353</v>
      </c>
      <c r="DH123" s="950"/>
      <c r="DI123" s="950"/>
      <c r="DJ123" s="950"/>
      <c r="DK123" s="951"/>
      <c r="DL123" s="952">
        <v>1013613</v>
      </c>
      <c r="DM123" s="950"/>
      <c r="DN123" s="950"/>
      <c r="DO123" s="950"/>
      <c r="DP123" s="951"/>
      <c r="DQ123" s="952">
        <v>855525</v>
      </c>
      <c r="DR123" s="950"/>
      <c r="DS123" s="950"/>
      <c r="DT123" s="950"/>
      <c r="DU123" s="951"/>
      <c r="DV123" s="953">
        <v>0.5</v>
      </c>
      <c r="DW123" s="954"/>
      <c r="DX123" s="954"/>
      <c r="DY123" s="954"/>
      <c r="DZ123" s="955"/>
    </row>
    <row r="124" spans="1:130" s="224" customFormat="1" ht="26.25" customHeight="1" thickBot="1">
      <c r="A124" s="1048"/>
      <c r="B124" s="940"/>
      <c r="C124" s="913" t="s">
        <v>449</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49" t="s">
        <v>121</v>
      </c>
      <c r="AB124" s="950"/>
      <c r="AC124" s="950"/>
      <c r="AD124" s="950"/>
      <c r="AE124" s="951"/>
      <c r="AF124" s="952" t="s">
        <v>121</v>
      </c>
      <c r="AG124" s="950"/>
      <c r="AH124" s="950"/>
      <c r="AI124" s="950"/>
      <c r="AJ124" s="951"/>
      <c r="AK124" s="952" t="s">
        <v>121</v>
      </c>
      <c r="AL124" s="950"/>
      <c r="AM124" s="950"/>
      <c r="AN124" s="950"/>
      <c r="AO124" s="951"/>
      <c r="AP124" s="953" t="s">
        <v>121</v>
      </c>
      <c r="AQ124" s="954"/>
      <c r="AR124" s="954"/>
      <c r="AS124" s="954"/>
      <c r="AT124" s="955"/>
      <c r="AU124" s="1050" t="s">
        <v>461</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v>104.6</v>
      </c>
      <c r="BR124" s="1018"/>
      <c r="BS124" s="1018"/>
      <c r="BT124" s="1018"/>
      <c r="BU124" s="1018"/>
      <c r="BV124" s="1018">
        <v>102.2</v>
      </c>
      <c r="BW124" s="1018"/>
      <c r="BX124" s="1018"/>
      <c r="BY124" s="1018"/>
      <c r="BZ124" s="1018"/>
      <c r="CA124" s="1018">
        <v>92.9</v>
      </c>
      <c r="CB124" s="1018"/>
      <c r="CC124" s="1018"/>
      <c r="CD124" s="1018"/>
      <c r="CE124" s="1018"/>
      <c r="CF124" s="1019"/>
      <c r="CG124" s="1020"/>
      <c r="CH124" s="1020"/>
      <c r="CI124" s="1020"/>
      <c r="CJ124" s="1021"/>
      <c r="CK124" s="1003"/>
      <c r="CL124" s="1003"/>
      <c r="CM124" s="1003"/>
      <c r="CN124" s="1003"/>
      <c r="CO124" s="1004"/>
      <c r="CP124" s="1010" t="s">
        <v>462</v>
      </c>
      <c r="CQ124" s="1011"/>
      <c r="CR124" s="1011"/>
      <c r="CS124" s="1011"/>
      <c r="CT124" s="1011"/>
      <c r="CU124" s="1011"/>
      <c r="CV124" s="1011"/>
      <c r="CW124" s="1011"/>
      <c r="CX124" s="1011"/>
      <c r="CY124" s="1011"/>
      <c r="CZ124" s="1011"/>
      <c r="DA124" s="1011"/>
      <c r="DB124" s="1011"/>
      <c r="DC124" s="1011"/>
      <c r="DD124" s="1011"/>
      <c r="DE124" s="1011"/>
      <c r="DF124" s="1012"/>
      <c r="DG124" s="995">
        <v>595836</v>
      </c>
      <c r="DH124" s="977"/>
      <c r="DI124" s="977"/>
      <c r="DJ124" s="977"/>
      <c r="DK124" s="978"/>
      <c r="DL124" s="976">
        <v>472320</v>
      </c>
      <c r="DM124" s="977"/>
      <c r="DN124" s="977"/>
      <c r="DO124" s="977"/>
      <c r="DP124" s="978"/>
      <c r="DQ124" s="976">
        <v>405881</v>
      </c>
      <c r="DR124" s="977"/>
      <c r="DS124" s="977"/>
      <c r="DT124" s="977"/>
      <c r="DU124" s="978"/>
      <c r="DV124" s="979">
        <v>0.2</v>
      </c>
      <c r="DW124" s="980"/>
      <c r="DX124" s="980"/>
      <c r="DY124" s="980"/>
      <c r="DZ124" s="981"/>
    </row>
    <row r="125" spans="1:130" s="224" customFormat="1" ht="26.25" customHeight="1">
      <c r="A125" s="1048"/>
      <c r="B125" s="940"/>
      <c r="C125" s="913" t="s">
        <v>451</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49" t="s">
        <v>121</v>
      </c>
      <c r="AB125" s="950"/>
      <c r="AC125" s="950"/>
      <c r="AD125" s="950"/>
      <c r="AE125" s="951"/>
      <c r="AF125" s="952" t="s">
        <v>121</v>
      </c>
      <c r="AG125" s="950"/>
      <c r="AH125" s="950"/>
      <c r="AI125" s="950"/>
      <c r="AJ125" s="951"/>
      <c r="AK125" s="952" t="s">
        <v>121</v>
      </c>
      <c r="AL125" s="950"/>
      <c r="AM125" s="950"/>
      <c r="AN125" s="950"/>
      <c r="AO125" s="951"/>
      <c r="AP125" s="953" t="s">
        <v>121</v>
      </c>
      <c r="AQ125" s="954"/>
      <c r="AR125" s="954"/>
      <c r="AS125" s="954"/>
      <c r="AT125" s="955"/>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3" t="s">
        <v>463</v>
      </c>
      <c r="CL125" s="998"/>
      <c r="CM125" s="998"/>
      <c r="CN125" s="998"/>
      <c r="CO125" s="999"/>
      <c r="CP125" s="920" t="s">
        <v>464</v>
      </c>
      <c r="CQ125" s="888"/>
      <c r="CR125" s="888"/>
      <c r="CS125" s="888"/>
      <c r="CT125" s="888"/>
      <c r="CU125" s="888"/>
      <c r="CV125" s="888"/>
      <c r="CW125" s="888"/>
      <c r="CX125" s="888"/>
      <c r="CY125" s="888"/>
      <c r="CZ125" s="888"/>
      <c r="DA125" s="888"/>
      <c r="DB125" s="888"/>
      <c r="DC125" s="888"/>
      <c r="DD125" s="888"/>
      <c r="DE125" s="888"/>
      <c r="DF125" s="889"/>
      <c r="DG125" s="921" t="s">
        <v>121</v>
      </c>
      <c r="DH125" s="922"/>
      <c r="DI125" s="922"/>
      <c r="DJ125" s="922"/>
      <c r="DK125" s="922"/>
      <c r="DL125" s="922" t="s">
        <v>121</v>
      </c>
      <c r="DM125" s="922"/>
      <c r="DN125" s="922"/>
      <c r="DO125" s="922"/>
      <c r="DP125" s="922"/>
      <c r="DQ125" s="922" t="s">
        <v>121</v>
      </c>
      <c r="DR125" s="922"/>
      <c r="DS125" s="922"/>
      <c r="DT125" s="922"/>
      <c r="DU125" s="922"/>
      <c r="DV125" s="923" t="s">
        <v>121</v>
      </c>
      <c r="DW125" s="923"/>
      <c r="DX125" s="923"/>
      <c r="DY125" s="923"/>
      <c r="DZ125" s="924"/>
    </row>
    <row r="126" spans="1:130" s="224" customFormat="1" ht="26.25" customHeight="1" thickBot="1">
      <c r="A126" s="1048"/>
      <c r="B126" s="940"/>
      <c r="C126" s="913" t="s">
        <v>453</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49">
        <v>57927</v>
      </c>
      <c r="AB126" s="950"/>
      <c r="AC126" s="950"/>
      <c r="AD126" s="950"/>
      <c r="AE126" s="951"/>
      <c r="AF126" s="952" t="s">
        <v>121</v>
      </c>
      <c r="AG126" s="950"/>
      <c r="AH126" s="950"/>
      <c r="AI126" s="950"/>
      <c r="AJ126" s="951"/>
      <c r="AK126" s="952" t="s">
        <v>121</v>
      </c>
      <c r="AL126" s="950"/>
      <c r="AM126" s="950"/>
      <c r="AN126" s="950"/>
      <c r="AO126" s="951"/>
      <c r="AP126" s="953" t="s">
        <v>121</v>
      </c>
      <c r="AQ126" s="954"/>
      <c r="AR126" s="954"/>
      <c r="AS126" s="954"/>
      <c r="AT126" s="95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4"/>
      <c r="CL126" s="1001"/>
      <c r="CM126" s="1001"/>
      <c r="CN126" s="1001"/>
      <c r="CO126" s="1002"/>
      <c r="CP126" s="913" t="s">
        <v>465</v>
      </c>
      <c r="CQ126" s="914"/>
      <c r="CR126" s="914"/>
      <c r="CS126" s="914"/>
      <c r="CT126" s="914"/>
      <c r="CU126" s="914"/>
      <c r="CV126" s="914"/>
      <c r="CW126" s="914"/>
      <c r="CX126" s="914"/>
      <c r="CY126" s="914"/>
      <c r="CZ126" s="914"/>
      <c r="DA126" s="914"/>
      <c r="DB126" s="914"/>
      <c r="DC126" s="914"/>
      <c r="DD126" s="914"/>
      <c r="DE126" s="914"/>
      <c r="DF126" s="915"/>
      <c r="DG126" s="916" t="s">
        <v>121</v>
      </c>
      <c r="DH126" s="917"/>
      <c r="DI126" s="917"/>
      <c r="DJ126" s="917"/>
      <c r="DK126" s="917"/>
      <c r="DL126" s="917" t="s">
        <v>121</v>
      </c>
      <c r="DM126" s="917"/>
      <c r="DN126" s="917"/>
      <c r="DO126" s="917"/>
      <c r="DP126" s="917"/>
      <c r="DQ126" s="917" t="s">
        <v>121</v>
      </c>
      <c r="DR126" s="917"/>
      <c r="DS126" s="917"/>
      <c r="DT126" s="917"/>
      <c r="DU126" s="917"/>
      <c r="DV126" s="918" t="s">
        <v>121</v>
      </c>
      <c r="DW126" s="918"/>
      <c r="DX126" s="918"/>
      <c r="DY126" s="918"/>
      <c r="DZ126" s="919"/>
    </row>
    <row r="127" spans="1:130" s="224" customFormat="1" ht="26.25" customHeight="1">
      <c r="A127" s="1049"/>
      <c r="B127" s="942"/>
      <c r="C127" s="964" t="s">
        <v>466</v>
      </c>
      <c r="D127" s="956"/>
      <c r="E127" s="956"/>
      <c r="F127" s="956"/>
      <c r="G127" s="956"/>
      <c r="H127" s="956"/>
      <c r="I127" s="956"/>
      <c r="J127" s="956"/>
      <c r="K127" s="956"/>
      <c r="L127" s="956"/>
      <c r="M127" s="956"/>
      <c r="N127" s="956"/>
      <c r="O127" s="956"/>
      <c r="P127" s="956"/>
      <c r="Q127" s="956"/>
      <c r="R127" s="956"/>
      <c r="S127" s="956"/>
      <c r="T127" s="956"/>
      <c r="U127" s="956"/>
      <c r="V127" s="956"/>
      <c r="W127" s="956"/>
      <c r="X127" s="956"/>
      <c r="Y127" s="956"/>
      <c r="Z127" s="957"/>
      <c r="AA127" s="949">
        <v>1960</v>
      </c>
      <c r="AB127" s="950"/>
      <c r="AC127" s="950"/>
      <c r="AD127" s="950"/>
      <c r="AE127" s="951"/>
      <c r="AF127" s="952">
        <v>2255</v>
      </c>
      <c r="AG127" s="950"/>
      <c r="AH127" s="950"/>
      <c r="AI127" s="950"/>
      <c r="AJ127" s="951"/>
      <c r="AK127" s="952">
        <v>2669</v>
      </c>
      <c r="AL127" s="950"/>
      <c r="AM127" s="950"/>
      <c r="AN127" s="950"/>
      <c r="AO127" s="951"/>
      <c r="AP127" s="953">
        <v>0</v>
      </c>
      <c r="AQ127" s="954"/>
      <c r="AR127" s="954"/>
      <c r="AS127" s="954"/>
      <c r="AT127" s="955"/>
      <c r="AU127" s="226"/>
      <c r="AV127" s="226"/>
      <c r="AW127" s="226"/>
      <c r="AX127" s="1022" t="s">
        <v>467</v>
      </c>
      <c r="AY127" s="1023"/>
      <c r="AZ127" s="1023"/>
      <c r="BA127" s="1023"/>
      <c r="BB127" s="1023"/>
      <c r="BC127" s="1023"/>
      <c r="BD127" s="1023"/>
      <c r="BE127" s="1024"/>
      <c r="BF127" s="1025" t="s">
        <v>468</v>
      </c>
      <c r="BG127" s="1023"/>
      <c r="BH127" s="1023"/>
      <c r="BI127" s="1023"/>
      <c r="BJ127" s="1023"/>
      <c r="BK127" s="1023"/>
      <c r="BL127" s="1024"/>
      <c r="BM127" s="1025" t="s">
        <v>469</v>
      </c>
      <c r="BN127" s="1023"/>
      <c r="BO127" s="1023"/>
      <c r="BP127" s="1023"/>
      <c r="BQ127" s="1023"/>
      <c r="BR127" s="1023"/>
      <c r="BS127" s="1024"/>
      <c r="BT127" s="1025" t="s">
        <v>470</v>
      </c>
      <c r="BU127" s="1023"/>
      <c r="BV127" s="1023"/>
      <c r="BW127" s="1023"/>
      <c r="BX127" s="1023"/>
      <c r="BY127" s="1023"/>
      <c r="BZ127" s="1046"/>
      <c r="CA127" s="226"/>
      <c r="CB127" s="226"/>
      <c r="CC127" s="226"/>
      <c r="CD127" s="249"/>
      <c r="CE127" s="249"/>
      <c r="CF127" s="249"/>
      <c r="CG127" s="226"/>
      <c r="CH127" s="226"/>
      <c r="CI127" s="226"/>
      <c r="CJ127" s="248"/>
      <c r="CK127" s="1014"/>
      <c r="CL127" s="1001"/>
      <c r="CM127" s="1001"/>
      <c r="CN127" s="1001"/>
      <c r="CO127" s="1002"/>
      <c r="CP127" s="913" t="s">
        <v>471</v>
      </c>
      <c r="CQ127" s="914"/>
      <c r="CR127" s="914"/>
      <c r="CS127" s="914"/>
      <c r="CT127" s="914"/>
      <c r="CU127" s="914"/>
      <c r="CV127" s="914"/>
      <c r="CW127" s="914"/>
      <c r="CX127" s="914"/>
      <c r="CY127" s="914"/>
      <c r="CZ127" s="914"/>
      <c r="DA127" s="914"/>
      <c r="DB127" s="914"/>
      <c r="DC127" s="914"/>
      <c r="DD127" s="914"/>
      <c r="DE127" s="914"/>
      <c r="DF127" s="915"/>
      <c r="DG127" s="916" t="s">
        <v>121</v>
      </c>
      <c r="DH127" s="917"/>
      <c r="DI127" s="917"/>
      <c r="DJ127" s="917"/>
      <c r="DK127" s="917"/>
      <c r="DL127" s="917" t="s">
        <v>121</v>
      </c>
      <c r="DM127" s="917"/>
      <c r="DN127" s="917"/>
      <c r="DO127" s="917"/>
      <c r="DP127" s="917"/>
      <c r="DQ127" s="917" t="s">
        <v>121</v>
      </c>
      <c r="DR127" s="917"/>
      <c r="DS127" s="917"/>
      <c r="DT127" s="917"/>
      <c r="DU127" s="917"/>
      <c r="DV127" s="918" t="s">
        <v>121</v>
      </c>
      <c r="DW127" s="918"/>
      <c r="DX127" s="918"/>
      <c r="DY127" s="918"/>
      <c r="DZ127" s="919"/>
    </row>
    <row r="128" spans="1:130" s="224" customFormat="1" ht="26.25" customHeight="1" thickBot="1">
      <c r="A128" s="1032" t="s">
        <v>472</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473</v>
      </c>
      <c r="X128" s="1034"/>
      <c r="Y128" s="1034"/>
      <c r="Z128" s="1035"/>
      <c r="AA128" s="1036">
        <v>8097604</v>
      </c>
      <c r="AB128" s="1037"/>
      <c r="AC128" s="1037"/>
      <c r="AD128" s="1037"/>
      <c r="AE128" s="1038"/>
      <c r="AF128" s="1039">
        <v>7973426</v>
      </c>
      <c r="AG128" s="1037"/>
      <c r="AH128" s="1037"/>
      <c r="AI128" s="1037"/>
      <c r="AJ128" s="1038"/>
      <c r="AK128" s="1039">
        <v>7876649</v>
      </c>
      <c r="AL128" s="1037"/>
      <c r="AM128" s="1037"/>
      <c r="AN128" s="1037"/>
      <c r="AO128" s="1038"/>
      <c r="AP128" s="1040"/>
      <c r="AQ128" s="1041"/>
      <c r="AR128" s="1041"/>
      <c r="AS128" s="1041"/>
      <c r="AT128" s="1042"/>
      <c r="AU128" s="226"/>
      <c r="AV128" s="226"/>
      <c r="AW128" s="226"/>
      <c r="AX128" s="887" t="s">
        <v>474</v>
      </c>
      <c r="AY128" s="888"/>
      <c r="AZ128" s="888"/>
      <c r="BA128" s="888"/>
      <c r="BB128" s="888"/>
      <c r="BC128" s="888"/>
      <c r="BD128" s="888"/>
      <c r="BE128" s="889"/>
      <c r="BF128" s="1043" t="s">
        <v>121</v>
      </c>
      <c r="BG128" s="1044"/>
      <c r="BH128" s="1044"/>
      <c r="BI128" s="1044"/>
      <c r="BJ128" s="1044"/>
      <c r="BK128" s="1044"/>
      <c r="BL128" s="1045"/>
      <c r="BM128" s="1043">
        <v>11.25</v>
      </c>
      <c r="BN128" s="1044"/>
      <c r="BO128" s="1044"/>
      <c r="BP128" s="1044"/>
      <c r="BQ128" s="1044"/>
      <c r="BR128" s="1044"/>
      <c r="BS128" s="1045"/>
      <c r="BT128" s="1043">
        <v>20</v>
      </c>
      <c r="BU128" s="1044"/>
      <c r="BV128" s="1044"/>
      <c r="BW128" s="1044"/>
      <c r="BX128" s="1044"/>
      <c r="BY128" s="1044"/>
      <c r="BZ128" s="1067"/>
      <c r="CA128" s="249"/>
      <c r="CB128" s="249"/>
      <c r="CC128" s="249"/>
      <c r="CD128" s="249"/>
      <c r="CE128" s="249"/>
      <c r="CF128" s="249"/>
      <c r="CG128" s="226"/>
      <c r="CH128" s="226"/>
      <c r="CI128" s="226"/>
      <c r="CJ128" s="248"/>
      <c r="CK128" s="1015"/>
      <c r="CL128" s="1016"/>
      <c r="CM128" s="1016"/>
      <c r="CN128" s="1016"/>
      <c r="CO128" s="1017"/>
      <c r="CP128" s="1026" t="s">
        <v>475</v>
      </c>
      <c r="CQ128" s="713"/>
      <c r="CR128" s="713"/>
      <c r="CS128" s="713"/>
      <c r="CT128" s="713"/>
      <c r="CU128" s="713"/>
      <c r="CV128" s="713"/>
      <c r="CW128" s="713"/>
      <c r="CX128" s="713"/>
      <c r="CY128" s="713"/>
      <c r="CZ128" s="713"/>
      <c r="DA128" s="713"/>
      <c r="DB128" s="713"/>
      <c r="DC128" s="713"/>
      <c r="DD128" s="713"/>
      <c r="DE128" s="713"/>
      <c r="DF128" s="1027"/>
      <c r="DG128" s="1028" t="s">
        <v>121</v>
      </c>
      <c r="DH128" s="1029"/>
      <c r="DI128" s="1029"/>
      <c r="DJ128" s="1029"/>
      <c r="DK128" s="1029"/>
      <c r="DL128" s="1029" t="s">
        <v>121</v>
      </c>
      <c r="DM128" s="1029"/>
      <c r="DN128" s="1029"/>
      <c r="DO128" s="1029"/>
      <c r="DP128" s="1029"/>
      <c r="DQ128" s="1029" t="s">
        <v>121</v>
      </c>
      <c r="DR128" s="1029"/>
      <c r="DS128" s="1029"/>
      <c r="DT128" s="1029"/>
      <c r="DU128" s="1029"/>
      <c r="DV128" s="1030" t="s">
        <v>121</v>
      </c>
      <c r="DW128" s="1030"/>
      <c r="DX128" s="1030"/>
      <c r="DY128" s="1030"/>
      <c r="DZ128" s="1031"/>
    </row>
    <row r="129" spans="1:131" s="224" customFormat="1" ht="26.25" customHeight="1">
      <c r="A129" s="925" t="s">
        <v>102</v>
      </c>
      <c r="B129" s="926"/>
      <c r="C129" s="926"/>
      <c r="D129" s="926"/>
      <c r="E129" s="926"/>
      <c r="F129" s="926"/>
      <c r="G129" s="926"/>
      <c r="H129" s="926"/>
      <c r="I129" s="926"/>
      <c r="J129" s="926"/>
      <c r="K129" s="926"/>
      <c r="L129" s="926"/>
      <c r="M129" s="926"/>
      <c r="N129" s="926"/>
      <c r="O129" s="926"/>
      <c r="P129" s="926"/>
      <c r="Q129" s="926"/>
      <c r="R129" s="926"/>
      <c r="S129" s="926"/>
      <c r="T129" s="926"/>
      <c r="U129" s="926"/>
      <c r="V129" s="926"/>
      <c r="W129" s="1061" t="s">
        <v>476</v>
      </c>
      <c r="X129" s="1062"/>
      <c r="Y129" s="1062"/>
      <c r="Z129" s="1063"/>
      <c r="AA129" s="949">
        <v>208961462</v>
      </c>
      <c r="AB129" s="950"/>
      <c r="AC129" s="950"/>
      <c r="AD129" s="950"/>
      <c r="AE129" s="951"/>
      <c r="AF129" s="952">
        <v>203631086</v>
      </c>
      <c r="AG129" s="950"/>
      <c r="AH129" s="950"/>
      <c r="AI129" s="950"/>
      <c r="AJ129" s="951"/>
      <c r="AK129" s="952">
        <v>207948832</v>
      </c>
      <c r="AL129" s="950"/>
      <c r="AM129" s="950"/>
      <c r="AN129" s="950"/>
      <c r="AO129" s="951"/>
      <c r="AP129" s="1064"/>
      <c r="AQ129" s="1065"/>
      <c r="AR129" s="1065"/>
      <c r="AS129" s="1065"/>
      <c r="AT129" s="1066"/>
      <c r="AU129" s="227"/>
      <c r="AV129" s="227"/>
      <c r="AW129" s="227"/>
      <c r="AX129" s="1056" t="s">
        <v>477</v>
      </c>
      <c r="AY129" s="914"/>
      <c r="AZ129" s="914"/>
      <c r="BA129" s="914"/>
      <c r="BB129" s="914"/>
      <c r="BC129" s="914"/>
      <c r="BD129" s="914"/>
      <c r="BE129" s="915"/>
      <c r="BF129" s="1057" t="s">
        <v>121</v>
      </c>
      <c r="BG129" s="1058"/>
      <c r="BH129" s="1058"/>
      <c r="BI129" s="1058"/>
      <c r="BJ129" s="1058"/>
      <c r="BK129" s="1058"/>
      <c r="BL129" s="1059"/>
      <c r="BM129" s="1057">
        <v>16.25</v>
      </c>
      <c r="BN129" s="1058"/>
      <c r="BO129" s="1058"/>
      <c r="BP129" s="1058"/>
      <c r="BQ129" s="1058"/>
      <c r="BR129" s="1058"/>
      <c r="BS129" s="1059"/>
      <c r="BT129" s="1057">
        <v>30</v>
      </c>
      <c r="BU129" s="1058"/>
      <c r="BV129" s="1058"/>
      <c r="BW129" s="1058"/>
      <c r="BX129" s="1058"/>
      <c r="BY129" s="1058"/>
      <c r="BZ129" s="10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25" t="s">
        <v>478</v>
      </c>
      <c r="B130" s="926"/>
      <c r="C130" s="926"/>
      <c r="D130" s="926"/>
      <c r="E130" s="926"/>
      <c r="F130" s="926"/>
      <c r="G130" s="926"/>
      <c r="H130" s="926"/>
      <c r="I130" s="926"/>
      <c r="J130" s="926"/>
      <c r="K130" s="926"/>
      <c r="L130" s="926"/>
      <c r="M130" s="926"/>
      <c r="N130" s="926"/>
      <c r="O130" s="926"/>
      <c r="P130" s="926"/>
      <c r="Q130" s="926"/>
      <c r="R130" s="926"/>
      <c r="S130" s="926"/>
      <c r="T130" s="926"/>
      <c r="U130" s="926"/>
      <c r="V130" s="926"/>
      <c r="W130" s="1061" t="s">
        <v>479</v>
      </c>
      <c r="X130" s="1062"/>
      <c r="Y130" s="1062"/>
      <c r="Z130" s="1063"/>
      <c r="AA130" s="949">
        <v>22596517</v>
      </c>
      <c r="AB130" s="950"/>
      <c r="AC130" s="950"/>
      <c r="AD130" s="950"/>
      <c r="AE130" s="951"/>
      <c r="AF130" s="952">
        <v>22974861</v>
      </c>
      <c r="AG130" s="950"/>
      <c r="AH130" s="950"/>
      <c r="AI130" s="950"/>
      <c r="AJ130" s="951"/>
      <c r="AK130" s="952">
        <v>23341943</v>
      </c>
      <c r="AL130" s="950"/>
      <c r="AM130" s="950"/>
      <c r="AN130" s="950"/>
      <c r="AO130" s="951"/>
      <c r="AP130" s="1064"/>
      <c r="AQ130" s="1065"/>
      <c r="AR130" s="1065"/>
      <c r="AS130" s="1065"/>
      <c r="AT130" s="1066"/>
      <c r="AU130" s="227"/>
      <c r="AV130" s="227"/>
      <c r="AW130" s="227"/>
      <c r="AX130" s="1056" t="s">
        <v>480</v>
      </c>
      <c r="AY130" s="914"/>
      <c r="AZ130" s="914"/>
      <c r="BA130" s="914"/>
      <c r="BB130" s="914"/>
      <c r="BC130" s="914"/>
      <c r="BD130" s="914"/>
      <c r="BE130" s="915"/>
      <c r="BF130" s="1092">
        <v>5.5</v>
      </c>
      <c r="BG130" s="1093"/>
      <c r="BH130" s="1093"/>
      <c r="BI130" s="1093"/>
      <c r="BJ130" s="1093"/>
      <c r="BK130" s="1093"/>
      <c r="BL130" s="1094"/>
      <c r="BM130" s="1092">
        <v>25</v>
      </c>
      <c r="BN130" s="1093"/>
      <c r="BO130" s="1093"/>
      <c r="BP130" s="1093"/>
      <c r="BQ130" s="1093"/>
      <c r="BR130" s="1093"/>
      <c r="BS130" s="1094"/>
      <c r="BT130" s="1092">
        <v>35</v>
      </c>
      <c r="BU130" s="1093"/>
      <c r="BV130" s="1093"/>
      <c r="BW130" s="1093"/>
      <c r="BX130" s="1093"/>
      <c r="BY130" s="1093"/>
      <c r="BZ130" s="109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096"/>
      <c r="B131" s="1097"/>
      <c r="C131" s="1097"/>
      <c r="D131" s="1097"/>
      <c r="E131" s="1097"/>
      <c r="F131" s="1097"/>
      <c r="G131" s="1097"/>
      <c r="H131" s="1097"/>
      <c r="I131" s="1097"/>
      <c r="J131" s="1097"/>
      <c r="K131" s="1097"/>
      <c r="L131" s="1097"/>
      <c r="M131" s="1097"/>
      <c r="N131" s="1097"/>
      <c r="O131" s="1097"/>
      <c r="P131" s="1097"/>
      <c r="Q131" s="1097"/>
      <c r="R131" s="1097"/>
      <c r="S131" s="1097"/>
      <c r="T131" s="1097"/>
      <c r="U131" s="1097"/>
      <c r="V131" s="1097"/>
      <c r="W131" s="1098" t="s">
        <v>481</v>
      </c>
      <c r="X131" s="1099"/>
      <c r="Y131" s="1099"/>
      <c r="Z131" s="1100"/>
      <c r="AA131" s="995">
        <v>186364945</v>
      </c>
      <c r="AB131" s="977"/>
      <c r="AC131" s="977"/>
      <c r="AD131" s="977"/>
      <c r="AE131" s="978"/>
      <c r="AF131" s="976">
        <v>180656225</v>
      </c>
      <c r="AG131" s="977"/>
      <c r="AH131" s="977"/>
      <c r="AI131" s="977"/>
      <c r="AJ131" s="978"/>
      <c r="AK131" s="976">
        <v>184606889</v>
      </c>
      <c r="AL131" s="977"/>
      <c r="AM131" s="977"/>
      <c r="AN131" s="977"/>
      <c r="AO131" s="978"/>
      <c r="AP131" s="1101"/>
      <c r="AQ131" s="1102"/>
      <c r="AR131" s="1102"/>
      <c r="AS131" s="1102"/>
      <c r="AT131" s="1103"/>
      <c r="AU131" s="227"/>
      <c r="AV131" s="227"/>
      <c r="AW131" s="227"/>
      <c r="AX131" s="1074" t="s">
        <v>482</v>
      </c>
      <c r="AY131" s="713"/>
      <c r="AZ131" s="713"/>
      <c r="BA131" s="713"/>
      <c r="BB131" s="713"/>
      <c r="BC131" s="713"/>
      <c r="BD131" s="713"/>
      <c r="BE131" s="1027"/>
      <c r="BF131" s="1075">
        <v>92.9</v>
      </c>
      <c r="BG131" s="1076"/>
      <c r="BH131" s="1076"/>
      <c r="BI131" s="1076"/>
      <c r="BJ131" s="1076"/>
      <c r="BK131" s="1076"/>
      <c r="BL131" s="1077"/>
      <c r="BM131" s="1075">
        <v>400</v>
      </c>
      <c r="BN131" s="1076"/>
      <c r="BO131" s="1076"/>
      <c r="BP131" s="1076"/>
      <c r="BQ131" s="1076"/>
      <c r="BR131" s="1076"/>
      <c r="BS131" s="1077"/>
      <c r="BT131" s="1078"/>
      <c r="BU131" s="1079"/>
      <c r="BV131" s="1079"/>
      <c r="BW131" s="1079"/>
      <c r="BX131" s="1079"/>
      <c r="BY131" s="1079"/>
      <c r="BZ131" s="108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081" t="s">
        <v>483</v>
      </c>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5" t="s">
        <v>484</v>
      </c>
      <c r="W132" s="1085"/>
      <c r="X132" s="1085"/>
      <c r="Y132" s="1085"/>
      <c r="Z132" s="1086"/>
      <c r="AA132" s="1087">
        <v>4.7588869249999997</v>
      </c>
      <c r="AB132" s="1088"/>
      <c r="AC132" s="1088"/>
      <c r="AD132" s="1088"/>
      <c r="AE132" s="1089"/>
      <c r="AF132" s="1090">
        <v>5.8807710609999999</v>
      </c>
      <c r="AG132" s="1088"/>
      <c r="AH132" s="1088"/>
      <c r="AI132" s="1088"/>
      <c r="AJ132" s="1089"/>
      <c r="AK132" s="1090">
        <v>6.0604845840000001</v>
      </c>
      <c r="AL132" s="1088"/>
      <c r="AM132" s="1088"/>
      <c r="AN132" s="1088"/>
      <c r="AO132" s="1089"/>
      <c r="AP132" s="992"/>
      <c r="AQ132" s="993"/>
      <c r="AR132" s="993"/>
      <c r="AS132" s="993"/>
      <c r="AT132" s="109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083"/>
      <c r="B133" s="1084"/>
      <c r="C133" s="1084"/>
      <c r="D133" s="1084"/>
      <c r="E133" s="1084"/>
      <c r="F133" s="1084"/>
      <c r="G133" s="1084"/>
      <c r="H133" s="1084"/>
      <c r="I133" s="1084"/>
      <c r="J133" s="1084"/>
      <c r="K133" s="1084"/>
      <c r="L133" s="1084"/>
      <c r="M133" s="1084"/>
      <c r="N133" s="1084"/>
      <c r="O133" s="1084"/>
      <c r="P133" s="1084"/>
      <c r="Q133" s="1084"/>
      <c r="R133" s="1084"/>
      <c r="S133" s="1084"/>
      <c r="T133" s="1084"/>
      <c r="U133" s="1084"/>
      <c r="V133" s="1068" t="s">
        <v>485</v>
      </c>
      <c r="W133" s="1068"/>
      <c r="X133" s="1068"/>
      <c r="Y133" s="1068"/>
      <c r="Z133" s="1069"/>
      <c r="AA133" s="1070">
        <v>5.4</v>
      </c>
      <c r="AB133" s="1071"/>
      <c r="AC133" s="1071"/>
      <c r="AD133" s="1071"/>
      <c r="AE133" s="1072"/>
      <c r="AF133" s="1070">
        <v>5.4</v>
      </c>
      <c r="AG133" s="1071"/>
      <c r="AH133" s="1071"/>
      <c r="AI133" s="1071"/>
      <c r="AJ133" s="1072"/>
      <c r="AK133" s="1070">
        <v>5.5</v>
      </c>
      <c r="AL133" s="1071"/>
      <c r="AM133" s="1071"/>
      <c r="AN133" s="1071"/>
      <c r="AO133" s="1072"/>
      <c r="AP133" s="1019"/>
      <c r="AQ133" s="1020"/>
      <c r="AR133" s="1020"/>
      <c r="AS133" s="1020"/>
      <c r="AT133" s="1073"/>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AXsN8XPd3sgWuVS2bBa8zRG66A+fKJEb8DXlxmldJi90flwEdwFhxCgv5iIg1CDlde0SMrVyFnwph+8Gzbshg==" saltValue="Oc6ecPpnXREfmPkoF3Qv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486</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algorithmName="SHA-512" hashValue="+PX1uqW0eBoGOvgu0+aOfejK2u4hwanmDf304GFsFyCpM/jcAP2UShQvlaEdsThZkeGsTPhiXyiZPcA2ZdgPYQ==" saltValue="/jr3wvhoyUXtUe0cqeDOb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jqLWbfiYabwRsxpXCr1puoSBdP/5ZZLxZIlmUAWUjvsFQ6bX/6pC+wc7fk6DSHd0vBbD1A0461ecZJpZ1yDZeg==" saltValue="O4w9xz/JNP/aKswBUAw6l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c r="AS1" s="255"/>
      <c r="AT1" s="255"/>
    </row>
    <row r="2" spans="1:46" ht="13">
      <c r="AS2" s="255"/>
      <c r="AT2" s="255"/>
    </row>
    <row r="3" spans="1:46" ht="13">
      <c r="AS3" s="255"/>
      <c r="AT3" s="255"/>
    </row>
    <row r="4" spans="1:46" ht="13">
      <c r="AS4" s="255"/>
      <c r="AT4" s="255"/>
    </row>
    <row r="5" spans="1:46" ht="16.5">
      <c r="A5" s="256" t="s">
        <v>487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c r="A6" s="259"/>
      <c r="AK6" s="260" t="s">
        <v>488</v>
      </c>
      <c r="AL6" s="260"/>
      <c r="AM6" s="260"/>
      <c r="AN6" s="260"/>
    </row>
    <row r="7" spans="1:46" ht="13.5" customHeight="1">
      <c r="A7" s="259"/>
      <c r="AK7" s="262"/>
      <c r="AL7" s="263"/>
      <c r="AM7" s="263"/>
      <c r="AN7" s="264"/>
      <c r="AO7" s="1105" t="s">
        <v>489</v>
      </c>
      <c r="AP7" s="265"/>
      <c r="AQ7" s="266" t="s">
        <v>490</v>
      </c>
      <c r="AR7" s="267"/>
    </row>
    <row r="8" spans="1:46" ht="13">
      <c r="A8" s="259"/>
      <c r="AK8" s="268"/>
      <c r="AL8" s="269"/>
      <c r="AM8" s="269"/>
      <c r="AN8" s="270"/>
      <c r="AO8" s="1106"/>
      <c r="AP8" s="271" t="s">
        <v>491</v>
      </c>
      <c r="AQ8" s="272" t="s">
        <v>492</v>
      </c>
      <c r="AR8" s="273" t="s">
        <v>493</v>
      </c>
    </row>
    <row r="9" spans="1:46" ht="13">
      <c r="A9" s="259"/>
      <c r="AK9" s="1107" t="s">
        <v>494</v>
      </c>
      <c r="AL9" s="1108"/>
      <c r="AM9" s="1108"/>
      <c r="AN9" s="1109"/>
      <c r="AO9" s="274">
        <v>81713134</v>
      </c>
      <c r="AP9" s="274">
        <v>111672</v>
      </c>
      <c r="AQ9" s="275">
        <v>103356</v>
      </c>
      <c r="AR9" s="276">
        <v>8</v>
      </c>
    </row>
    <row r="10" spans="1:46" ht="13.5" customHeight="1">
      <c r="A10" s="259"/>
      <c r="AK10" s="1107" t="s">
        <v>495</v>
      </c>
      <c r="AL10" s="1108"/>
      <c r="AM10" s="1108"/>
      <c r="AN10" s="1109"/>
      <c r="AO10" s="277">
        <v>18798</v>
      </c>
      <c r="AP10" s="277">
        <v>26</v>
      </c>
      <c r="AQ10" s="278">
        <v>104</v>
      </c>
      <c r="AR10" s="279">
        <v>-75</v>
      </c>
    </row>
    <row r="11" spans="1:46" ht="13.5" customHeight="1">
      <c r="A11" s="259"/>
      <c r="AK11" s="1107" t="s">
        <v>496</v>
      </c>
      <c r="AL11" s="1108"/>
      <c r="AM11" s="1108"/>
      <c r="AN11" s="1109"/>
      <c r="AO11" s="277">
        <v>118895</v>
      </c>
      <c r="AP11" s="277">
        <v>162</v>
      </c>
      <c r="AQ11" s="278">
        <v>1054</v>
      </c>
      <c r="AR11" s="279">
        <v>-84.6</v>
      </c>
    </row>
    <row r="12" spans="1:46" ht="13.5" customHeight="1">
      <c r="A12" s="259"/>
      <c r="AK12" s="1107" t="s">
        <v>497</v>
      </c>
      <c r="AL12" s="1108"/>
      <c r="AM12" s="1108"/>
      <c r="AN12" s="1109"/>
      <c r="AO12" s="277" t="s">
        <v>498</v>
      </c>
      <c r="AP12" s="277" t="s">
        <v>498</v>
      </c>
      <c r="AQ12" s="278">
        <v>3</v>
      </c>
      <c r="AR12" s="279" t="s">
        <v>498</v>
      </c>
    </row>
    <row r="13" spans="1:46" ht="13.5" customHeight="1">
      <c r="A13" s="259"/>
      <c r="AK13" s="1107" t="s">
        <v>499</v>
      </c>
      <c r="AL13" s="1108"/>
      <c r="AM13" s="1108"/>
      <c r="AN13" s="1109"/>
      <c r="AO13" s="277">
        <v>1529847</v>
      </c>
      <c r="AP13" s="277">
        <v>2091</v>
      </c>
      <c r="AQ13" s="278">
        <v>1918</v>
      </c>
      <c r="AR13" s="279">
        <v>9</v>
      </c>
    </row>
    <row r="14" spans="1:46" ht="13.5" customHeight="1">
      <c r="A14" s="259"/>
      <c r="AK14" s="1107" t="s">
        <v>500</v>
      </c>
      <c r="AL14" s="1108"/>
      <c r="AM14" s="1108"/>
      <c r="AN14" s="1109"/>
      <c r="AO14" s="277">
        <v>262022</v>
      </c>
      <c r="AP14" s="277">
        <v>358</v>
      </c>
      <c r="AQ14" s="278">
        <v>1336</v>
      </c>
      <c r="AR14" s="279">
        <v>-73.2</v>
      </c>
    </row>
    <row r="15" spans="1:46" ht="13.5" customHeight="1">
      <c r="A15" s="259"/>
      <c r="AK15" s="1110" t="s">
        <v>501</v>
      </c>
      <c r="AL15" s="1111"/>
      <c r="AM15" s="1111"/>
      <c r="AN15" s="1112"/>
      <c r="AO15" s="277">
        <v>-3422242</v>
      </c>
      <c r="AP15" s="277">
        <v>-4677</v>
      </c>
      <c r="AQ15" s="278">
        <v>-3217</v>
      </c>
      <c r="AR15" s="279">
        <v>45.4</v>
      </c>
    </row>
    <row r="16" spans="1:46" ht="13">
      <c r="A16" s="259"/>
      <c r="AK16" s="1110" t="s">
        <v>177</v>
      </c>
      <c r="AL16" s="1111"/>
      <c r="AM16" s="1111"/>
      <c r="AN16" s="1112"/>
      <c r="AO16" s="277">
        <v>80220454</v>
      </c>
      <c r="AP16" s="277">
        <v>109632</v>
      </c>
      <c r="AQ16" s="278">
        <v>104553</v>
      </c>
      <c r="AR16" s="279">
        <v>4.9000000000000004</v>
      </c>
    </row>
    <row r="17" spans="1:46" ht="13">
      <c r="A17" s="259"/>
    </row>
    <row r="18" spans="1:46" ht="13">
      <c r="A18" s="259"/>
      <c r="AQ18" s="280"/>
      <c r="AR18" s="280"/>
    </row>
    <row r="19" spans="1:46" ht="13">
      <c r="A19" s="259"/>
      <c r="AK19" s="255" t="s">
        <v>502</v>
      </c>
    </row>
    <row r="20" spans="1:46" ht="13">
      <c r="A20" s="259"/>
      <c r="AK20" s="281"/>
      <c r="AL20" s="282"/>
      <c r="AM20" s="282"/>
      <c r="AN20" s="283"/>
      <c r="AO20" s="284" t="s">
        <v>503</v>
      </c>
      <c r="AP20" s="285" t="s">
        <v>504</v>
      </c>
      <c r="AQ20" s="286" t="s">
        <v>505</v>
      </c>
      <c r="AR20" s="287"/>
    </row>
    <row r="21" spans="1:46" s="260" customFormat="1" ht="13">
      <c r="A21" s="288"/>
      <c r="AK21" s="1113" t="s">
        <v>506</v>
      </c>
      <c r="AL21" s="1114"/>
      <c r="AM21" s="1114"/>
      <c r="AN21" s="1115"/>
      <c r="AO21" s="289">
        <v>12.38</v>
      </c>
      <c r="AP21" s="290">
        <v>11.38</v>
      </c>
      <c r="AQ21" s="291">
        <v>1</v>
      </c>
      <c r="AS21" s="292"/>
      <c r="AT21" s="288"/>
    </row>
    <row r="22" spans="1:46" s="260" customFormat="1" ht="13">
      <c r="A22" s="288"/>
      <c r="AK22" s="1113" t="s">
        <v>507</v>
      </c>
      <c r="AL22" s="1114"/>
      <c r="AM22" s="1114"/>
      <c r="AN22" s="1115"/>
      <c r="AO22" s="293">
        <v>99.8</v>
      </c>
      <c r="AP22" s="294">
        <v>99.9</v>
      </c>
      <c r="AQ22" s="295">
        <v>-0.1</v>
      </c>
      <c r="AR22" s="280"/>
      <c r="AS22" s="292"/>
      <c r="AT22" s="288"/>
    </row>
    <row r="23" spans="1:46" s="260" customFormat="1" ht="13">
      <c r="A23" s="288"/>
      <c r="AP23" s="280"/>
      <c r="AQ23" s="280"/>
      <c r="AR23" s="280"/>
      <c r="AS23" s="292"/>
      <c r="AT23" s="288"/>
    </row>
    <row r="24" spans="1:46" s="260" customFormat="1" ht="13">
      <c r="A24" s="288"/>
      <c r="AP24" s="280"/>
      <c r="AQ24" s="280"/>
      <c r="AR24" s="280"/>
      <c r="AS24" s="292"/>
      <c r="AT24" s="288"/>
    </row>
    <row r="25" spans="1:46" s="260" customFormat="1" ht="13">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c r="A26" s="1104" t="s">
        <v>508</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
      <c r="A27" s="300"/>
      <c r="AS27" s="255"/>
      <c r="AT27" s="255"/>
    </row>
    <row r="28" spans="1:46" ht="16.5">
      <c r="A28" s="256" t="s">
        <v>509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c r="A29" s="259"/>
      <c r="AK29" s="260" t="s">
        <v>510</v>
      </c>
      <c r="AL29" s="260"/>
      <c r="AM29" s="260"/>
      <c r="AN29" s="260"/>
      <c r="AS29" s="302"/>
    </row>
    <row r="30" spans="1:46" ht="13.5" customHeight="1">
      <c r="A30" s="259"/>
      <c r="AK30" s="262"/>
      <c r="AL30" s="263"/>
      <c r="AM30" s="263"/>
      <c r="AN30" s="264"/>
      <c r="AO30" s="1105" t="s">
        <v>489</v>
      </c>
      <c r="AP30" s="265"/>
      <c r="AQ30" s="266" t="s">
        <v>490</v>
      </c>
      <c r="AR30" s="267"/>
    </row>
    <row r="31" spans="1:46" ht="13">
      <c r="A31" s="259"/>
      <c r="AK31" s="268"/>
      <c r="AL31" s="269"/>
      <c r="AM31" s="269"/>
      <c r="AN31" s="270"/>
      <c r="AO31" s="1106"/>
      <c r="AP31" s="271" t="s">
        <v>491</v>
      </c>
      <c r="AQ31" s="272" t="s">
        <v>492</v>
      </c>
      <c r="AR31" s="273" t="s">
        <v>493</v>
      </c>
    </row>
    <row r="32" spans="1:46" ht="27" customHeight="1">
      <c r="A32" s="259"/>
      <c r="AK32" s="1121" t="s">
        <v>511</v>
      </c>
      <c r="AL32" s="1122"/>
      <c r="AM32" s="1122"/>
      <c r="AN32" s="1123"/>
      <c r="AO32" s="303">
        <v>33381106</v>
      </c>
      <c r="AP32" s="303">
        <v>45620</v>
      </c>
      <c r="AQ32" s="304">
        <v>30018</v>
      </c>
      <c r="AR32" s="305">
        <v>52</v>
      </c>
    </row>
    <row r="33" spans="1:46" ht="13.5" customHeight="1">
      <c r="A33" s="259"/>
      <c r="AK33" s="1121" t="s">
        <v>512</v>
      </c>
      <c r="AL33" s="1122"/>
      <c r="AM33" s="1122"/>
      <c r="AN33" s="1123"/>
      <c r="AO33" s="303" t="s">
        <v>498</v>
      </c>
      <c r="AP33" s="303" t="s">
        <v>498</v>
      </c>
      <c r="AQ33" s="304">
        <v>2237</v>
      </c>
      <c r="AR33" s="305" t="s">
        <v>498</v>
      </c>
    </row>
    <row r="34" spans="1:46" ht="27" customHeight="1">
      <c r="A34" s="259"/>
      <c r="AK34" s="1121" t="s">
        <v>513</v>
      </c>
      <c r="AL34" s="1122"/>
      <c r="AM34" s="1122"/>
      <c r="AN34" s="1123"/>
      <c r="AO34" s="303">
        <v>3703833</v>
      </c>
      <c r="AP34" s="303">
        <v>5062</v>
      </c>
      <c r="AQ34" s="304">
        <v>21851</v>
      </c>
      <c r="AR34" s="305">
        <v>-76.8</v>
      </c>
    </row>
    <row r="35" spans="1:46" ht="27" customHeight="1">
      <c r="A35" s="259"/>
      <c r="AK35" s="1121" t="s">
        <v>514</v>
      </c>
      <c r="AL35" s="1122"/>
      <c r="AM35" s="1122"/>
      <c r="AN35" s="1123"/>
      <c r="AO35" s="303">
        <v>5149992</v>
      </c>
      <c r="AP35" s="303">
        <v>7038</v>
      </c>
      <c r="AQ35" s="304">
        <v>9810</v>
      </c>
      <c r="AR35" s="305">
        <v>-28.3</v>
      </c>
    </row>
    <row r="36" spans="1:46" ht="27" customHeight="1">
      <c r="A36" s="259"/>
      <c r="AK36" s="1121" t="s">
        <v>515</v>
      </c>
      <c r="AL36" s="1122"/>
      <c r="AM36" s="1122"/>
      <c r="AN36" s="1123"/>
      <c r="AO36" s="303">
        <v>1225</v>
      </c>
      <c r="AP36" s="303">
        <v>2</v>
      </c>
      <c r="AQ36" s="304">
        <v>148</v>
      </c>
      <c r="AR36" s="305">
        <v>-98.6</v>
      </c>
    </row>
    <row r="37" spans="1:46" ht="13.5" customHeight="1">
      <c r="A37" s="259"/>
      <c r="AK37" s="1121" t="s">
        <v>516</v>
      </c>
      <c r="AL37" s="1122"/>
      <c r="AM37" s="1122"/>
      <c r="AN37" s="1123"/>
      <c r="AO37" s="303">
        <v>171314</v>
      </c>
      <c r="AP37" s="303">
        <v>234</v>
      </c>
      <c r="AQ37" s="304">
        <v>1410</v>
      </c>
      <c r="AR37" s="305">
        <v>-83.4</v>
      </c>
    </row>
    <row r="38" spans="1:46" ht="27" customHeight="1">
      <c r="A38" s="259"/>
      <c r="AK38" s="1124" t="s">
        <v>517</v>
      </c>
      <c r="AL38" s="1125"/>
      <c r="AM38" s="1125"/>
      <c r="AN38" s="1126"/>
      <c r="AO38" s="306" t="s">
        <v>498</v>
      </c>
      <c r="AP38" s="306" t="s">
        <v>498</v>
      </c>
      <c r="AQ38" s="307">
        <v>0</v>
      </c>
      <c r="AR38" s="295" t="s">
        <v>498</v>
      </c>
      <c r="AS38" s="302"/>
    </row>
    <row r="39" spans="1:46" ht="13">
      <c r="A39" s="259"/>
      <c r="AK39" s="1124" t="s">
        <v>518</v>
      </c>
      <c r="AL39" s="1125"/>
      <c r="AM39" s="1125"/>
      <c r="AN39" s="1126"/>
      <c r="AO39" s="303">
        <v>-7876649</v>
      </c>
      <c r="AP39" s="303">
        <v>-10765</v>
      </c>
      <c r="AQ39" s="304">
        <v>-17155</v>
      </c>
      <c r="AR39" s="305">
        <v>-37.200000000000003</v>
      </c>
      <c r="AS39" s="302"/>
    </row>
    <row r="40" spans="1:46" ht="27" customHeight="1">
      <c r="A40" s="259"/>
      <c r="AK40" s="1121" t="s">
        <v>519</v>
      </c>
      <c r="AL40" s="1122"/>
      <c r="AM40" s="1122"/>
      <c r="AN40" s="1123"/>
      <c r="AO40" s="303">
        <v>-23341943</v>
      </c>
      <c r="AP40" s="303">
        <v>-31900</v>
      </c>
      <c r="AQ40" s="304">
        <v>-31149</v>
      </c>
      <c r="AR40" s="305">
        <v>2.4</v>
      </c>
      <c r="AS40" s="302"/>
    </row>
    <row r="41" spans="1:46" ht="13">
      <c r="A41" s="259"/>
      <c r="AK41" s="1127" t="s">
        <v>287</v>
      </c>
      <c r="AL41" s="1128"/>
      <c r="AM41" s="1128"/>
      <c r="AN41" s="1129"/>
      <c r="AO41" s="303">
        <v>11188878</v>
      </c>
      <c r="AP41" s="303">
        <v>15291</v>
      </c>
      <c r="AQ41" s="304">
        <v>17170</v>
      </c>
      <c r="AR41" s="305">
        <v>-10.9</v>
      </c>
      <c r="AS41" s="302"/>
    </row>
    <row r="42" spans="1:46" ht="13">
      <c r="A42" s="259"/>
      <c r="AK42" s="308"/>
      <c r="AQ42" s="280"/>
      <c r="AR42" s="280"/>
      <c r="AS42" s="302"/>
    </row>
    <row r="43" spans="1:46" ht="13">
      <c r="A43" s="259"/>
      <c r="AP43" s="309"/>
      <c r="AQ43" s="280"/>
      <c r="AS43" s="302"/>
    </row>
    <row r="44" spans="1:46" ht="13">
      <c r="A44" s="259"/>
      <c r="AQ44" s="280"/>
    </row>
    <row r="45" spans="1:46" ht="13">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520</v>
      </c>
    </row>
    <row r="48" spans="1:46" ht="13">
      <c r="A48" s="259"/>
      <c r="AK48" s="313" t="s">
        <v>521</v>
      </c>
      <c r="AL48" s="313"/>
      <c r="AM48" s="313"/>
      <c r="AN48" s="313"/>
      <c r="AO48" s="313"/>
      <c r="AP48" s="313"/>
      <c r="AQ48" s="314"/>
      <c r="AR48" s="313"/>
    </row>
    <row r="49" spans="1:44" ht="13.5" customHeight="1">
      <c r="A49" s="259"/>
      <c r="AK49" s="315"/>
      <c r="AL49" s="316"/>
      <c r="AM49" s="1116" t="s">
        <v>489</v>
      </c>
      <c r="AN49" s="1118" t="s">
        <v>522</v>
      </c>
      <c r="AO49" s="1119"/>
      <c r="AP49" s="1119"/>
      <c r="AQ49" s="1119"/>
      <c r="AR49" s="1120"/>
    </row>
    <row r="50" spans="1:44" ht="13">
      <c r="A50" s="259"/>
      <c r="AK50" s="317"/>
      <c r="AL50" s="318"/>
      <c r="AM50" s="1117"/>
      <c r="AN50" s="319" t="s">
        <v>523</v>
      </c>
      <c r="AO50" s="320" t="s">
        <v>524</v>
      </c>
      <c r="AP50" s="321" t="s">
        <v>525</v>
      </c>
      <c r="AQ50" s="322" t="s">
        <v>526</v>
      </c>
      <c r="AR50" s="323" t="s">
        <v>527</v>
      </c>
    </row>
    <row r="51" spans="1:44" ht="13">
      <c r="A51" s="259"/>
      <c r="AK51" s="315" t="s">
        <v>528</v>
      </c>
      <c r="AL51" s="316"/>
      <c r="AM51" s="324">
        <v>67300225</v>
      </c>
      <c r="AN51" s="325">
        <v>91725</v>
      </c>
      <c r="AO51" s="326">
        <v>18.2</v>
      </c>
      <c r="AP51" s="327">
        <v>57132</v>
      </c>
      <c r="AQ51" s="328">
        <v>4</v>
      </c>
      <c r="AR51" s="329">
        <v>14.2</v>
      </c>
    </row>
    <row r="52" spans="1:44" ht="13">
      <c r="A52" s="259"/>
      <c r="AK52" s="330"/>
      <c r="AL52" s="331" t="s">
        <v>529</v>
      </c>
      <c r="AM52" s="332">
        <v>26251496</v>
      </c>
      <c r="AN52" s="333">
        <v>35779</v>
      </c>
      <c r="AO52" s="334">
        <v>35.799999999999997</v>
      </c>
      <c r="AP52" s="335">
        <v>30126</v>
      </c>
      <c r="AQ52" s="336">
        <v>2.8</v>
      </c>
      <c r="AR52" s="337">
        <v>33</v>
      </c>
    </row>
    <row r="53" spans="1:44" ht="13">
      <c r="A53" s="259"/>
      <c r="AK53" s="315" t="s">
        <v>530</v>
      </c>
      <c r="AL53" s="316"/>
      <c r="AM53" s="324">
        <v>40438056</v>
      </c>
      <c r="AN53" s="325">
        <v>55190</v>
      </c>
      <c r="AO53" s="326">
        <v>-39.799999999999997</v>
      </c>
      <c r="AP53" s="327">
        <v>58766</v>
      </c>
      <c r="AQ53" s="328">
        <v>2.9</v>
      </c>
      <c r="AR53" s="329">
        <v>-42.7</v>
      </c>
    </row>
    <row r="54" spans="1:44" ht="13">
      <c r="A54" s="259"/>
      <c r="AK54" s="330"/>
      <c r="AL54" s="331" t="s">
        <v>529</v>
      </c>
      <c r="AM54" s="332">
        <v>15949394</v>
      </c>
      <c r="AN54" s="333">
        <v>21768</v>
      </c>
      <c r="AO54" s="334">
        <v>-39.200000000000003</v>
      </c>
      <c r="AP54" s="335">
        <v>29363</v>
      </c>
      <c r="AQ54" s="336">
        <v>-2.5</v>
      </c>
      <c r="AR54" s="337">
        <v>-36.700000000000003</v>
      </c>
    </row>
    <row r="55" spans="1:44" ht="13">
      <c r="A55" s="259"/>
      <c r="AK55" s="315" t="s">
        <v>531</v>
      </c>
      <c r="AL55" s="316"/>
      <c r="AM55" s="324">
        <v>52608591</v>
      </c>
      <c r="AN55" s="325">
        <v>71897</v>
      </c>
      <c r="AO55" s="326">
        <v>30.3</v>
      </c>
      <c r="AP55" s="327">
        <v>62482</v>
      </c>
      <c r="AQ55" s="328">
        <v>6.3</v>
      </c>
      <c r="AR55" s="329">
        <v>24</v>
      </c>
    </row>
    <row r="56" spans="1:44" ht="13">
      <c r="A56" s="259"/>
      <c r="AK56" s="330"/>
      <c r="AL56" s="331" t="s">
        <v>529</v>
      </c>
      <c r="AM56" s="332">
        <v>19486849</v>
      </c>
      <c r="AN56" s="333">
        <v>26631</v>
      </c>
      <c r="AO56" s="334">
        <v>22.3</v>
      </c>
      <c r="AP56" s="335">
        <v>34626</v>
      </c>
      <c r="AQ56" s="336">
        <v>17.899999999999999</v>
      </c>
      <c r="AR56" s="337">
        <v>4.4000000000000004</v>
      </c>
    </row>
    <row r="57" spans="1:44" ht="13">
      <c r="A57" s="259"/>
      <c r="AK57" s="315" t="s">
        <v>532</v>
      </c>
      <c r="AL57" s="316"/>
      <c r="AM57" s="324">
        <v>42070843</v>
      </c>
      <c r="AN57" s="325">
        <v>57515</v>
      </c>
      <c r="AO57" s="326">
        <v>-20</v>
      </c>
      <c r="AP57" s="327">
        <v>59288</v>
      </c>
      <c r="AQ57" s="328">
        <v>-5.0999999999999996</v>
      </c>
      <c r="AR57" s="329">
        <v>-14.9</v>
      </c>
    </row>
    <row r="58" spans="1:44" ht="13">
      <c r="A58" s="259"/>
      <c r="AK58" s="330"/>
      <c r="AL58" s="331" t="s">
        <v>529</v>
      </c>
      <c r="AM58" s="332">
        <v>16418037</v>
      </c>
      <c r="AN58" s="333">
        <v>22445</v>
      </c>
      <c r="AO58" s="334">
        <v>-15.7</v>
      </c>
      <c r="AP58" s="335">
        <v>32670</v>
      </c>
      <c r="AQ58" s="336">
        <v>-5.6</v>
      </c>
      <c r="AR58" s="337">
        <v>-10.1</v>
      </c>
    </row>
    <row r="59" spans="1:44" ht="13">
      <c r="A59" s="259"/>
      <c r="AK59" s="315" t="s">
        <v>533</v>
      </c>
      <c r="AL59" s="316"/>
      <c r="AM59" s="324">
        <v>42774650</v>
      </c>
      <c r="AN59" s="325">
        <v>58458</v>
      </c>
      <c r="AO59" s="326">
        <v>1.6</v>
      </c>
      <c r="AP59" s="327">
        <v>63490</v>
      </c>
      <c r="AQ59" s="328">
        <v>7.1</v>
      </c>
      <c r="AR59" s="329">
        <v>-5.5</v>
      </c>
    </row>
    <row r="60" spans="1:44" ht="13">
      <c r="A60" s="259"/>
      <c r="AK60" s="330"/>
      <c r="AL60" s="331" t="s">
        <v>529</v>
      </c>
      <c r="AM60" s="332">
        <v>18509991</v>
      </c>
      <c r="AN60" s="333">
        <v>25296</v>
      </c>
      <c r="AO60" s="334">
        <v>12.7</v>
      </c>
      <c r="AP60" s="335">
        <v>35347</v>
      </c>
      <c r="AQ60" s="336">
        <v>8.1999999999999993</v>
      </c>
      <c r="AR60" s="337">
        <v>4.5</v>
      </c>
    </row>
    <row r="61" spans="1:44" ht="13">
      <c r="A61" s="259"/>
      <c r="AK61" s="315" t="s">
        <v>534</v>
      </c>
      <c r="AL61" s="338"/>
      <c r="AM61" s="324">
        <v>49038473</v>
      </c>
      <c r="AN61" s="325">
        <v>66957</v>
      </c>
      <c r="AO61" s="326">
        <v>-1.9</v>
      </c>
      <c r="AP61" s="327">
        <v>60232</v>
      </c>
      <c r="AQ61" s="339">
        <v>3</v>
      </c>
      <c r="AR61" s="329">
        <v>-4.9000000000000004</v>
      </c>
    </row>
    <row r="62" spans="1:44" ht="13">
      <c r="A62" s="259"/>
      <c r="AK62" s="330"/>
      <c r="AL62" s="331" t="s">
        <v>529</v>
      </c>
      <c r="AM62" s="332">
        <v>19323153</v>
      </c>
      <c r="AN62" s="333">
        <v>26384</v>
      </c>
      <c r="AO62" s="334">
        <v>3.2</v>
      </c>
      <c r="AP62" s="335">
        <v>32426</v>
      </c>
      <c r="AQ62" s="336">
        <v>4.2</v>
      </c>
      <c r="AR62" s="337">
        <v>-1</v>
      </c>
    </row>
    <row r="63" spans="1:44" ht="13">
      <c r="A63" s="259"/>
    </row>
    <row r="64" spans="1:44" ht="13">
      <c r="A64" s="259"/>
    </row>
    <row r="65" spans="1:46" ht="13">
      <c r="A65" s="259"/>
    </row>
    <row r="66" spans="1:46" ht="13">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 hidden="1"/>
    <row r="71" spans="1:46" ht="13" hidden="1"/>
    <row r="72" spans="1:46" ht="13" hidden="1"/>
    <row r="73" spans="1:46" ht="13" hidden="1"/>
  </sheetData>
  <sheetProtection algorithmName="SHA-512" hashValue="+SPMSYaUmKkKsmQH9CdTi2gZ+8QqZap3Z3852mqWOsP0nzZ7t6IL6VrRQshSb3wvxpgIhD1FzSOD79XuTWPyBQ==" saltValue="3OAUYytupATpDWxh6N+F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486</v>
      </c>
    </row>
    <row r="121" spans="125:125" ht="13.5" hidden="1" customHeight="1">
      <c r="DU121" s="253"/>
    </row>
  </sheetData>
  <sheetProtection algorithmName="SHA-512" hashValue="0yp3UaJzP8HfgnK/LsozZbsFiG+QnDMk2qXmNzqGpIH/xsJX/MYNaEZVA77tSebuTbrunHpQoJFMtIm7nlKeJA==" saltValue="GankxvOJuzxlf6vO7ijVHg=="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486</v>
      </c>
    </row>
  </sheetData>
  <sheetProtection algorithmName="SHA-512" hashValue="X0Wo8HprqN51/9I6koCFfS2TJ8WY6sPJ61PB/194YqTb9MtfxSW+71tfXl6iwM5Z8tiLTR35Dq0AjiUcpzrB/A==" saltValue="pSdCQK6lTVc1urmwZDTkkA=="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536</v>
      </c>
      <c r="G46" s="8" t="s">
        <v>537</v>
      </c>
      <c r="H46" s="8" t="s">
        <v>538</v>
      </c>
      <c r="I46" s="8" t="s">
        <v>539</v>
      </c>
      <c r="J46" s="9" t="s">
        <v>540</v>
      </c>
    </row>
    <row r="47" spans="2:10" ht="57.75" customHeight="1">
      <c r="B47" s="10"/>
      <c r="C47" s="1130" t="s">
        <v>3</v>
      </c>
      <c r="D47" s="1130"/>
      <c r="E47" s="1131"/>
      <c r="F47" s="11">
        <v>2.12</v>
      </c>
      <c r="G47" s="12">
        <v>1.89</v>
      </c>
      <c r="H47" s="12">
        <v>1.77</v>
      </c>
      <c r="I47" s="12">
        <v>2.11</v>
      </c>
      <c r="J47" s="13">
        <v>2.41</v>
      </c>
    </row>
    <row r="48" spans="2:10" ht="57.75" customHeight="1">
      <c r="B48" s="14"/>
      <c r="C48" s="1132" t="s">
        <v>4</v>
      </c>
      <c r="D48" s="1132"/>
      <c r="E48" s="1133"/>
      <c r="F48" s="15">
        <v>3.46</v>
      </c>
      <c r="G48" s="16">
        <v>2.84</v>
      </c>
      <c r="H48" s="16">
        <v>3.19</v>
      </c>
      <c r="I48" s="16">
        <v>3.72</v>
      </c>
      <c r="J48" s="17">
        <v>3.36</v>
      </c>
    </row>
    <row r="49" spans="2:10" ht="57.75" customHeight="1" thickBot="1">
      <c r="B49" s="18"/>
      <c r="C49" s="1134" t="s">
        <v>5</v>
      </c>
      <c r="D49" s="1134"/>
      <c r="E49" s="1135"/>
      <c r="F49" s="19" t="s">
        <v>541</v>
      </c>
      <c r="G49" s="20" t="s">
        <v>542</v>
      </c>
      <c r="H49" s="20">
        <v>0.54</v>
      </c>
      <c r="I49" s="20">
        <v>0.74</v>
      </c>
      <c r="J49" s="21">
        <v>0.05</v>
      </c>
    </row>
    <row r="50" spans="2:10" ht="13"/>
  </sheetData>
  <sheetProtection algorithmName="SHA-512" hashValue="npXrSbNDBdFY3vXLrR3z8VM+65peUewG/dg0K79p9GDyWPxhh+5MrjaJWHwFPYv2YG+fSAlTiquqX1I0I+cIdg==" saltValue="sXgWrCzsp08kUrlkYnnJC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2025-03-24T04:23:44Z</cp:lastPrinted>
  <dcterms:created xsi:type="dcterms:W3CDTF">2025-02-19T05:10:16Z</dcterms:created>
  <dcterms:modified xsi:type="dcterms:W3CDTF">2025-09-28T23:50:19Z</dcterms:modified>
  <cp:category/>
</cp:coreProperties>
</file>