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61"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AM35" i="9"/>
  <c r="CO34" i="9"/>
  <c r="CO35" i="9" s="1"/>
  <c r="BW34" i="9"/>
  <c r="BW35" i="9" s="1"/>
  <c r="BW36" i="9" s="1"/>
  <c r="BW37" i="9" s="1"/>
  <c r="BW38" i="9" s="1"/>
  <c r="BW39" i="9" s="1"/>
  <c r="BW40" i="9" s="1"/>
  <c r="C34" i="9"/>
  <c r="C35" i="9" l="1"/>
  <c r="C36"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<sst xmlns="http://schemas.openxmlformats.org/spreadsheetml/2006/main" count="1067" uniqueCount="566">
  <si>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</si>
  <si>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</si>
  <si>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</si>
  <si>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</si>
  <si>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</si>
  <si>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</si>
  <si>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</si>
  <si>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</si>
  <si>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</si>
  <si>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</si>
  <si>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</si>
  <si>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</si>
  <si>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</si>
  <si>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</si>
  <si>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</si>
  <si>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</si>
  <si>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</si>
  <si>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</si>
  <si>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</si>
  <si>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</si>
  <si>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</si>
  <si>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</si>
  <si>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</si>
  <si>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</si>
  <si>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</si>
  <si>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</si>
  <si>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</si>
  <si>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</si>
  <si>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</si>
  <si>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</si>
  <si>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</si>
  <si>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</si>
  <si>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</si>
  <si>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</si>
  <si>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</si>
  <si>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</si>
  <si>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</si>
  <si>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</si>
  <si>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</si>
  <si>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</si>
  <si>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</si>
  <si>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</si>
  <si>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</si>
  <si>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</si>
  <si>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</si>
  <si>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</si>
  <si>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</si>
  <si>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</si>
  <si>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</si>
  <si>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</si>
  <si>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</si>
  <si>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</si>
  <si>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</si>
  <si>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</si>
  <si>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</si>
  <si>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</si>
  <si>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</si>
  <si>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</si>
  <si>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</si>
  <si>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</si>
  <si>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</si>
  <si>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</si>
  <si>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</si>
  <si>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</si>
  <si>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</si>
  <si>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</si>
  <si>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</si>
  <si>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</si>
  <si>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</si>
  <si>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</si>
  <si>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</si>
  <si>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</si>
  <si>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</si>
  <si>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</si>
  <si>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</si>
  <si>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</si>
  <si>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</si>
  <si>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</si>
  <si>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</si>
  <si>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</si>
  <si>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</si>
  <si>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</si>
  <si>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</si>
  <si>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</si>
  <si>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</si>
  <si>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</si>
  <si>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</si>
  <si>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</si>
  <si>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</si>
  <si>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</si>
  <si>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</si>
  <si>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</si>
  <si>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</si>
  <si>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</si>
  <si>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</si>
  <si>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</si>
  <si>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</si>
  <si>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</si>
  <si>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</si>
  <si>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</si>
  <si>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</si>
  <si>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</si>
  <si>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</si>
  <si>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</si>
  <si>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</si>
  <si>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</si>
  <si>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</si>
  <si>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</si>
  <si>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</si>
  <si>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</si>
  <si>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</si>
  <si>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</si>
  <si>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</si>
  <si>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</si>
  <si>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</si>
  <si>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</si>
  <si>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</si>
  <si>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</si>
  <si>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</si>
  <si>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</si>
  <si>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</si>
  <si>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</si>
  <si>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</si>
  <si>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</si>
  <si>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</si>
  <si>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</si>
  <si>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</si>
  <si>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</si>
  <si>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</si>
  <si>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</si>
  <si>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</si>
  <si>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</si>
  <si>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</si>
  <si>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</si>
  <si>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</si>
  <si>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</si>
  <si>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</si>
  <si>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</si>
  <si>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</si>
  <si>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</si>
  <si>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</si>
  <si>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</si>
  <si>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</si>
  <si>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</si>
  <si>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</si>
  <si>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</si>
  <si>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</si>
  <si>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</si>
  <si>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</si>
  <si>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</si>
  <si>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</si>
  <si>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</si>
  <si>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</si>
  <si>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</si>
  <si>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</si>
  <si>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</si>
  <si>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</si>
  <si>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</si>
  <si>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</si>
  <si>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</si>
  <si>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</si>
  <si>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</si>
  <si>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</si>
  <si>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</si>
  <si>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</si>
  <si>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</si>
  <si>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</si>
  <si>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</si>
  <si>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</si>
  <si>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</si>
  <si>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</si>
  <si>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</si>
  <si>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</si>
  <si>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</si>
  <si>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</si>
  <si>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</si>
  <si>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</si>
  <si>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</si>
  <si>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</si>
  <si>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</si>
  <si>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</si>
  <si>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</si>
  <si>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</si>
  <si>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</si>
  <si>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</si>
  <si>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</si>
  <si>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</si>
  <si>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</si>
  <si>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</si>
  <si>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</si>
  <si>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</si>
  <si>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</si>
  <si>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</si>
  <si>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</si>
  <si>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</si>
  <si>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</si>
  <si>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熊本県あさぎり町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</si>
  <si>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</si>
  <si>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</si>
  <si>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</si>
  <si>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</si>
  <si>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</si>
  <si>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</si>
  <si>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</si>
  <si>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</si>
  <si>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</si>
  <si>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</si>
  <si>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</si>
  <si>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</si>
  <si>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</si>
  <si>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</si>
  <si>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</si>
  <si>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</si>
  <si>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</si>
  <si>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</si>
  <si>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</si>
  <si>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</si>
  <si>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</si>
  <si>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</si>
  <si>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</si>
  <si>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</si>
  <si>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</si>
  <si>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</si>
  <si>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</si>
  <si>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</si>
  <si>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</si>
  <si>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</si>
  <si>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</si>
  <si>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</si>
  <si>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</si>
  <si>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</si>
  <si>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</si>
  <si>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</si>
  <si>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</si>
  <si>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</si>
  <si>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</si>
  <si>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</si>
  <si>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</si>
  <si>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</si>
  <si>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</si>
  <si>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</si>
  <si>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</si>
  <si>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</si>
  <si>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</si>
  <si>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</si>
  <si>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</si>
  <si>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</si>
  <si>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</si>
  <si>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</si>
  <si>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</si>
  <si>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</si>
  <si>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</si>
  <si>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</si>
  <si>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</si>
  <si>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</si>
  <si>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</si>
  <si>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</si>
  <si>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</si>
  <si>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</si>
  <si>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</si>
  <si>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</si>
  <si>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</si>
  <si>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</si>
  <si>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</si>
  <si>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</si>
  <si>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</si>
  <si>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</si>
  <si>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</si>
  <si>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</si>
  <si>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</si>
  <si>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</si>
  <si>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</si>
  <si>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</si>
  <si>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</si>
  <si>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</si>
  <si>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</si>
  <si>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</si>
  <si>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</si>
  <si>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</si>
  <si>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</si>
  <si>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</si>
  <si>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</si>
  <si>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</si>
  <si>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</si>
  <si>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</si>
  <si>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</si>
  <si>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</si>
  <si>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</si>
  <si>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</si>
  <si>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</si>
  <si>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</si>
  <si>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</si>
  <si>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</si>
  <si>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</si>
  <si>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</si>
  <si>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</si>
  <si>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</si>
  <si>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</si>
  <si>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</si>
  <si>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</si>
  <si>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</si>
  <si>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</si>
  <si>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</si>
  <si>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</si>
  <si>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</si>
  <si>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</si>
  <si>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</si>
  <si>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</si>
  <si>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</si>
  <si>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</si>
  <si>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</si>
  <si>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</si>
  <si>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</si>
  <si>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</si>
  <si>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</si>
  <si>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</si>
  <si>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</si>
  <si>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</si>
  <si>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</si>
  <si>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</si>
  <si>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</si>
  <si>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</si>
  <si>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</si>
  <si>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</si>
  <si>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</si>
  <si>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</si>
  <si>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</si>
  <si>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</si>
  <si>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</si>
  <si>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</si>
  <si>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</si>
  <si>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</si>
  <si>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</si>
  <si>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</si>
  <si>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</si>
  <si>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</si>
  <si>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</si>
  <si>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</si>
  <si>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</si>
  <si>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</si>
  <si>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</si>
  <si>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</si>
  <si>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</si>
  <si>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</si>
  <si>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</si>
  <si>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熊本県あさぎり町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</si>
  <si>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</si>
  <si>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</si>
  <si>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</si>
  <si>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</si>
  <si>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</si>
  <si>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</si>
  <si>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</si>
  <si>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</si>
  <si>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</si>
  <si>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</si>
  <si>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</si>
  <si>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</si>
  <si>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</si>
  <si>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</si>
  <si>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</si>
  <si>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</si>
  <si>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</si>
  <si>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</si>
  <si>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</si>
  <si>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</si>
  <si>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</si>
  <si>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</si>
  <si>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</si>
  <si>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</si>
  <si>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</si>
  <si>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</si>
  <si>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</si>
  <si>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</si>
  <si>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</si>
  <si>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</si>
  <si>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</si>
  <si>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</si>
  <si>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</si>
  <si>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</si>
  <si>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</si>
  <si>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</si>
  <si>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</si>
  <si>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</si>
  <si>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</si>
  <si>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</si>
  <si>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</si>
  <si>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</si>
  <si>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</si>
  <si>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</si>
  <si>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</si>
  <si>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</si>
  <si>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</si>
  <si>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</si>
  <si>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</si>
  <si>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</si>
  <si>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</si>
  <si>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</si>
  <si>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</si>
  <si>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</si>
  <si>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</si>
  <si>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</si>
  <si>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</si>
  <si>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</si>
  <si>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</si>
  <si>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</si>
  <si>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</si>
  <si>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</si>
  <si>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</si>
  <si>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</si>
  <si>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</si>
  <si>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</si>
  <si>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</si>
  <si>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</si>
  <si>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</si>
  <si>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</si>
  <si>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</si>
  <si>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</si>
  <si>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</si>
  <si>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</si>
  <si>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</si>
  <si>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</si>
  <si>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</si>
  <si>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</si>
  <si>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</si>
  <si>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</si>
  <si>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</si>
  <si>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</si>
  <si>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</si>
  <si>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</si>
  <si>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</si>
  <si>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</si>
  <si>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</si>
  <si>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</si>
  <si>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</si>
  <si>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</si>
  <si>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</si>
  <si>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</si>
  <si>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</si>
  <si>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</si>
  <si>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</si>
  <si>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</si>
  <si>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</si>
  <si>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</si>
  <si>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</si>
  <si>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</si>
  <si>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</si>
  <si>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</si>
  <si>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</si>
  <si>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</si>
  <si>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</si>
  <si>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</si>
  <si>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</si>
  <si>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</si>
  <si>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</si>
  <si>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</si>
  <si>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</si>
  <si>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</si>
  <si>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</si>
  <si>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</si>
  <si>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</si>
  <si>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</si>
  <si>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</si>
  <si>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</si>
  <si>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</si>
  <si>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</si>
  <si>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</si>
  <si>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</si>
  <si>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</si>
  <si>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</si>
  <si>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</si>
  <si>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</si>
  <si>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</si>
  <si>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</si>
  <si>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</si>
  <si>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</si>
  <si>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</si>
  <si>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</si>
  <si>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</si>
  <si>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</si>
  <si>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</si>
  <si>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</si>
  <si>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</si>
  <si>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</si>
  <si>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</si>
  <si>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</si>
  <si>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</si>
  <si>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</si>
  <si>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</si>
  <si>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</si>
  <si>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</si>
  <si>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</si>
  <si>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</si>
  <si>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</si>
  <si>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</si>
  <si>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</si>
  <si>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</si>
  <si>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</si>
  <si>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</si>
  <si>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</si>
  <si>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</si>
  <si>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</si>
  <si>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</si>
  <si>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</si>
  <si>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</si>
  <si>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</si>
  <si>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</si>
  <si>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</si>
  <si>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</si>
  <si>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</si>
  <si>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</si>
  <si>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</si>
  <si>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</si>
  <si>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</si>
  <si>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</si>
  <si>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</si>
  <si>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</si>
  <si>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</si>
  <si>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</si>
  <si>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</si>
  <si>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</si>
  <si>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</si>
  <si>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</si>
  <si>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</si>
  <si>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</si>
  <si>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国民健康保険特別会計</t>
  </si>
  <si>
    <t>水道事業特別会計</t>
  </si>
  <si>
    <t>介護保険特別会計</t>
  </si>
  <si>
    <t>簡易水道事業特別会計</t>
  </si>
  <si>
    <t>▲ 0.02</t>
  </si>
  <si>
    <t>下水道事業特別会計</t>
  </si>
  <si>
    <t>球磨郡介護認定審査事業特別会計</t>
  </si>
  <si>
    <t>後期高齢者医療特別会計</t>
  </si>
  <si>
    <t>その他会計（赤字）</t>
  </si>
  <si>
    <t>その他会計（黒字）</t>
  </si>
  <si>
    <t>球磨郡公立多良木病院企業団</t>
    <rPh sb="0" eb="2">
      <t>クマ</t>
    </rPh>
    <rPh sb="2" eb="3">
      <t>グン</t>
    </rPh>
    <rPh sb="3" eb="5">
      <t>コウリツ</t>
    </rPh>
    <rPh sb="5" eb="8">
      <t>タラギ</t>
    </rPh>
    <rPh sb="8" eb="10">
      <t>ビョウイン</t>
    </rPh>
    <rPh sb="10" eb="12">
      <t>キギョウ</t>
    </rPh>
    <rPh sb="12" eb="13">
      <t>ダン</t>
    </rPh>
    <phoneticPr fontId="30"/>
  </si>
  <si>
    <t>上球磨消防組合</t>
    <rPh sb="0" eb="1">
      <t>ウエ</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</si>
  <si>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</si>
  <si>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</si>
  <si>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</si>
  <si>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</si>
  <si>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15" eb="17">
      <t>コウキ</t>
    </rPh>
    <rPh sb="17" eb="20">
      <t>コウレイシャ</t>
    </rPh>
    <rPh sb="20" eb="22">
      <t>イリョウ</t>
    </rPh>
    <rPh sb="22" eb="24">
      <t>トクベツ</t>
    </rPh>
    <rPh sb="24" eb="26">
      <t>カイケイ</t>
    </rPh>
    <phoneticPr fontId="30"/>
  </si>
  <si>
    <t>法適用企業</t>
    <rPh sb="0" eb="1">
      <t>ホウ</t>
    </rPh>
    <rPh sb="1" eb="3">
      <t>テキヨウ</t>
    </rPh>
    <rPh sb="3" eb="5">
      <t>キギョウ</t>
    </rPh>
    <phoneticPr fontId="30"/>
  </si>
  <si>
    <t>法非適用企業</t>
    <rPh sb="0" eb="1">
      <t>ホウ</t>
    </rPh>
    <rPh sb="1" eb="2">
      <t>ヒ</t>
    </rPh>
    <rPh sb="2" eb="4">
      <t>テキヨウ</t>
    </rPh>
    <rPh sb="4" eb="6">
      <t>キギョウ</t>
    </rPh>
    <phoneticPr fontId="30"/>
  </si>
  <si>
    <t>あさぎり町ふるさと振興社</t>
    <rPh sb="4" eb="5">
      <t>チョウ</t>
    </rPh>
    <rPh sb="9" eb="11">
      <t>シンコウ</t>
    </rPh>
    <rPh sb="11" eb="12">
      <t>シャ</t>
    </rPh>
    <phoneticPr fontId="30"/>
  </si>
  <si>
    <t>くま川鉄道（株）</t>
    <rPh sb="2" eb="3">
      <t>カワ</t>
    </rPh>
    <rPh sb="3" eb="5">
      <t>テツドウ</t>
    </rPh>
    <rPh sb="6" eb="7">
      <t>カブ</t>
    </rPh>
    <phoneticPr fontId="30"/>
  </si>
  <si>
    <t>-</t>
    <phoneticPr fontId="30"/>
  </si>
  <si>
    <t>-</t>
    <phoneticPr fontId="2"/>
  </si>
  <si>
    <t>-</t>
    <phoneticPr fontId="2"/>
  </si>
  <si>
    <t>-</t>
    <phoneticPr fontId="2"/>
  </si>
  <si>
    <t>人吉球磨林業機械センター</t>
    <rPh sb="0" eb="2">
      <t>ヒトヨシ</t>
    </rPh>
    <rPh sb="2" eb="4">
      <t>クマ</t>
    </rPh>
    <rPh sb="4" eb="6">
      <t>リンギョウ</t>
    </rPh>
    <rPh sb="6" eb="8">
      <t>キカイ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</si>
  <si>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</si>
  <si>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</si>
  <si>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</si>
  <si>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</si>
  <si>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</si>
  <si>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</si>
  <si>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</si>
  <si>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</si>
  <si>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</si>
  <si>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</si>
  <si>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</si>
  <si>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</si>
  <si>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減少傾向にあり、平成２７年度の将来負担比率は、36.2％となっている。今後の公共施設整備にあたっては、世代間の公平性にも配慮し、将来の人口や財政規模にあった公共施設の最適化を行い、維持管理費用や更新費用の削減を図る必要がある。</t>
    <phoneticPr fontId="5"/>
  </si>
  <si>
    <t>有形固定資産減価償却率</t>
    <phoneticPr fontId="5"/>
  </si>
  <si>
    <t>将来負担比率、実質公債費比率ともに減少傾向にある。この要因は、行財政改革により地方債の新規発行額を抑制し、地方債残高が減少していること、合併算定替えにより普通交付税が段階的に削減され、平成３１年度に完全に一本算定に移行することへの対応として財政調整基金への積み増しを行い、充当可能基金が増加していること、また、町村合併前の平成１４年度に借入れた過疎対策事業債の償還が平成２６年度で完了し、毎年の償還額が減少していることである。
　今後は、公共施設の耐震化や老朽化に伴う大規模改修事業を予定しており、平成３６年度頃までは地方債の発行及び地方債残高の増加が見込まれるが、引き続き、地方債の発行は計画的に行い、公債費の抑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</si>
</sst>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79181</c:v>
                </c:pt>
                <c:pt idx="1">
                  <c:v>118124</c:v>
                </c:pt>
                <c:pt idx="2">
                  <c:v>101693</c:v>
                </c:pt>
                <c:pt idx="3">
                  <c:v>96635</c:v>
                </c:pt>
                <c:pt idx="4">
                  <c:v>97062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43682</c:v>
                </c:pt>
                <c:pt idx="1">
                  <c:v>72684</c:v>
                </c:pt>
                <c:pt idx="2">
                  <c:v>88868</c:v>
                </c:pt>
                <c:pt idx="3">
                  <c:v>61141</c:v>
                </c:pt>
                <c:pt idx="4">
                  <c:v>71147</c:v>
                </c:pt>
              </c:numCache>
            </c:numRef>
          </c:val>
          <c:smooth val="0"/>
        </c:ser>
        <c:dLbls>
          <c:showLegendKey val="0"/>
          <c:showVal val="0"/>
          <c:showCatName val="0"/>
          <c:showSerName val="0"/>
          <c:showPercent val="0"/>
          <c:showBubbleSize val="0"/>
        </c:dLbls>
        <c:marker val="1"/>
        <c:smooth val="0"/>
        <c:axId val="178649728"/>
        <c:axId val="177475968"/>
      </c:lineChart>
      <c:catAx>
        <c:axId val="1786497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475968"/>
        <c:crosses val="autoZero"/>
        <c:auto val="1"/>
        <c:lblAlgn val="ctr"/>
        <c:lblOffset val="100"/>
        <c:tickLblSkip val="1"/>
        <c:tickMarkSkip val="1"/>
        <c:noMultiLvlLbl val="0"/>
      </c:catAx>
      <c:valAx>
        <c:axId val="17747596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64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6.25</c:v>
                </c:pt>
                <c:pt idx="1">
                  <c:v>5.99</c:v>
                </c:pt>
                <c:pt idx="2">
                  <c:v>7.02</c:v>
                </c:pt>
                <c:pt idx="3">
                  <c:v>10.06</c:v>
                </c:pt>
                <c:pt idx="4">
                  <c:v>7.41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43.01</c:v>
                </c:pt>
                <c:pt idx="1">
                  <c:v>49.53</c:v>
                </c:pt>
                <c:pt idx="2">
                  <c:v>55.1</c:v>
                </c:pt>
                <c:pt idx="3">
                  <c:v>62.76</c:v>
                </c:pt>
                <c:pt idx="4">
                  <c:v>76.400000000000006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9632768"/>
        <c:axId val="17963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9.42</c:v>
                </c:pt>
                <c:pt idx="1">
                  <c:v>9.1199999999999992</c:v>
                </c:pt>
                <c:pt idx="2">
                  <c:v>5.31</c:v>
                </c:pt>
                <c:pt idx="3">
                  <c:v>8.1</c:v>
                </c:pt>
                <c:pt idx="4">
                  <c:v>7.51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9632768"/>
        <c:axId val="179634944"/>
      </c:lineChart>
      <c:catAx>
        <c:axId val="17963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634944"/>
        <c:crosses val="autoZero"/>
        <c:auto val="1"/>
        <c:lblAlgn val="ctr"/>
        <c:lblOffset val="100"/>
        <c:tickLblSkip val="1"/>
        <c:tickMarkSkip val="1"/>
        <c:noMultiLvlLbl val="0"/>
      </c:catAx>
      <c:valAx>
        <c:axId val="17963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63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0.09</c:v>
                </c:pt>
                <c:pt idx="2">
                  <c:v>#N/A</c:v>
                </c:pt>
                <c:pt idx="3">
                  <c:v>0.08</c:v>
                </c:pt>
                <c:pt idx="4">
                  <c:v>#N/A</c:v>
                </c:pt>
                <c:pt idx="5">
                  <c:v>0.05</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球磨郡介護認定審査事業特別会計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0.12</c:v>
                </c:pt>
                <c:pt idx="4">
                  <c:v>#N/A</c:v>
                </c:pt>
                <c:pt idx="5">
                  <c:v>0.16</c:v>
                </c:pt>
                <c:pt idx="6">
                  <c:v>#N/A</c:v>
                </c:pt>
                <c:pt idx="7">
                  <c:v>0.38</c:v>
                </c:pt>
                <c:pt idx="8">
                  <c:v>#N/A</c:v>
                </c:pt>
                <c:pt idx="9">
                  <c:v>0.38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0.02</c:v>
                </c:pt>
                <c:pt idx="1">
                  <c:v>#N/A</c:v>
                </c:pt>
                <c:pt idx="2">
                  <c:v>#N/A</c:v>
                </c:pt>
                <c:pt idx="3">
                  <c:v>0.14000000000000001</c:v>
                </c:pt>
                <c:pt idx="4">
                  <c:v>#N/A</c:v>
                </c:pt>
                <c:pt idx="5">
                  <c:v>0.25</c:v>
                </c:pt>
                <c:pt idx="6">
                  <c:v>#N/A</c:v>
                </c:pt>
                <c:pt idx="7">
                  <c:v>0.53</c:v>
                </c:pt>
                <c:pt idx="8">
                  <c:v>#N/A</c:v>
                </c:pt>
                <c:pt idx="9">
                  <c:v>0.79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0.46</c:v>
                </c:pt>
                <c:pt idx="2">
                  <c:v>#N/A</c:v>
                </c:pt>
                <c:pt idx="3">
                  <c:v>0.43</c:v>
                </c:pt>
                <c:pt idx="4">
                  <c:v>#N/A</c:v>
                </c:pt>
                <c:pt idx="5">
                  <c:v>0.51</c:v>
                </c:pt>
                <c:pt idx="6">
                  <c:v>#N/A</c:v>
                </c:pt>
                <c:pt idx="7">
                  <c:v>0.59</c:v>
                </c:pt>
                <c:pt idx="8">
                  <c:v>#N/A</c:v>
                </c:pt>
                <c:pt idx="9">
                  <c:v>0.95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1.75</c:v>
                </c:pt>
                <c:pt idx="2">
                  <c:v>#N/A</c:v>
                </c:pt>
                <c:pt idx="3">
                  <c:v>1.98</c:v>
                </c:pt>
                <c:pt idx="4">
                  <c:v>#N/A</c:v>
                </c:pt>
                <c:pt idx="5">
                  <c:v>2.3199999999999998</c:v>
                </c:pt>
                <c:pt idx="6">
                  <c:v>#N/A</c:v>
                </c:pt>
                <c:pt idx="7">
                  <c:v>2.8</c:v>
                </c:pt>
                <c:pt idx="8">
                  <c:v>#N/A</c:v>
                </c:pt>
                <c:pt idx="9">
                  <c:v>3.41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3.6</c:v>
                </c:pt>
                <c:pt idx="2">
                  <c:v>#N/A</c:v>
                </c:pt>
                <c:pt idx="3">
                  <c:v>2.36</c:v>
                </c:pt>
                <c:pt idx="4">
                  <c:v>#N/A</c:v>
                </c:pt>
                <c:pt idx="5">
                  <c:v>2.31</c:v>
                </c:pt>
                <c:pt idx="6">
                  <c:v>#N/A</c:v>
                </c:pt>
                <c:pt idx="7">
                  <c:v>1.33</c:v>
                </c:pt>
                <c:pt idx="8">
                  <c:v>#N/A</c:v>
                </c:pt>
                <c:pt idx="9">
                  <c:v>4.34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6.19</c:v>
                </c:pt>
                <c:pt idx="2">
                  <c:v>#N/A</c:v>
                </c:pt>
                <c:pt idx="3">
                  <c:v>5.93</c:v>
                </c:pt>
                <c:pt idx="4">
                  <c:v>#N/A</c:v>
                </c:pt>
                <c:pt idx="5">
                  <c:v>6.96</c:v>
                </c:pt>
                <c:pt idx="6">
                  <c:v>#N/A</c:v>
                </c:pt>
                <c:pt idx="7">
                  <c:v>10.02</c:v>
                </c:pt>
                <c:pt idx="8">
                  <c:v>#N/A</c:v>
                </c:pt>
                <c:pt idx="9">
                  <c:v>7.33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9806592"/>
        <c:axId val="179808128"/>
      </c:barChart>
      <c:catAx>
        <c:axId val="17980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808128"/>
        <c:crosses val="autoZero"/>
        <c:auto val="1"/>
        <c:lblAlgn val="ctr"/>
        <c:lblOffset val="100"/>
        <c:tickLblSkip val="1"/>
        <c:tickMarkSkip val="1"/>
        <c:noMultiLvlLbl val="0"/>
      </c:catAx>
      <c:valAx>
        <c:axId val="17980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806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1419</c:v>
                </c:pt>
                <c:pt idx="5">
                  <c:v>1495</c:v>
                </c:pt>
                <c:pt idx="8">
                  <c:v>1540</c:v>
                </c:pt>
                <c:pt idx="11">
                  <c:v>1409</c:v>
                </c:pt>
                <c:pt idx="14">
                  <c:v>1428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87</c:v>
                </c:pt>
                <c:pt idx="3">
                  <c:v>171</c:v>
                </c:pt>
                <c:pt idx="6">
                  <c:v>66</c:v>
                </c:pt>
                <c:pt idx="9">
                  <c:v>47</c:v>
                </c:pt>
                <c:pt idx="12">
                  <c:v>42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121</c:v>
                </c:pt>
                <c:pt idx="3">
                  <c:v>108</c:v>
                </c:pt>
                <c:pt idx="6">
                  <c:v>107</c:v>
                </c:pt>
                <c:pt idx="9">
                  <c:v>100</c:v>
                </c:pt>
                <c:pt idx="12">
                  <c:v>84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441</c:v>
                </c:pt>
                <c:pt idx="3">
                  <c:v>445</c:v>
                </c:pt>
                <c:pt idx="6">
                  <c:v>463</c:v>
                </c:pt>
                <c:pt idx="9">
                  <c:v>416</c:v>
                </c:pt>
                <c:pt idx="12">
                  <c:v>416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1546</c:v>
                </c:pt>
                <c:pt idx="3">
                  <c:v>1604</c:v>
                </c:pt>
                <c:pt idx="6">
                  <c:v>1575</c:v>
                </c:pt>
                <c:pt idx="9">
                  <c:v>1371</c:v>
                </c:pt>
                <c:pt idx="12">
                  <c:v>1375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5967744"/>
        <c:axId val="185969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776</c:v>
                </c:pt>
                <c:pt idx="2">
                  <c:v>#N/A</c:v>
                </c:pt>
                <c:pt idx="3">
                  <c:v>#N/A</c:v>
                </c:pt>
                <c:pt idx="4">
                  <c:v>833</c:v>
                </c:pt>
                <c:pt idx="5">
                  <c:v>#N/A</c:v>
                </c:pt>
                <c:pt idx="6">
                  <c:v>#N/A</c:v>
                </c:pt>
                <c:pt idx="7">
                  <c:v>671</c:v>
                </c:pt>
                <c:pt idx="8">
                  <c:v>#N/A</c:v>
                </c:pt>
                <c:pt idx="9">
                  <c:v>#N/A</c:v>
                </c:pt>
                <c:pt idx="10">
                  <c:v>525</c:v>
                </c:pt>
                <c:pt idx="11">
                  <c:v>#N/A</c:v>
                </c:pt>
                <c:pt idx="12">
                  <c:v>#N/A</c:v>
                </c:pt>
                <c:pt idx="13">
                  <c:v>489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5967744"/>
        <c:axId val="185969664"/>
      </c:lineChart>
      <c:catAx>
        <c:axId val="18596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969664"/>
        <c:crosses val="autoZero"/>
        <c:auto val="1"/>
        <c:lblAlgn val="ctr"/>
        <c:lblOffset val="100"/>
        <c:tickLblSkip val="1"/>
        <c:tickMarkSkip val="1"/>
        <c:noMultiLvlLbl val="0"/>
      </c:catAx>
      <c:valAx>
        <c:axId val="185969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96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14176</c:v>
                </c:pt>
                <c:pt idx="5">
                  <c:v>14024</c:v>
                </c:pt>
                <c:pt idx="8">
                  <c:v>13467</c:v>
                </c:pt>
                <c:pt idx="11">
                  <c:v>12943</c:v>
                </c:pt>
                <c:pt idx="14">
                  <c:v>12138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587</c:v>
                </c:pt>
                <c:pt idx="5">
                  <c:v>504</c:v>
                </c:pt>
                <c:pt idx="8">
                  <c:v>583</c:v>
                </c:pt>
                <c:pt idx="11">
                  <c:v>515</c:v>
                </c:pt>
                <c:pt idx="14">
                  <c:v>457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4598</c:v>
                </c:pt>
                <c:pt idx="5">
                  <c:v>5365</c:v>
                </c:pt>
                <c:pt idx="8">
                  <c:v>5684</c:v>
                </c:pt>
                <c:pt idx="11">
                  <c:v>6110</c:v>
                </c:pt>
                <c:pt idx="14">
                  <c:v>6849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42</c:v>
                </c:pt>
                <c:pt idx="3">
                  <c:v>36</c:v>
                </c:pt>
                <c:pt idx="6">
                  <c:v>31</c:v>
                </c:pt>
                <c:pt idx="9">
                  <c:v>26</c:v>
                </c:pt>
                <c:pt idx="12">
                  <c:v>22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2809</c:v>
                </c:pt>
                <c:pt idx="3">
                  <c:v>2801</c:v>
                </c:pt>
                <c:pt idx="6">
                  <c:v>2581</c:v>
                </c:pt>
                <c:pt idx="9">
                  <c:v>2688</c:v>
                </c:pt>
                <c:pt idx="12">
                  <c:v>2434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522</c:v>
                </c:pt>
                <c:pt idx="3">
                  <c:v>419</c:v>
                </c:pt>
                <c:pt idx="6">
                  <c:v>309</c:v>
                </c:pt>
                <c:pt idx="9">
                  <c:v>443</c:v>
                </c:pt>
                <c:pt idx="12">
                  <c:v>443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7823</c:v>
                </c:pt>
                <c:pt idx="3">
                  <c:v>7585</c:v>
                </c:pt>
                <c:pt idx="6">
                  <c:v>7477</c:v>
                </c:pt>
                <c:pt idx="9">
                  <c:v>7113</c:v>
                </c:pt>
                <c:pt idx="12">
                  <c:v>6600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654</c:v>
                </c:pt>
                <c:pt idx="3">
                  <c:v>488</c:v>
                </c:pt>
                <c:pt idx="6">
                  <c:v>335</c:v>
                </c:pt>
                <c:pt idx="9">
                  <c:v>287</c:v>
                </c:pt>
                <c:pt idx="12">
                  <c:v>245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12943</c:v>
                </c:pt>
                <c:pt idx="3">
                  <c:v>12529</c:v>
                </c:pt>
                <c:pt idx="6">
                  <c:v>11761</c:v>
                </c:pt>
                <c:pt idx="9">
                  <c:v>11053</c:v>
                </c:pt>
                <c:pt idx="12">
                  <c:v>10369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9720576"/>
        <c:axId val="179722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5431</c:v>
                </c:pt>
                <c:pt idx="2">
                  <c:v>#N/A</c:v>
                </c:pt>
                <c:pt idx="3">
                  <c:v>#N/A</c:v>
                </c:pt>
                <c:pt idx="4">
                  <c:v>3965</c:v>
                </c:pt>
                <c:pt idx="5">
                  <c:v>#N/A</c:v>
                </c:pt>
                <c:pt idx="6">
                  <c:v>#N/A</c:v>
                </c:pt>
                <c:pt idx="7">
                  <c:v>2761</c:v>
                </c:pt>
                <c:pt idx="8">
                  <c:v>#N/A</c:v>
                </c:pt>
                <c:pt idx="9">
                  <c:v>#N/A</c:v>
                </c:pt>
                <c:pt idx="10">
                  <c:v>2043</c:v>
                </c:pt>
                <c:pt idx="11">
                  <c:v>#N/A</c:v>
                </c:pt>
                <c:pt idx="12">
                  <c:v>#N/A</c:v>
                </c:pt>
                <c:pt idx="13">
                  <c:v>670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9720576"/>
        <c:axId val="179722496"/>
      </c:lineChart>
      <c:catAx>
        <c:axId val="17972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722496"/>
        <c:crosses val="autoZero"/>
        <c:auto val="1"/>
        <c:lblAlgn val="ctr"/>
        <c:lblOffset val="100"/>
        <c:tickLblSkip val="1"/>
        <c:tickMarkSkip val="1"/>
        <c:noMultiLvlLbl val="0"/>
      </c:catAx>
      <c:valAx>
        <c:axId val="179722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2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53.9</c:v>
                </c:pt>
              </c:numCache>
            </c:numRef>
          </c:xVal>
          <c:yVal>
            <c:numRef>
              <c:f>公会計指標分析・財政指標組合せ分析表!$K$51:$O$51</c:f>
              <c:numCache>
                <c:formatCode>#,##0.0;"▲ "#,##0.0</c:formatCode>
                <c:ptCount val="5"/>
                <c:pt idx="3">
                  <c:v>36.200000000000003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37.200000000000003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8038144"/>
        <c:axId val="208052608"/>
      </c:scatterChart>
      <c:valAx>
        <c:axId val="208038144"/>
        <c:scaling>
          <c:orientation val="minMax"/>
          <c:max val="56"/>
          <c:min val="53.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8052608"/>
        <c:crosses val="autoZero"/>
        <c:crossBetween val="midCat"/>
      </c:valAx>
      <c:valAx>
        <c:axId val="208052608"/>
        <c:scaling>
          <c:orientation val="minMax"/>
          <c:max val="37.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8038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13.5</c:v>
                </c:pt>
                <c:pt idx="2">
                  <c:v>12.2</c:v>
                </c:pt>
                <c:pt idx="3">
                  <c:v>11</c:v>
                </c:pt>
                <c:pt idx="4">
                  <c:v>10</c:v>
                </c:pt>
              </c:numCache>
            </c:numRef>
          </c:xVal>
          <c:yVal>
            <c:numRef>
              <c:f>公会計指標分析・財政指標組合せ分析表!$K$73:$O$73</c:f>
              <c:numCache>
                <c:formatCode>#,##0.0;"▲ "#,##0.0</c:formatCode>
                <c:ptCount val="5"/>
                <c:pt idx="0">
                  <c:v>90.1</c:v>
                </c:pt>
                <c:pt idx="1">
                  <c:v>65.8</c:v>
                </c:pt>
                <c:pt idx="2">
                  <c:v>47.5</c:v>
                </c:pt>
                <c:pt idx="3">
                  <c:v>36.200000000000003</c:v>
                </c:pt>
                <c:pt idx="4">
                  <c:v>12.6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24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8201984"/>
        <c:axId val="208298368"/>
      </c:scatterChart>
      <c:valAx>
        <c:axId val="208201984"/>
        <c:scaling>
          <c:orientation val="minMax"/>
          <c:max val="14.1"/>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8298368"/>
        <c:crosses val="autoZero"/>
        <c:crossBetween val="midCat"/>
      </c:valAx>
      <c:valAx>
        <c:axId val="208298368"/>
        <c:scaling>
          <c:orientation val="minMax"/>
          <c:max val="10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8201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分子）は減少傾向にある。これは、地方債の新規発行額を償還元金を下回る額に設定するなどの起債抑制策によるものである。今後も主要事業以外の起債の抑制や、建設地方債発行の上限設定などにより、公債費の削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将来負担比率（分子）は年々減少している。主な要因として、</a:t>
          </a:r>
          <a:r>
            <a:rPr kumimoji="1" lang="ja-JP" altLang="en-US" sz="1100">
              <a:solidFill>
                <a:sysClr val="windowText" lastClr="000000"/>
              </a:solidFill>
              <a:effectLst/>
              <a:latin typeface="+mn-lt"/>
              <a:ea typeface="+mn-ea"/>
              <a:cs typeface="+mn-cs"/>
            </a:rPr>
            <a:t>地方債の新規発行額の抑制等により、地方債現在高や公営企業債等繰入見込額が減少していること、</a:t>
          </a:r>
          <a:r>
            <a:rPr kumimoji="1" lang="ja-JP" altLang="ja-JP" sz="1100">
              <a:solidFill>
                <a:sysClr val="windowText" lastClr="000000"/>
              </a:solidFill>
              <a:effectLst/>
              <a:latin typeface="+mn-lt"/>
              <a:ea typeface="+mn-ea"/>
              <a:cs typeface="+mn-cs"/>
            </a:rPr>
            <a:t>充当可能基金（主に財政調整基金）を積極的に増額していることがあげられる。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ただし、この充当可能基金の増額分は、普通交付税の段階的削減に備えたものであり、地方債の償還に対する実質的な充当額はこれより小額であることに留意が必要である。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新たな起債の抑制による</a:t>
          </a:r>
          <a:r>
            <a:rPr kumimoji="1" lang="ja-JP" altLang="ja-JP" sz="1100">
              <a:solidFill>
                <a:sysClr val="windowText" lastClr="000000"/>
              </a:solidFill>
              <a:effectLst/>
              <a:latin typeface="+mn-lt"/>
              <a:ea typeface="+mn-ea"/>
              <a:cs typeface="+mn-cs"/>
            </a:rPr>
            <a:t>将来負担額の削減や</a:t>
          </a:r>
          <a:r>
            <a:rPr kumimoji="1" lang="ja-JP" altLang="en-US" sz="1100">
              <a:solidFill>
                <a:sysClr val="windowText" lastClr="000000"/>
              </a:solidFill>
              <a:effectLst/>
              <a:latin typeface="+mn-lt"/>
              <a:ea typeface="+mn-ea"/>
              <a:cs typeface="+mn-cs"/>
            </a:rPr>
            <a:t>、必要に応じた</a:t>
          </a:r>
          <a:r>
            <a:rPr kumimoji="1" lang="ja-JP" altLang="ja-JP" sz="1100">
              <a:solidFill>
                <a:sysClr val="windowText" lastClr="000000"/>
              </a:solidFill>
              <a:effectLst/>
              <a:latin typeface="+mn-lt"/>
              <a:ea typeface="+mn-ea"/>
              <a:cs typeface="+mn-cs"/>
            </a:rPr>
            <a:t>充当可能基金等の増額を行い、財政の健全化に努める。今後も新たな起債の抑制に努める。 </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７年度の有形固定資産減価償却率は全国平均を下回っているが、築３０年以上を経過した建物が半数以上を占めている。今後、施設の安全性や品質を保つために大規模な改修や更新が必要であるが、建設時期が集中しているなど、更新に向け解消すべき課題は多い。平成２８年度に策定した公共施設等総合管理計画に基づき、将来の人口や財政規模にあった公共施設の最適化を行い、維持管理費用や更新費用の削減を図る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167640</xdr:rowOff>
    </xdr:from>
    <xdr:to>
      <xdr:col>3</xdr:col>
      <xdr:colOff>1170940</xdr:colOff>
      <xdr:row>32</xdr:row>
      <xdr:rowOff>132080</xdr:rowOff>
    </xdr:to>
    <xdr:cxnSp macro="">
      <xdr:nvCxnSpPr>
        <xdr:cNvPr id="62" name="直線コネクタ 61"/>
        <xdr:cNvCxnSpPr/>
      </xdr:nvCxnSpPr>
      <xdr:spPr>
        <a:xfrm flipV="1">
          <a:off x="4760595" y="5406390"/>
          <a:ext cx="1270" cy="993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135907</xdr:rowOff>
    </xdr:from>
    <xdr:ext cx="405111" cy="259045"/>
    <xdr:sp macro="" textlink="">
      <xdr:nvSpPr>
        <xdr:cNvPr id="63" name="有形固定資産減価償却率最小値テキスト"/>
        <xdr:cNvSpPr txBox="1"/>
      </xdr:nvSpPr>
      <xdr:spPr>
        <a:xfrm>
          <a:off x="48133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a:t>
          </a:r>
          <a:endParaRPr kumimoji="1" lang="ja-JP" altLang="en-US" sz="1000" b="1">
            <a:latin typeface="ＭＳ Ｐゴシック"/>
          </a:endParaRPr>
        </a:p>
      </xdr:txBody>
    </xdr:sp>
    <xdr:clientData/>
  </xdr:oneCellAnchor>
  <xdr:twoCellAnchor>
    <xdr:from>
      <xdr:col>3</xdr:col>
      <xdr:colOff>1082675</xdr:colOff>
      <xdr:row>32</xdr:row>
      <xdr:rowOff>132080</xdr:rowOff>
    </xdr:from>
    <xdr:to>
      <xdr:col>3</xdr:col>
      <xdr:colOff>1260475</xdr:colOff>
      <xdr:row>32</xdr:row>
      <xdr:rowOff>132080</xdr:rowOff>
    </xdr:to>
    <xdr:cxnSp macro="">
      <xdr:nvCxnSpPr>
        <xdr:cNvPr id="64" name="直線コネクタ 63"/>
        <xdr:cNvCxnSpPr/>
      </xdr:nvCxnSpPr>
      <xdr:spPr>
        <a:xfrm>
          <a:off x="4673600" y="63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114317</xdr:rowOff>
    </xdr:from>
    <xdr:ext cx="405111" cy="259045"/>
    <xdr:sp macro="" textlink="">
      <xdr:nvSpPr>
        <xdr:cNvPr id="65"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xdr:col>
      <xdr:colOff>1082675</xdr:colOff>
      <xdr:row>26</xdr:row>
      <xdr:rowOff>167640</xdr:rowOff>
    </xdr:from>
    <xdr:to>
      <xdr:col>3</xdr:col>
      <xdr:colOff>1260475</xdr:colOff>
      <xdr:row>26</xdr:row>
      <xdr:rowOff>167640</xdr:rowOff>
    </xdr:to>
    <xdr:cxnSp macro="">
      <xdr:nvCxnSpPr>
        <xdr:cNvPr id="66" name="直線コネクタ 65"/>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77487</xdr:rowOff>
    </xdr:from>
    <xdr:ext cx="405111" cy="259045"/>
    <xdr:sp macro="" textlink="">
      <xdr:nvSpPr>
        <xdr:cNvPr id="67" name="有形固定資産減価償却率平均値テキスト"/>
        <xdr:cNvSpPr txBox="1"/>
      </xdr:nvSpPr>
      <xdr:spPr>
        <a:xfrm>
          <a:off x="4813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99060</xdr:rowOff>
    </xdr:from>
    <xdr:to>
      <xdr:col>3</xdr:col>
      <xdr:colOff>1222375</xdr:colOff>
      <xdr:row>30</xdr:row>
      <xdr:rowOff>29210</xdr:rowOff>
    </xdr:to>
    <xdr:sp macro="" textlink="">
      <xdr:nvSpPr>
        <xdr:cNvPr id="68" name="フローチャート : 判断 67"/>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144780</xdr:rowOff>
    </xdr:from>
    <xdr:to>
      <xdr:col>3</xdr:col>
      <xdr:colOff>511175</xdr:colOff>
      <xdr:row>32</xdr:row>
      <xdr:rowOff>74930</xdr:rowOff>
    </xdr:to>
    <xdr:sp macro="" textlink="">
      <xdr:nvSpPr>
        <xdr:cNvPr id="69" name="フローチャート : 判断 68"/>
        <xdr:cNvSpPr/>
      </xdr:nvSpPr>
      <xdr:spPr>
        <a:xfrm>
          <a:off x="4000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40640</xdr:rowOff>
    </xdr:from>
    <xdr:to>
      <xdr:col>3</xdr:col>
      <xdr:colOff>511175</xdr:colOff>
      <xdr:row>34</xdr:row>
      <xdr:rowOff>142240</xdr:rowOff>
    </xdr:to>
    <xdr:sp macro="" textlink="">
      <xdr:nvSpPr>
        <xdr:cNvPr id="75" name="円/楕円 74"/>
        <xdr:cNvSpPr/>
      </xdr:nvSpPr>
      <xdr:spPr>
        <a:xfrm>
          <a:off x="400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91457</xdr:rowOff>
    </xdr:from>
    <xdr:ext cx="405111" cy="259045"/>
    <xdr:sp macro="" textlink="">
      <xdr:nvSpPr>
        <xdr:cNvPr id="76" name="n_1aveValue有形固定資産減価償却率"/>
        <xdr:cNvSpPr txBox="1"/>
      </xdr:nvSpPr>
      <xdr:spPr>
        <a:xfrm>
          <a:off x="3836043"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133367</xdr:rowOff>
    </xdr:from>
    <xdr:ext cx="405111" cy="259045"/>
    <xdr:sp macro="" textlink="">
      <xdr:nvSpPr>
        <xdr:cNvPr id="77" name="n_1mainValue有形固定資産減価償却率"/>
        <xdr:cNvSpPr txBox="1"/>
      </xdr:nvSpPr>
      <xdr:spPr>
        <a:xfrm>
          <a:off x="3836043"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166007</xdr:rowOff>
    </xdr:from>
    <xdr:to>
      <xdr:col>6</xdr:col>
      <xdr:colOff>510540</xdr:colOff>
      <xdr:row>41</xdr:row>
      <xdr:rowOff>41910</xdr:rowOff>
    </xdr:to>
    <xdr:cxnSp macro="">
      <xdr:nvCxnSpPr>
        <xdr:cNvPr id="59" name="直線コネクタ 58"/>
        <xdr:cNvCxnSpPr/>
      </xdr:nvCxnSpPr>
      <xdr:spPr>
        <a:xfrm flipV="1">
          <a:off x="4634865" y="582385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45737</xdr:rowOff>
    </xdr:from>
    <xdr:ext cx="405111" cy="259045"/>
    <xdr:sp macro="" textlink="">
      <xdr:nvSpPr>
        <xdr:cNvPr id="60" name="【道路】&#10;有形固定資産減価償却率最小値テキスト"/>
        <xdr:cNvSpPr txBox="1"/>
      </xdr:nvSpPr>
      <xdr:spPr>
        <a:xfrm>
          <a:off x="4724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61" name="直線コネクタ 60"/>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112684</xdr:rowOff>
    </xdr:from>
    <xdr:ext cx="405111" cy="259045"/>
    <xdr:sp macro="" textlink="">
      <xdr:nvSpPr>
        <xdr:cNvPr id="62" name="【道路】&#10;有形固定資産減価償却率最大値テキスト"/>
        <xdr:cNvSpPr txBox="1"/>
      </xdr:nvSpPr>
      <xdr:spPr>
        <a:xfrm>
          <a:off x="47244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6</xdr:col>
      <xdr:colOff>422275</xdr:colOff>
      <xdr:row>33</xdr:row>
      <xdr:rowOff>166007</xdr:rowOff>
    </xdr:from>
    <xdr:to>
      <xdr:col>6</xdr:col>
      <xdr:colOff>600075</xdr:colOff>
      <xdr:row>33</xdr:row>
      <xdr:rowOff>166007</xdr:rowOff>
    </xdr:to>
    <xdr:cxnSp macro="">
      <xdr:nvCxnSpPr>
        <xdr:cNvPr id="63" name="直線コネクタ 62"/>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162214</xdr:rowOff>
    </xdr:from>
    <xdr:ext cx="405111" cy="259045"/>
    <xdr:sp macro="" textlink="">
      <xdr:nvSpPr>
        <xdr:cNvPr id="64" name="【道路】&#10;有形固定資産減価償却率平均値テキスト"/>
        <xdr:cNvSpPr txBox="1"/>
      </xdr:nvSpPr>
      <xdr:spPr>
        <a:xfrm>
          <a:off x="4724400" y="6162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12337</xdr:rowOff>
    </xdr:from>
    <xdr:to>
      <xdr:col>6</xdr:col>
      <xdr:colOff>561975</xdr:colOff>
      <xdr:row>36</xdr:row>
      <xdr:rowOff>113937</xdr:rowOff>
    </xdr:to>
    <xdr:sp macro="" textlink="">
      <xdr:nvSpPr>
        <xdr:cNvPr id="65" name="フローチャート : 判断 64"/>
        <xdr:cNvSpPr/>
      </xdr:nvSpPr>
      <xdr:spPr>
        <a:xfrm>
          <a:off x="45847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170724</xdr:rowOff>
    </xdr:from>
    <xdr:to>
      <xdr:col>5</xdr:col>
      <xdr:colOff>409575</xdr:colOff>
      <xdr:row>36</xdr:row>
      <xdr:rowOff>100874</xdr:rowOff>
    </xdr:to>
    <xdr:sp macro="" textlink="">
      <xdr:nvSpPr>
        <xdr:cNvPr id="66" name="フローチャート : 判断 65"/>
        <xdr:cNvSpPr/>
      </xdr:nvSpPr>
      <xdr:spPr>
        <a:xfrm>
          <a:off x="3746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152763</xdr:rowOff>
    </xdr:from>
    <xdr:to>
      <xdr:col>5</xdr:col>
      <xdr:colOff>409575</xdr:colOff>
      <xdr:row>39</xdr:row>
      <xdr:rowOff>82913</xdr:rowOff>
    </xdr:to>
    <xdr:sp macro="" textlink="">
      <xdr:nvSpPr>
        <xdr:cNvPr id="72" name="円/楕円 71"/>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117401</xdr:rowOff>
    </xdr:from>
    <xdr:ext cx="405111" cy="259045"/>
    <xdr:sp macro="" textlink="">
      <xdr:nvSpPr>
        <xdr:cNvPr id="73" name="n_1aveValue【道路】&#10;有形固定資産減価償却率"/>
        <xdr:cNvSpPr txBox="1"/>
      </xdr:nvSpPr>
      <xdr:spPr>
        <a:xfrm>
          <a:off x="3582043"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74040</xdr:rowOff>
    </xdr:from>
    <xdr:ext cx="405111" cy="259045"/>
    <xdr:sp macro="" textlink="">
      <xdr:nvSpPr>
        <xdr:cNvPr id="74" name="n_1mainValue【道路】&#10;有形固定資産減価償却率"/>
        <xdr:cNvSpPr txBox="1"/>
      </xdr:nvSpPr>
      <xdr:spPr>
        <a:xfrm>
          <a:off x="3582043"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8" name="テキスト ボックス 8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90" name="テキスト ボックス 8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92" name="テキスト ボックス 9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37169</xdr:rowOff>
    </xdr:from>
    <xdr:to>
      <xdr:col>15</xdr:col>
      <xdr:colOff>180340</xdr:colOff>
      <xdr:row>41</xdr:row>
      <xdr:rowOff>12434</xdr:rowOff>
    </xdr:to>
    <xdr:cxnSp macro="">
      <xdr:nvCxnSpPr>
        <xdr:cNvPr id="96" name="直線コネクタ 95"/>
        <xdr:cNvCxnSpPr/>
      </xdr:nvCxnSpPr>
      <xdr:spPr>
        <a:xfrm flipV="1">
          <a:off x="10476865" y="6037919"/>
          <a:ext cx="0" cy="100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16261</xdr:rowOff>
    </xdr:from>
    <xdr:ext cx="534377" cy="259045"/>
    <xdr:sp macro="" textlink="">
      <xdr:nvSpPr>
        <xdr:cNvPr id="97" name="【道路】&#10;一人当たり延長最小値テキスト"/>
        <xdr:cNvSpPr txBox="1"/>
      </xdr:nvSpPr>
      <xdr:spPr>
        <a:xfrm>
          <a:off x="10566400" y="70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26.447</a:t>
          </a:r>
          <a:endParaRPr kumimoji="1" lang="ja-JP" altLang="en-US" sz="1000" b="1">
            <a:latin typeface="ＭＳ Ｐゴシック"/>
          </a:endParaRPr>
        </a:p>
      </xdr:txBody>
    </xdr:sp>
    <xdr:clientData/>
  </xdr:oneCellAnchor>
  <xdr:twoCellAnchor>
    <xdr:from>
      <xdr:col>15</xdr:col>
      <xdr:colOff>92075</xdr:colOff>
      <xdr:row>41</xdr:row>
      <xdr:rowOff>12434</xdr:rowOff>
    </xdr:from>
    <xdr:to>
      <xdr:col>15</xdr:col>
      <xdr:colOff>269875</xdr:colOff>
      <xdr:row>41</xdr:row>
      <xdr:rowOff>12434</xdr:rowOff>
    </xdr:to>
    <xdr:cxnSp macro="">
      <xdr:nvCxnSpPr>
        <xdr:cNvPr id="98" name="直線コネクタ 97"/>
        <xdr:cNvCxnSpPr/>
      </xdr:nvCxnSpPr>
      <xdr:spPr>
        <a:xfrm>
          <a:off x="10388600" y="7041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155296</xdr:rowOff>
    </xdr:from>
    <xdr:ext cx="599010" cy="259045"/>
    <xdr:sp macro="" textlink="">
      <xdr:nvSpPr>
        <xdr:cNvPr id="99" name="【道路】&#10;一人当たり延長最大値テキスト"/>
        <xdr:cNvSpPr txBox="1"/>
      </xdr:nvSpPr>
      <xdr:spPr>
        <a:xfrm>
          <a:off x="10566400" y="581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246.037</a:t>
          </a:r>
          <a:endParaRPr kumimoji="1" lang="ja-JP" altLang="en-US" sz="1000" b="1">
            <a:latin typeface="ＭＳ Ｐゴシック"/>
          </a:endParaRPr>
        </a:p>
      </xdr:txBody>
    </xdr:sp>
    <xdr:clientData/>
  </xdr:oneCellAnchor>
  <xdr:twoCellAnchor>
    <xdr:from>
      <xdr:col>15</xdr:col>
      <xdr:colOff>92075</xdr:colOff>
      <xdr:row>35</xdr:row>
      <xdr:rowOff>37169</xdr:rowOff>
    </xdr:from>
    <xdr:to>
      <xdr:col>15</xdr:col>
      <xdr:colOff>269875</xdr:colOff>
      <xdr:row>35</xdr:row>
      <xdr:rowOff>37169</xdr:rowOff>
    </xdr:to>
    <xdr:cxnSp macro="">
      <xdr:nvCxnSpPr>
        <xdr:cNvPr id="100" name="直線コネクタ 99"/>
        <xdr:cNvCxnSpPr/>
      </xdr:nvCxnSpPr>
      <xdr:spPr>
        <a:xfrm>
          <a:off x="10388600" y="603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46803</xdr:rowOff>
    </xdr:from>
    <xdr:ext cx="534377" cy="259045"/>
    <xdr:sp macro="" textlink="">
      <xdr:nvSpPr>
        <xdr:cNvPr id="101" name="【道路】&#10;一人当たり延長平均値テキスト"/>
        <xdr:cNvSpPr txBox="1"/>
      </xdr:nvSpPr>
      <xdr:spPr>
        <a:xfrm>
          <a:off x="10566400" y="673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68376</xdr:rowOff>
    </xdr:from>
    <xdr:to>
      <xdr:col>15</xdr:col>
      <xdr:colOff>231775</xdr:colOff>
      <xdr:row>39</xdr:row>
      <xdr:rowOff>169976</xdr:rowOff>
    </xdr:to>
    <xdr:sp macro="" textlink="">
      <xdr:nvSpPr>
        <xdr:cNvPr id="102" name="フローチャート : 判断 101"/>
        <xdr:cNvSpPr/>
      </xdr:nvSpPr>
      <xdr:spPr>
        <a:xfrm>
          <a:off x="10426700" y="675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37109</xdr:rowOff>
    </xdr:from>
    <xdr:to>
      <xdr:col>14</xdr:col>
      <xdr:colOff>79375</xdr:colOff>
      <xdr:row>40</xdr:row>
      <xdr:rowOff>138709</xdr:rowOff>
    </xdr:to>
    <xdr:sp macro="" textlink="">
      <xdr:nvSpPr>
        <xdr:cNvPr id="103" name="フローチャート : 判断 102"/>
        <xdr:cNvSpPr/>
      </xdr:nvSpPr>
      <xdr:spPr>
        <a:xfrm>
          <a:off x="9588500" y="689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82637</xdr:rowOff>
    </xdr:from>
    <xdr:to>
      <xdr:col>14</xdr:col>
      <xdr:colOff>79375</xdr:colOff>
      <xdr:row>41</xdr:row>
      <xdr:rowOff>12787</xdr:rowOff>
    </xdr:to>
    <xdr:sp macro="" textlink="">
      <xdr:nvSpPr>
        <xdr:cNvPr id="109" name="円/楕円 108"/>
        <xdr:cNvSpPr/>
      </xdr:nvSpPr>
      <xdr:spPr>
        <a:xfrm>
          <a:off x="9588500" y="69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155236</xdr:rowOff>
    </xdr:from>
    <xdr:ext cx="534377" cy="259045"/>
    <xdr:sp macro="" textlink="">
      <xdr:nvSpPr>
        <xdr:cNvPr id="110" name="n_1aveValue【道路】&#10;一人当たり延長"/>
        <xdr:cNvSpPr txBox="1"/>
      </xdr:nvSpPr>
      <xdr:spPr>
        <a:xfrm>
          <a:off x="9359410" y="66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47.439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3914</xdr:rowOff>
    </xdr:from>
    <xdr:ext cx="534377" cy="259045"/>
    <xdr:sp macro="" textlink="">
      <xdr:nvSpPr>
        <xdr:cNvPr id="111" name="n_1mainValue【道路】&#10;一人当たり延長"/>
        <xdr:cNvSpPr txBox="1"/>
      </xdr:nvSpPr>
      <xdr:spPr>
        <a:xfrm>
          <a:off x="9359410" y="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3" name="直線コネクタ 122"/>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4" name="テキスト ボックス 123"/>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7" name="直線コネクタ 12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8" name="テキスト ボックス 12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22860</xdr:rowOff>
    </xdr:to>
    <xdr:cxnSp macro="">
      <xdr:nvCxnSpPr>
        <xdr:cNvPr id="132" name="直線コネクタ 131"/>
        <xdr:cNvCxnSpPr/>
      </xdr:nvCxnSpPr>
      <xdr:spPr>
        <a:xfrm flipV="1">
          <a:off x="4634865" y="965835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26687</xdr:rowOff>
    </xdr:from>
    <xdr:ext cx="405111" cy="259045"/>
    <xdr:sp macro="" textlink="">
      <xdr:nvSpPr>
        <xdr:cNvPr id="133" name="【橋りょう・トンネル】&#10;有形固定資産減価償却率最小値テキスト"/>
        <xdr:cNvSpPr txBox="1"/>
      </xdr:nvSpPr>
      <xdr:spPr>
        <a:xfrm>
          <a:off x="47244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63</xdr:row>
      <xdr:rowOff>22860</xdr:rowOff>
    </xdr:from>
    <xdr:to>
      <xdr:col>6</xdr:col>
      <xdr:colOff>600075</xdr:colOff>
      <xdr:row>63</xdr:row>
      <xdr:rowOff>22860</xdr:rowOff>
    </xdr:to>
    <xdr:cxnSp macro="">
      <xdr:nvCxnSpPr>
        <xdr:cNvPr id="134" name="直線コネクタ 133"/>
        <xdr:cNvCxnSpPr/>
      </xdr:nvCxnSpPr>
      <xdr:spPr>
        <a:xfrm>
          <a:off x="4546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5"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6" name="直線コネクタ 135"/>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64787</xdr:rowOff>
    </xdr:from>
    <xdr:ext cx="405111" cy="259045"/>
    <xdr:sp macro="" textlink="">
      <xdr:nvSpPr>
        <xdr:cNvPr id="137" name="【橋りょう・トンネル】&#10;有形固定資産減価償却率平均値テキスト"/>
        <xdr:cNvSpPr txBox="1"/>
      </xdr:nvSpPr>
      <xdr:spPr>
        <a:xfrm>
          <a:off x="47244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86360</xdr:rowOff>
    </xdr:from>
    <xdr:to>
      <xdr:col>6</xdr:col>
      <xdr:colOff>561975</xdr:colOff>
      <xdr:row>60</xdr:row>
      <xdr:rowOff>16510</xdr:rowOff>
    </xdr:to>
    <xdr:sp macro="" textlink="">
      <xdr:nvSpPr>
        <xdr:cNvPr id="138" name="フローチャート : 判断 137"/>
        <xdr:cNvSpPr/>
      </xdr:nvSpPr>
      <xdr:spPr>
        <a:xfrm>
          <a:off x="4584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132080</xdr:rowOff>
    </xdr:from>
    <xdr:to>
      <xdr:col>5</xdr:col>
      <xdr:colOff>409575</xdr:colOff>
      <xdr:row>61</xdr:row>
      <xdr:rowOff>62230</xdr:rowOff>
    </xdr:to>
    <xdr:sp macro="" textlink="">
      <xdr:nvSpPr>
        <xdr:cNvPr id="139" name="フローチャート : 判断 138"/>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109220</xdr:rowOff>
    </xdr:from>
    <xdr:to>
      <xdr:col>5</xdr:col>
      <xdr:colOff>409575</xdr:colOff>
      <xdr:row>63</xdr:row>
      <xdr:rowOff>39370</xdr:rowOff>
    </xdr:to>
    <xdr:sp macro="" textlink="">
      <xdr:nvSpPr>
        <xdr:cNvPr id="145" name="円/楕円 144"/>
        <xdr:cNvSpPr/>
      </xdr:nvSpPr>
      <xdr:spPr>
        <a:xfrm>
          <a:off x="3746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78757</xdr:rowOff>
    </xdr:from>
    <xdr:ext cx="405111" cy="259045"/>
    <xdr:sp macro="" textlink="">
      <xdr:nvSpPr>
        <xdr:cNvPr id="146" name="n_1aveValue【橋りょう・トンネル】&#10;有形固定資産減価償却率"/>
        <xdr:cNvSpPr txBox="1"/>
      </xdr:nvSpPr>
      <xdr:spPr>
        <a:xfrm>
          <a:off x="3582043"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30497</xdr:rowOff>
    </xdr:from>
    <xdr:ext cx="405111" cy="259045"/>
    <xdr:sp macro="" textlink="">
      <xdr:nvSpPr>
        <xdr:cNvPr id="147" name="n_1mainValue【橋りょう・トンネル】&#10;有形固定資産減価償却率"/>
        <xdr:cNvSpPr txBox="1"/>
      </xdr:nvSpPr>
      <xdr:spPr>
        <a:xfrm>
          <a:off x="3582043"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8" name="テキスト ボックス 157"/>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60" name="テキスト ボックス 159"/>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2" name="テキスト ボックス 16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4" name="テキスト ボックス 16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6" name="テキスト ボックス 16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8" name="テキスト ボックス 16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73075</xdr:rowOff>
    </xdr:from>
    <xdr:to>
      <xdr:col>15</xdr:col>
      <xdr:colOff>180340</xdr:colOff>
      <xdr:row>64</xdr:row>
      <xdr:rowOff>48957</xdr:rowOff>
    </xdr:to>
    <xdr:cxnSp macro="">
      <xdr:nvCxnSpPr>
        <xdr:cNvPr id="170" name="直線コネクタ 169"/>
        <xdr:cNvCxnSpPr/>
      </xdr:nvCxnSpPr>
      <xdr:spPr>
        <a:xfrm flipV="1">
          <a:off x="10476865" y="9674275"/>
          <a:ext cx="0" cy="134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52784</xdr:rowOff>
    </xdr:from>
    <xdr:ext cx="599010" cy="259045"/>
    <xdr:sp macro="" textlink="">
      <xdr:nvSpPr>
        <xdr:cNvPr id="171" name="【橋りょう・トンネル】&#10;一人当たり有形固定資産（償却資産）額最小値テキスト"/>
        <xdr:cNvSpPr txBox="1"/>
      </xdr:nvSpPr>
      <xdr:spPr>
        <a:xfrm>
          <a:off x="10566400" y="1102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389,292</a:t>
          </a:r>
          <a:endParaRPr kumimoji="1" lang="ja-JP" altLang="en-US" sz="1000" b="1">
            <a:latin typeface="ＭＳ Ｐゴシック"/>
          </a:endParaRPr>
        </a:p>
      </xdr:txBody>
    </xdr:sp>
    <xdr:clientData/>
  </xdr:oneCellAnchor>
  <xdr:twoCellAnchor>
    <xdr:from>
      <xdr:col>15</xdr:col>
      <xdr:colOff>92075</xdr:colOff>
      <xdr:row>64</xdr:row>
      <xdr:rowOff>48957</xdr:rowOff>
    </xdr:from>
    <xdr:to>
      <xdr:col>15</xdr:col>
      <xdr:colOff>269875</xdr:colOff>
      <xdr:row>64</xdr:row>
      <xdr:rowOff>48957</xdr:rowOff>
    </xdr:to>
    <xdr:cxnSp macro="">
      <xdr:nvCxnSpPr>
        <xdr:cNvPr id="172" name="直線コネクタ 171"/>
        <xdr:cNvCxnSpPr/>
      </xdr:nvCxnSpPr>
      <xdr:spPr>
        <a:xfrm>
          <a:off x="10388600" y="11021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19752</xdr:rowOff>
    </xdr:from>
    <xdr:ext cx="599010" cy="259045"/>
    <xdr:sp macro="" textlink="">
      <xdr:nvSpPr>
        <xdr:cNvPr id="173" name="【橋りょう・トンネル】&#10;一人当たり有形固定資産（償却資産）額最大値テキスト"/>
        <xdr:cNvSpPr txBox="1"/>
      </xdr:nvSpPr>
      <xdr:spPr>
        <a:xfrm>
          <a:off x="10566400" y="944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684,017</a:t>
          </a:r>
          <a:endParaRPr kumimoji="1" lang="ja-JP" altLang="en-US" sz="1000" b="1">
            <a:latin typeface="ＭＳ Ｐゴシック"/>
          </a:endParaRPr>
        </a:p>
      </xdr:txBody>
    </xdr:sp>
    <xdr:clientData/>
  </xdr:oneCellAnchor>
  <xdr:twoCellAnchor>
    <xdr:from>
      <xdr:col>15</xdr:col>
      <xdr:colOff>92075</xdr:colOff>
      <xdr:row>56</xdr:row>
      <xdr:rowOff>73075</xdr:rowOff>
    </xdr:from>
    <xdr:to>
      <xdr:col>15</xdr:col>
      <xdr:colOff>269875</xdr:colOff>
      <xdr:row>56</xdr:row>
      <xdr:rowOff>73075</xdr:rowOff>
    </xdr:to>
    <xdr:cxnSp macro="">
      <xdr:nvCxnSpPr>
        <xdr:cNvPr id="174" name="直線コネクタ 173"/>
        <xdr:cNvCxnSpPr/>
      </xdr:nvCxnSpPr>
      <xdr:spPr>
        <a:xfrm>
          <a:off x="10388600" y="967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70173</xdr:rowOff>
    </xdr:from>
    <xdr:ext cx="599010" cy="259045"/>
    <xdr:sp macro="" textlink="">
      <xdr:nvSpPr>
        <xdr:cNvPr id="175" name="【橋りょう・トンネル】&#10;一人当たり有形固定資産（償却資産）額平均値テキスト"/>
        <xdr:cNvSpPr txBox="1"/>
      </xdr:nvSpPr>
      <xdr:spPr>
        <a:xfrm>
          <a:off x="10566400" y="1035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518,822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91746</xdr:rowOff>
    </xdr:from>
    <xdr:to>
      <xdr:col>15</xdr:col>
      <xdr:colOff>231775</xdr:colOff>
      <xdr:row>61</xdr:row>
      <xdr:rowOff>21896</xdr:rowOff>
    </xdr:to>
    <xdr:sp macro="" textlink="">
      <xdr:nvSpPr>
        <xdr:cNvPr id="176" name="フローチャート : 判断 175"/>
        <xdr:cNvSpPr/>
      </xdr:nvSpPr>
      <xdr:spPr>
        <a:xfrm>
          <a:off x="10426700" y="103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53158</xdr:rowOff>
    </xdr:from>
    <xdr:to>
      <xdr:col>14</xdr:col>
      <xdr:colOff>79375</xdr:colOff>
      <xdr:row>63</xdr:row>
      <xdr:rowOff>154758</xdr:rowOff>
    </xdr:to>
    <xdr:sp macro="" textlink="">
      <xdr:nvSpPr>
        <xdr:cNvPr id="177" name="フローチャート : 判断 176"/>
        <xdr:cNvSpPr/>
      </xdr:nvSpPr>
      <xdr:spPr>
        <a:xfrm>
          <a:off x="9588500" y="108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34084</xdr:rowOff>
    </xdr:from>
    <xdr:to>
      <xdr:col>14</xdr:col>
      <xdr:colOff>79375</xdr:colOff>
      <xdr:row>62</xdr:row>
      <xdr:rowOff>135684</xdr:rowOff>
    </xdr:to>
    <xdr:sp macro="" textlink="">
      <xdr:nvSpPr>
        <xdr:cNvPr id="183" name="円/楕円 182"/>
        <xdr:cNvSpPr/>
      </xdr:nvSpPr>
      <xdr:spPr>
        <a:xfrm>
          <a:off x="9588500" y="106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145885</xdr:rowOff>
    </xdr:from>
    <xdr:ext cx="599010" cy="259045"/>
    <xdr:sp macro="" textlink="">
      <xdr:nvSpPr>
        <xdr:cNvPr id="184" name="n_1aveValue【橋りょう・トンネル】&#10;一人当たり有形固定資産（償却資産）額"/>
        <xdr:cNvSpPr txBox="1"/>
      </xdr:nvSpPr>
      <xdr:spPr>
        <a:xfrm>
          <a:off x="9327094" y="1094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414,762</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152211</xdr:rowOff>
    </xdr:from>
    <xdr:ext cx="599010" cy="259045"/>
    <xdr:sp macro="" textlink="">
      <xdr:nvSpPr>
        <xdr:cNvPr id="185" name="n_1mainValue【橋りょう・トンネル】&#10;一人当たり有形固定資産（償却資産）額"/>
        <xdr:cNvSpPr txBox="1"/>
      </xdr:nvSpPr>
      <xdr:spPr>
        <a:xfrm>
          <a:off x="9327094" y="1043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6" name="テキスト ボックス 19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7" name="直線コネクタ 19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8" name="テキスト ボックス 19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9" name="直線コネクタ 19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0" name="テキスト ボックス 19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1" name="直線コネクタ 20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2" name="テキスト ボックス 20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3" name="直線コネクタ 20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4" name="テキスト ボックス 20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5" name="直線コネクタ 20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6" name="テキスト ボックス 20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91439</xdr:rowOff>
    </xdr:to>
    <xdr:cxnSp macro="">
      <xdr:nvCxnSpPr>
        <xdr:cNvPr id="210" name="直線コネクタ 209"/>
        <xdr:cNvCxnSpPr/>
      </xdr:nvCxnSpPr>
      <xdr:spPr>
        <a:xfrm flipV="1">
          <a:off x="4634865" y="1333500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95266</xdr:rowOff>
    </xdr:from>
    <xdr:ext cx="405111" cy="259045"/>
    <xdr:sp macro="" textlink="">
      <xdr:nvSpPr>
        <xdr:cNvPr id="211" name="【公営住宅】&#10;有形固定資産減価償却率最小値テキスト"/>
        <xdr:cNvSpPr txBox="1"/>
      </xdr:nvSpPr>
      <xdr:spPr>
        <a:xfrm>
          <a:off x="47244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6</xdr:col>
      <xdr:colOff>422275</xdr:colOff>
      <xdr:row>85</xdr:row>
      <xdr:rowOff>91439</xdr:rowOff>
    </xdr:from>
    <xdr:to>
      <xdr:col>6</xdr:col>
      <xdr:colOff>600075</xdr:colOff>
      <xdr:row>85</xdr:row>
      <xdr:rowOff>91439</xdr:rowOff>
    </xdr:to>
    <xdr:cxnSp macro="">
      <xdr:nvCxnSpPr>
        <xdr:cNvPr id="212" name="直線コネクタ 211"/>
        <xdr:cNvCxnSpPr/>
      </xdr:nvCxnSpPr>
      <xdr:spPr>
        <a:xfrm>
          <a:off x="4546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3"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4" name="直線コネクタ 21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11447</xdr:rowOff>
    </xdr:from>
    <xdr:ext cx="405111" cy="259045"/>
    <xdr:sp macro="" textlink="">
      <xdr:nvSpPr>
        <xdr:cNvPr id="215" name="【公営住宅】&#10;有形固定資産減価償却率平均値テキスト"/>
        <xdr:cNvSpPr txBox="1"/>
      </xdr:nvSpPr>
      <xdr:spPr>
        <a:xfrm>
          <a:off x="47244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33020</xdr:rowOff>
    </xdr:from>
    <xdr:to>
      <xdr:col>6</xdr:col>
      <xdr:colOff>561975</xdr:colOff>
      <xdr:row>83</xdr:row>
      <xdr:rowOff>134620</xdr:rowOff>
    </xdr:to>
    <xdr:sp macro="" textlink="">
      <xdr:nvSpPr>
        <xdr:cNvPr id="216" name="フローチャート : 判断 215"/>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78739</xdr:rowOff>
    </xdr:from>
    <xdr:to>
      <xdr:col>5</xdr:col>
      <xdr:colOff>409575</xdr:colOff>
      <xdr:row>85</xdr:row>
      <xdr:rowOff>8889</xdr:rowOff>
    </xdr:to>
    <xdr:sp macro="" textlink="">
      <xdr:nvSpPr>
        <xdr:cNvPr id="217" name="フローチャート : 判断 216"/>
        <xdr:cNvSpPr/>
      </xdr:nvSpPr>
      <xdr:spPr>
        <a:xfrm>
          <a:off x="3746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71120</xdr:rowOff>
    </xdr:from>
    <xdr:to>
      <xdr:col>5</xdr:col>
      <xdr:colOff>409575</xdr:colOff>
      <xdr:row>83</xdr:row>
      <xdr:rowOff>1270</xdr:rowOff>
    </xdr:to>
    <xdr:sp macro="" textlink="">
      <xdr:nvSpPr>
        <xdr:cNvPr id="223" name="円/楕円 222"/>
        <xdr:cNvSpPr/>
      </xdr:nvSpPr>
      <xdr:spPr>
        <a:xfrm>
          <a:off x="3746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16</xdr:rowOff>
    </xdr:from>
    <xdr:ext cx="405111" cy="259045"/>
    <xdr:sp macro="" textlink="">
      <xdr:nvSpPr>
        <xdr:cNvPr id="224" name="n_1aveValue【公営住宅】&#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17797</xdr:rowOff>
    </xdr:from>
    <xdr:ext cx="405111" cy="259045"/>
    <xdr:sp macro="" textlink="">
      <xdr:nvSpPr>
        <xdr:cNvPr id="225" name="n_1mainValue【公営住宅】&#10;有形固定資産減価償却率"/>
        <xdr:cNvSpPr txBox="1"/>
      </xdr:nvSpPr>
      <xdr:spPr>
        <a:xfrm>
          <a:off x="3582043"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154687</xdr:rowOff>
    </xdr:from>
    <xdr:to>
      <xdr:col>15</xdr:col>
      <xdr:colOff>180340</xdr:colOff>
      <xdr:row>86</xdr:row>
      <xdr:rowOff>77724</xdr:rowOff>
    </xdr:to>
    <xdr:cxnSp macro="">
      <xdr:nvCxnSpPr>
        <xdr:cNvPr id="249" name="直線コネクタ 248"/>
        <xdr:cNvCxnSpPr/>
      </xdr:nvCxnSpPr>
      <xdr:spPr>
        <a:xfrm flipV="1">
          <a:off x="10476865" y="13356337"/>
          <a:ext cx="0" cy="1466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81551</xdr:rowOff>
    </xdr:from>
    <xdr:ext cx="469744" cy="259045"/>
    <xdr:sp macro="" textlink="">
      <xdr:nvSpPr>
        <xdr:cNvPr id="250" name="【公営住宅】&#10;一人当たり面積最小値テキスト"/>
        <xdr:cNvSpPr txBox="1"/>
      </xdr:nvSpPr>
      <xdr:spPr>
        <a:xfrm>
          <a:off x="10566400"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86</xdr:row>
      <xdr:rowOff>77724</xdr:rowOff>
    </xdr:from>
    <xdr:to>
      <xdr:col>15</xdr:col>
      <xdr:colOff>269875</xdr:colOff>
      <xdr:row>86</xdr:row>
      <xdr:rowOff>77724</xdr:rowOff>
    </xdr:to>
    <xdr:cxnSp macro="">
      <xdr:nvCxnSpPr>
        <xdr:cNvPr id="251" name="直線コネクタ 250"/>
        <xdr:cNvCxnSpPr/>
      </xdr:nvCxnSpPr>
      <xdr:spPr>
        <a:xfrm>
          <a:off x="10388600" y="1482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101364</xdr:rowOff>
    </xdr:from>
    <xdr:ext cx="469744" cy="259045"/>
    <xdr:sp macro="" textlink="">
      <xdr:nvSpPr>
        <xdr:cNvPr id="252" name="【公営住宅】&#10;一人当たり面積最大値テキスト"/>
        <xdr:cNvSpPr txBox="1"/>
      </xdr:nvSpPr>
      <xdr:spPr>
        <a:xfrm>
          <a:off x="105664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1.972</a:t>
          </a:r>
          <a:endParaRPr kumimoji="1" lang="ja-JP" altLang="en-US" sz="1000" b="1">
            <a:latin typeface="ＭＳ Ｐゴシック"/>
          </a:endParaRPr>
        </a:p>
      </xdr:txBody>
    </xdr:sp>
    <xdr:clientData/>
  </xdr:oneCellAnchor>
  <xdr:twoCellAnchor>
    <xdr:from>
      <xdr:col>15</xdr:col>
      <xdr:colOff>92075</xdr:colOff>
      <xdr:row>77</xdr:row>
      <xdr:rowOff>154687</xdr:rowOff>
    </xdr:from>
    <xdr:to>
      <xdr:col>15</xdr:col>
      <xdr:colOff>269875</xdr:colOff>
      <xdr:row>77</xdr:row>
      <xdr:rowOff>154687</xdr:rowOff>
    </xdr:to>
    <xdr:cxnSp macro="">
      <xdr:nvCxnSpPr>
        <xdr:cNvPr id="253" name="直線コネクタ 252"/>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155464</xdr:rowOff>
    </xdr:from>
    <xdr:ext cx="469744" cy="259045"/>
    <xdr:sp macro="" textlink="">
      <xdr:nvSpPr>
        <xdr:cNvPr id="254" name="【公営住宅】&#10;一人当たり面積平均値テキスト"/>
        <xdr:cNvSpPr txBox="1"/>
      </xdr:nvSpPr>
      <xdr:spPr>
        <a:xfrm>
          <a:off x="10566400" y="13700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1.426</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5587</xdr:rowOff>
    </xdr:from>
    <xdr:to>
      <xdr:col>15</xdr:col>
      <xdr:colOff>231775</xdr:colOff>
      <xdr:row>80</xdr:row>
      <xdr:rowOff>107187</xdr:rowOff>
    </xdr:to>
    <xdr:sp macro="" textlink="">
      <xdr:nvSpPr>
        <xdr:cNvPr id="255" name="フローチャート : 判断 254"/>
        <xdr:cNvSpPr/>
      </xdr:nvSpPr>
      <xdr:spPr>
        <a:xfrm>
          <a:off x="10426700" y="1372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145035</xdr:rowOff>
    </xdr:from>
    <xdr:to>
      <xdr:col>14</xdr:col>
      <xdr:colOff>79375</xdr:colOff>
      <xdr:row>80</xdr:row>
      <xdr:rowOff>75185</xdr:rowOff>
    </xdr:to>
    <xdr:sp macro="" textlink="">
      <xdr:nvSpPr>
        <xdr:cNvPr id="256" name="フローチャート : 判断 255"/>
        <xdr:cNvSpPr/>
      </xdr:nvSpPr>
      <xdr:spPr>
        <a:xfrm>
          <a:off x="958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161798</xdr:rowOff>
    </xdr:from>
    <xdr:to>
      <xdr:col>14</xdr:col>
      <xdr:colOff>79375</xdr:colOff>
      <xdr:row>79</xdr:row>
      <xdr:rowOff>91948</xdr:rowOff>
    </xdr:to>
    <xdr:sp macro="" textlink="">
      <xdr:nvSpPr>
        <xdr:cNvPr id="262" name="円/楕円 261"/>
        <xdr:cNvSpPr/>
      </xdr:nvSpPr>
      <xdr:spPr>
        <a:xfrm>
          <a:off x="95885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66312</xdr:rowOff>
    </xdr:from>
    <xdr:ext cx="469744" cy="259045"/>
    <xdr:sp macro="" textlink="">
      <xdr:nvSpPr>
        <xdr:cNvPr id="263" name="n_1aveValue【公営住宅】&#10;一人当たり面積"/>
        <xdr:cNvSpPr txBox="1"/>
      </xdr:nvSpPr>
      <xdr:spPr>
        <a:xfrm>
          <a:off x="9391727" y="1378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1.468</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108475</xdr:rowOff>
    </xdr:from>
    <xdr:ext cx="469744" cy="259045"/>
    <xdr:sp macro="" textlink="">
      <xdr:nvSpPr>
        <xdr:cNvPr id="264" name="n_1mainValue【公営住宅】&#10;一人当たり面積"/>
        <xdr:cNvSpPr txBox="1"/>
      </xdr:nvSpPr>
      <xdr:spPr>
        <a:xfrm>
          <a:off x="9391727" y="133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6" name="正方形/長方形 26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7" name="正方形/長方形 26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8" name="正方形/長方形 26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9" name="正方形/長方形 26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2" name="正方形/長方形 27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3" name="正方形/長方形 27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4" name="正方形/長方形 27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5" name="正方形/長方形 27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33746</xdr:rowOff>
    </xdr:from>
    <xdr:to>
      <xdr:col>23</xdr:col>
      <xdr:colOff>516889</xdr:colOff>
      <xdr:row>41</xdr:row>
      <xdr:rowOff>61504</xdr:rowOff>
    </xdr:to>
    <xdr:cxnSp macro="">
      <xdr:nvCxnSpPr>
        <xdr:cNvPr id="302" name="直線コネクタ 301"/>
        <xdr:cNvCxnSpPr/>
      </xdr:nvCxnSpPr>
      <xdr:spPr>
        <a:xfrm flipV="1">
          <a:off x="16318864" y="5691596"/>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65331</xdr:rowOff>
    </xdr:from>
    <xdr:ext cx="405111" cy="259045"/>
    <xdr:sp macro="" textlink="">
      <xdr:nvSpPr>
        <xdr:cNvPr id="303" name="【認定こども園・幼稚園・保育所】&#10;有形固定資産減価償却率最小値テキスト"/>
        <xdr:cNvSpPr txBox="1"/>
      </xdr:nvSpPr>
      <xdr:spPr>
        <a:xfrm>
          <a:off x="16408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41</xdr:row>
      <xdr:rowOff>61504</xdr:rowOff>
    </xdr:from>
    <xdr:to>
      <xdr:col>23</xdr:col>
      <xdr:colOff>606425</xdr:colOff>
      <xdr:row>41</xdr:row>
      <xdr:rowOff>61504</xdr:rowOff>
    </xdr:to>
    <xdr:cxnSp macro="">
      <xdr:nvCxnSpPr>
        <xdr:cNvPr id="304" name="直線コネクタ 303"/>
        <xdr:cNvCxnSpPr/>
      </xdr:nvCxnSpPr>
      <xdr:spPr>
        <a:xfrm>
          <a:off x="16230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151873</xdr:rowOff>
    </xdr:from>
    <xdr:ext cx="405111" cy="259045"/>
    <xdr:sp macro="" textlink="">
      <xdr:nvSpPr>
        <xdr:cNvPr id="305" name="【認定こども園・幼稚園・保育所】&#10;有形固定資産減価償却率最大値テキスト"/>
        <xdr:cNvSpPr txBox="1"/>
      </xdr:nvSpPr>
      <xdr:spPr>
        <a:xfrm>
          <a:off x="16408400" y="5466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23</xdr:col>
      <xdr:colOff>428625</xdr:colOff>
      <xdr:row>33</xdr:row>
      <xdr:rowOff>33746</xdr:rowOff>
    </xdr:from>
    <xdr:to>
      <xdr:col>23</xdr:col>
      <xdr:colOff>606425</xdr:colOff>
      <xdr:row>33</xdr:row>
      <xdr:rowOff>33746</xdr:rowOff>
    </xdr:to>
    <xdr:cxnSp macro="">
      <xdr:nvCxnSpPr>
        <xdr:cNvPr id="306" name="直線コネクタ 305"/>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39750</xdr:rowOff>
    </xdr:from>
    <xdr:ext cx="405111" cy="259045"/>
    <xdr:sp macro="" textlink="">
      <xdr:nvSpPr>
        <xdr:cNvPr id="307" name="【認定こども園・幼稚園・保育所】&#10;有形固定資産減価償却率平均値テキスト"/>
        <xdr:cNvSpPr txBox="1"/>
      </xdr:nvSpPr>
      <xdr:spPr>
        <a:xfrm>
          <a:off x="164084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61323</xdr:rowOff>
    </xdr:from>
    <xdr:to>
      <xdr:col>23</xdr:col>
      <xdr:colOff>568325</xdr:colOff>
      <xdr:row>38</xdr:row>
      <xdr:rowOff>162923</xdr:rowOff>
    </xdr:to>
    <xdr:sp macro="" textlink="">
      <xdr:nvSpPr>
        <xdr:cNvPr id="308" name="フローチャート : 判断 307"/>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15603</xdr:rowOff>
    </xdr:from>
    <xdr:to>
      <xdr:col>22</xdr:col>
      <xdr:colOff>415925</xdr:colOff>
      <xdr:row>36</xdr:row>
      <xdr:rowOff>117203</xdr:rowOff>
    </xdr:to>
    <xdr:sp macro="" textlink="">
      <xdr:nvSpPr>
        <xdr:cNvPr id="309" name="フローチャート : 判断 308"/>
        <xdr:cNvSpPr/>
      </xdr:nvSpPr>
      <xdr:spPr>
        <a:xfrm>
          <a:off x="15430500" y="61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123372</xdr:rowOff>
    </xdr:from>
    <xdr:to>
      <xdr:col>22</xdr:col>
      <xdr:colOff>415925</xdr:colOff>
      <xdr:row>33</xdr:row>
      <xdr:rowOff>53522</xdr:rowOff>
    </xdr:to>
    <xdr:sp macro="" textlink="">
      <xdr:nvSpPr>
        <xdr:cNvPr id="315" name="円/楕円 314"/>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108330</xdr:rowOff>
    </xdr:from>
    <xdr:ext cx="405111" cy="259045"/>
    <xdr:sp macro="" textlink="">
      <xdr:nvSpPr>
        <xdr:cNvPr id="316" name="n_1aveValue【認定こども園・幼稚園・保育所】&#10;有形固定資産減価償却率"/>
        <xdr:cNvSpPr txBox="1"/>
      </xdr:nvSpPr>
      <xdr:spPr>
        <a:xfrm>
          <a:off x="15266043"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70049</xdr:rowOff>
    </xdr:from>
    <xdr:ext cx="469744" cy="259045"/>
    <xdr:sp macro="" textlink="">
      <xdr:nvSpPr>
        <xdr:cNvPr id="317"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117348</xdr:rowOff>
    </xdr:from>
    <xdr:to>
      <xdr:col>32</xdr:col>
      <xdr:colOff>186689</xdr:colOff>
      <xdr:row>41</xdr:row>
      <xdr:rowOff>160782</xdr:rowOff>
    </xdr:to>
    <xdr:cxnSp macro="">
      <xdr:nvCxnSpPr>
        <xdr:cNvPr id="340" name="直線コネクタ 339"/>
        <xdr:cNvCxnSpPr/>
      </xdr:nvCxnSpPr>
      <xdr:spPr>
        <a:xfrm flipV="1">
          <a:off x="22160864" y="594664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164609</xdr:rowOff>
    </xdr:from>
    <xdr:ext cx="469744" cy="259045"/>
    <xdr:sp macro="" textlink="">
      <xdr:nvSpPr>
        <xdr:cNvPr id="341" name="【認定こども園・幼稚園・保育所】&#10;一人当たり面積最小値テキスト"/>
        <xdr:cNvSpPr txBox="1"/>
      </xdr:nvSpPr>
      <xdr:spPr>
        <a:xfrm>
          <a:off x="222504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41</xdr:row>
      <xdr:rowOff>160782</xdr:rowOff>
    </xdr:from>
    <xdr:to>
      <xdr:col>32</xdr:col>
      <xdr:colOff>276225</xdr:colOff>
      <xdr:row>41</xdr:row>
      <xdr:rowOff>160782</xdr:rowOff>
    </xdr:to>
    <xdr:cxnSp macro="">
      <xdr:nvCxnSpPr>
        <xdr:cNvPr id="342" name="直線コネクタ 341"/>
        <xdr:cNvCxnSpPr/>
      </xdr:nvCxnSpPr>
      <xdr:spPr>
        <a:xfrm>
          <a:off x="22072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64025</xdr:rowOff>
    </xdr:from>
    <xdr:ext cx="469744" cy="259045"/>
    <xdr:sp macro="" textlink="">
      <xdr:nvSpPr>
        <xdr:cNvPr id="343" name="【認定こども園・幼稚園・保育所】&#10;一人当たり面積最大値テキスト"/>
        <xdr:cNvSpPr txBox="1"/>
      </xdr:nvSpPr>
      <xdr:spPr>
        <a:xfrm>
          <a:off x="222504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0.366</a:t>
          </a:r>
          <a:endParaRPr kumimoji="1" lang="ja-JP" altLang="en-US" sz="1000" b="1">
            <a:latin typeface="ＭＳ Ｐゴシック"/>
          </a:endParaRPr>
        </a:p>
      </xdr:txBody>
    </xdr:sp>
    <xdr:clientData/>
  </xdr:oneCellAnchor>
  <xdr:twoCellAnchor>
    <xdr:from>
      <xdr:col>32</xdr:col>
      <xdr:colOff>98425</xdr:colOff>
      <xdr:row>34</xdr:row>
      <xdr:rowOff>117348</xdr:rowOff>
    </xdr:from>
    <xdr:to>
      <xdr:col>32</xdr:col>
      <xdr:colOff>276225</xdr:colOff>
      <xdr:row>34</xdr:row>
      <xdr:rowOff>117348</xdr:rowOff>
    </xdr:to>
    <xdr:cxnSp macro="">
      <xdr:nvCxnSpPr>
        <xdr:cNvPr id="344" name="直線コネクタ 343"/>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8399</xdr:rowOff>
    </xdr:from>
    <xdr:ext cx="469744" cy="259045"/>
    <xdr:sp macro="" textlink="">
      <xdr:nvSpPr>
        <xdr:cNvPr id="345" name="【認定こども園・幼稚園・保育所】&#10;一人当たり面積平均値テキスト"/>
        <xdr:cNvSpPr txBox="1"/>
      </xdr:nvSpPr>
      <xdr:spPr>
        <a:xfrm>
          <a:off x="22250400" y="65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29972</xdr:rowOff>
    </xdr:from>
    <xdr:to>
      <xdr:col>32</xdr:col>
      <xdr:colOff>238125</xdr:colOff>
      <xdr:row>38</xdr:row>
      <xdr:rowOff>131572</xdr:rowOff>
    </xdr:to>
    <xdr:sp macro="" textlink="">
      <xdr:nvSpPr>
        <xdr:cNvPr id="346" name="フローチャート : 判断 345"/>
        <xdr:cNvSpPr/>
      </xdr:nvSpPr>
      <xdr:spPr>
        <a:xfrm>
          <a:off x="221107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84836</xdr:rowOff>
    </xdr:from>
    <xdr:to>
      <xdr:col>31</xdr:col>
      <xdr:colOff>85725</xdr:colOff>
      <xdr:row>39</xdr:row>
      <xdr:rowOff>14986</xdr:rowOff>
    </xdr:to>
    <xdr:sp macro="" textlink="">
      <xdr:nvSpPr>
        <xdr:cNvPr id="347" name="フローチャート : 判断 346"/>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23114</xdr:rowOff>
    </xdr:from>
    <xdr:to>
      <xdr:col>31</xdr:col>
      <xdr:colOff>85725</xdr:colOff>
      <xdr:row>39</xdr:row>
      <xdr:rowOff>124714</xdr:rowOff>
    </xdr:to>
    <xdr:sp macro="" textlink="">
      <xdr:nvSpPr>
        <xdr:cNvPr id="353" name="円/楕円 352"/>
        <xdr:cNvSpPr/>
      </xdr:nvSpPr>
      <xdr:spPr>
        <a:xfrm>
          <a:off x="21272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31513</xdr:rowOff>
    </xdr:from>
    <xdr:ext cx="469744" cy="259045"/>
    <xdr:sp macro="" textlink="">
      <xdr:nvSpPr>
        <xdr:cNvPr id="354" name="n_1aveValue【認定こども園・幼稚園・保育所】&#10;一人当たり面積"/>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115841</xdr:rowOff>
    </xdr:from>
    <xdr:ext cx="469744" cy="259045"/>
    <xdr:sp macro="" textlink="">
      <xdr:nvSpPr>
        <xdr:cNvPr id="355" name="n_1main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7" name="直線コネクタ 3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8" name="テキスト ボックス 3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9" name="直線コネクタ 3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0" name="テキスト ボックス 3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1" name="直線コネクタ 3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2" name="テキスト ボックス 3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3" name="直線コネクタ 3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4" name="テキスト ボックス 3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5" name="直線コネクタ 3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6" name="テキスト ボックス 3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8" name="テキスト ボックス 3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83820</xdr:rowOff>
    </xdr:from>
    <xdr:to>
      <xdr:col>23</xdr:col>
      <xdr:colOff>516889</xdr:colOff>
      <xdr:row>63</xdr:row>
      <xdr:rowOff>160020</xdr:rowOff>
    </xdr:to>
    <xdr:cxnSp macro="">
      <xdr:nvCxnSpPr>
        <xdr:cNvPr id="380" name="直線コネクタ 379"/>
        <xdr:cNvCxnSpPr/>
      </xdr:nvCxnSpPr>
      <xdr:spPr>
        <a:xfrm flipV="1">
          <a:off x="16318864" y="985647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163847</xdr:rowOff>
    </xdr:from>
    <xdr:ext cx="405111" cy="259045"/>
    <xdr:sp macro="" textlink="">
      <xdr:nvSpPr>
        <xdr:cNvPr id="381" name="【学校施設】&#10;有形固定資産減価償却率最小値テキスト"/>
        <xdr:cNvSpPr txBox="1"/>
      </xdr:nvSpPr>
      <xdr:spPr>
        <a:xfrm>
          <a:off x="164084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63</xdr:row>
      <xdr:rowOff>160020</xdr:rowOff>
    </xdr:from>
    <xdr:to>
      <xdr:col>23</xdr:col>
      <xdr:colOff>606425</xdr:colOff>
      <xdr:row>63</xdr:row>
      <xdr:rowOff>160020</xdr:rowOff>
    </xdr:to>
    <xdr:cxnSp macro="">
      <xdr:nvCxnSpPr>
        <xdr:cNvPr id="382" name="直線コネクタ 381"/>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30497</xdr:rowOff>
    </xdr:from>
    <xdr:ext cx="405111" cy="259045"/>
    <xdr:sp macro="" textlink="">
      <xdr:nvSpPr>
        <xdr:cNvPr id="383" name="【学校施設】&#10;有形固定資産減価償却率最大値テキスト"/>
        <xdr:cNvSpPr txBox="1"/>
      </xdr:nvSpPr>
      <xdr:spPr>
        <a:xfrm>
          <a:off x="16408400"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57</xdr:row>
      <xdr:rowOff>83820</xdr:rowOff>
    </xdr:from>
    <xdr:to>
      <xdr:col>23</xdr:col>
      <xdr:colOff>606425</xdr:colOff>
      <xdr:row>57</xdr:row>
      <xdr:rowOff>83820</xdr:rowOff>
    </xdr:to>
    <xdr:cxnSp macro="">
      <xdr:nvCxnSpPr>
        <xdr:cNvPr id="384" name="直線コネクタ 383"/>
        <xdr:cNvCxnSpPr/>
      </xdr:nvCxnSpPr>
      <xdr:spPr>
        <a:xfrm>
          <a:off x="16230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87647</xdr:rowOff>
    </xdr:from>
    <xdr:ext cx="405111" cy="259045"/>
    <xdr:sp macro="" textlink="">
      <xdr:nvSpPr>
        <xdr:cNvPr id="385" name="【学校施設】&#10;有形固定資産減価償却率平均値テキスト"/>
        <xdr:cNvSpPr txBox="1"/>
      </xdr:nvSpPr>
      <xdr:spPr>
        <a:xfrm>
          <a:off x="16408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109220</xdr:rowOff>
    </xdr:from>
    <xdr:to>
      <xdr:col>23</xdr:col>
      <xdr:colOff>568325</xdr:colOff>
      <xdr:row>61</xdr:row>
      <xdr:rowOff>39370</xdr:rowOff>
    </xdr:to>
    <xdr:sp macro="" textlink="">
      <xdr:nvSpPr>
        <xdr:cNvPr id="386" name="フローチャート : 判断 385"/>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7" name="フローチャート : 判断 386"/>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135890</xdr:rowOff>
    </xdr:from>
    <xdr:to>
      <xdr:col>22</xdr:col>
      <xdr:colOff>415925</xdr:colOff>
      <xdr:row>57</xdr:row>
      <xdr:rowOff>66040</xdr:rowOff>
    </xdr:to>
    <xdr:sp macro="" textlink="">
      <xdr:nvSpPr>
        <xdr:cNvPr id="393" name="円/楕円 392"/>
        <xdr:cNvSpPr/>
      </xdr:nvSpPr>
      <xdr:spPr>
        <a:xfrm>
          <a:off x="15430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394"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82567</xdr:rowOff>
    </xdr:from>
    <xdr:ext cx="405111" cy="259045"/>
    <xdr:sp macro="" textlink="">
      <xdr:nvSpPr>
        <xdr:cNvPr id="395" name="n_1mainValue【学校施設】&#10;有形固定資産減価償却率"/>
        <xdr:cNvSpPr txBox="1"/>
      </xdr:nvSpPr>
      <xdr:spPr>
        <a:xfrm>
          <a:off x="15266043"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7" name="直線コネクタ 4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8" name="テキスト ボックス 4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9" name="直線コネクタ 4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0" name="テキスト ボックス 4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1" name="直線コネクタ 4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2" name="テキスト ボックス 4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3" name="直線コネクタ 4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4" name="テキスト ボックス 4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5" name="直線コネクタ 4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6" name="テキスト ボックス 4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165735</xdr:rowOff>
    </xdr:from>
    <xdr:to>
      <xdr:col>32</xdr:col>
      <xdr:colOff>186689</xdr:colOff>
      <xdr:row>64</xdr:row>
      <xdr:rowOff>11430</xdr:rowOff>
    </xdr:to>
    <xdr:cxnSp macro="">
      <xdr:nvCxnSpPr>
        <xdr:cNvPr id="420" name="直線コネクタ 419"/>
        <xdr:cNvCxnSpPr/>
      </xdr:nvCxnSpPr>
      <xdr:spPr>
        <a:xfrm flipV="1">
          <a:off x="22160864" y="976693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15257</xdr:rowOff>
    </xdr:from>
    <xdr:ext cx="469744" cy="259045"/>
    <xdr:sp macro="" textlink="">
      <xdr:nvSpPr>
        <xdr:cNvPr id="421" name="【学校施設】&#10;一人当たり面積最小値テキスト"/>
        <xdr:cNvSpPr txBox="1"/>
      </xdr:nvSpPr>
      <xdr:spPr>
        <a:xfrm>
          <a:off x="22250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1.434</a:t>
          </a:r>
          <a:endParaRPr kumimoji="1" lang="ja-JP" altLang="en-US" sz="1000" b="1">
            <a:latin typeface="ＭＳ Ｐゴシック"/>
          </a:endParaRPr>
        </a:p>
      </xdr:txBody>
    </xdr:sp>
    <xdr:clientData/>
  </xdr:oneCellAnchor>
  <xdr:twoCellAnchor>
    <xdr:from>
      <xdr:col>32</xdr:col>
      <xdr:colOff>98425</xdr:colOff>
      <xdr:row>64</xdr:row>
      <xdr:rowOff>11430</xdr:rowOff>
    </xdr:from>
    <xdr:to>
      <xdr:col>32</xdr:col>
      <xdr:colOff>276225</xdr:colOff>
      <xdr:row>64</xdr:row>
      <xdr:rowOff>11430</xdr:rowOff>
    </xdr:to>
    <xdr:cxnSp macro="">
      <xdr:nvCxnSpPr>
        <xdr:cNvPr id="422" name="直線コネクタ 421"/>
        <xdr:cNvCxnSpPr/>
      </xdr:nvCxnSpPr>
      <xdr:spPr>
        <a:xfrm>
          <a:off x="22072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112412</xdr:rowOff>
    </xdr:from>
    <xdr:ext cx="469744" cy="259045"/>
    <xdr:sp macro="" textlink="">
      <xdr:nvSpPr>
        <xdr:cNvPr id="423" name="【学校施設】&#10;一人当たり面積最大値テキスト"/>
        <xdr:cNvSpPr txBox="1"/>
      </xdr:nvSpPr>
      <xdr:spPr>
        <a:xfrm>
          <a:off x="22250400" y="954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2.073</a:t>
          </a:r>
          <a:endParaRPr kumimoji="1" lang="ja-JP" altLang="en-US" sz="1000" b="1">
            <a:latin typeface="ＭＳ Ｐゴシック"/>
          </a:endParaRPr>
        </a:p>
      </xdr:txBody>
    </xdr:sp>
    <xdr:clientData/>
  </xdr:oneCellAnchor>
  <xdr:twoCellAnchor>
    <xdr:from>
      <xdr:col>32</xdr:col>
      <xdr:colOff>98425</xdr:colOff>
      <xdr:row>56</xdr:row>
      <xdr:rowOff>165735</xdr:rowOff>
    </xdr:from>
    <xdr:to>
      <xdr:col>32</xdr:col>
      <xdr:colOff>276225</xdr:colOff>
      <xdr:row>56</xdr:row>
      <xdr:rowOff>165735</xdr:rowOff>
    </xdr:to>
    <xdr:cxnSp macro="">
      <xdr:nvCxnSpPr>
        <xdr:cNvPr id="424" name="直線コネクタ 423"/>
        <xdr:cNvCxnSpPr/>
      </xdr:nvCxnSpPr>
      <xdr:spPr>
        <a:xfrm>
          <a:off x="22072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34307</xdr:rowOff>
    </xdr:from>
    <xdr:ext cx="469744" cy="259045"/>
    <xdr:sp macro="" textlink="">
      <xdr:nvSpPr>
        <xdr:cNvPr id="425" name="【学校施設】&#10;一人当たり面積平均値テキスト"/>
        <xdr:cNvSpPr txBox="1"/>
      </xdr:nvSpPr>
      <xdr:spPr>
        <a:xfrm>
          <a:off x="222504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55880</xdr:rowOff>
    </xdr:from>
    <xdr:to>
      <xdr:col>32</xdr:col>
      <xdr:colOff>238125</xdr:colOff>
      <xdr:row>60</xdr:row>
      <xdr:rowOff>157480</xdr:rowOff>
    </xdr:to>
    <xdr:sp macro="" textlink="">
      <xdr:nvSpPr>
        <xdr:cNvPr id="426" name="フローチャート : 判断 425"/>
        <xdr:cNvSpPr/>
      </xdr:nvSpPr>
      <xdr:spPr>
        <a:xfrm>
          <a:off x="221107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143510</xdr:rowOff>
    </xdr:from>
    <xdr:to>
      <xdr:col>31</xdr:col>
      <xdr:colOff>85725</xdr:colOff>
      <xdr:row>55</xdr:row>
      <xdr:rowOff>73660</xdr:rowOff>
    </xdr:to>
    <xdr:sp macro="" textlink="">
      <xdr:nvSpPr>
        <xdr:cNvPr id="427" name="フローチャート : 判断 426"/>
        <xdr:cNvSpPr/>
      </xdr:nvSpPr>
      <xdr:spPr>
        <a:xfrm>
          <a:off x="21272500" y="940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86360</xdr:rowOff>
    </xdr:from>
    <xdr:to>
      <xdr:col>31</xdr:col>
      <xdr:colOff>85725</xdr:colOff>
      <xdr:row>61</xdr:row>
      <xdr:rowOff>16510</xdr:rowOff>
    </xdr:to>
    <xdr:sp macro="" textlink="">
      <xdr:nvSpPr>
        <xdr:cNvPr id="433" name="円/楕円 432"/>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90187</xdr:rowOff>
    </xdr:from>
    <xdr:ext cx="469744" cy="259045"/>
    <xdr:sp macro="" textlink="">
      <xdr:nvSpPr>
        <xdr:cNvPr id="434" name="n_1aveValue【学校施設】&#10;一人当たり面積"/>
        <xdr:cNvSpPr txBox="1"/>
      </xdr:nvSpPr>
      <xdr:spPr>
        <a:xfrm>
          <a:off x="21075727" y="917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7637</xdr:rowOff>
    </xdr:from>
    <xdr:ext cx="469744" cy="259045"/>
    <xdr:sp macro="" textlink="">
      <xdr:nvSpPr>
        <xdr:cNvPr id="435" name="n_1mainValue【学校施設】&#10;一人当たり面積"/>
        <xdr:cNvSpPr txBox="1"/>
      </xdr:nvSpPr>
      <xdr:spPr>
        <a:xfrm>
          <a:off x="21075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4" name="正方形/長方形 4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5" name="正方形/長方形 4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6" name="正方形/長方形 4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7" name="正方形/長方形 4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8" name="正方形/長方形 4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9" name="正方形/長方形 4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0" name="正方形/長方形 4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1" name="正方形/長方形 45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2" name="テキスト ボックス 4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3" name="直線コネクタ 4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4" name="テキスト ボックス 4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5" name="直線コネクタ 4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6" name="テキスト ボックス 4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7" name="直線コネクタ 4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8" name="テキスト ボックス 4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9" name="直線コネクタ 4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0" name="テキスト ボックス 4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1" name="直線コネクタ 4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2" name="テキスト ボックス 4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3" name="直線コネクタ 4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4" name="テキスト ボックス 47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152400</xdr:rowOff>
    </xdr:from>
    <xdr:to>
      <xdr:col>23</xdr:col>
      <xdr:colOff>516889</xdr:colOff>
      <xdr:row>108</xdr:row>
      <xdr:rowOff>76200</xdr:rowOff>
    </xdr:to>
    <xdr:cxnSp macro="">
      <xdr:nvCxnSpPr>
        <xdr:cNvPr id="476" name="直線コネクタ 475"/>
        <xdr:cNvCxnSpPr/>
      </xdr:nvCxnSpPr>
      <xdr:spPr>
        <a:xfrm flipV="1">
          <a:off x="16318864" y="171259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477" name="【公民館】&#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478" name="直線コネクタ 47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99077</xdr:rowOff>
    </xdr:from>
    <xdr:ext cx="405111" cy="259045"/>
    <xdr:sp macro="" textlink="">
      <xdr:nvSpPr>
        <xdr:cNvPr id="479" name="【公民館】&#10;有形固定資産減価償却率最大値テキスト"/>
        <xdr:cNvSpPr txBox="1"/>
      </xdr:nvSpPr>
      <xdr:spPr>
        <a:xfrm>
          <a:off x="164084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99</xdr:row>
      <xdr:rowOff>152400</xdr:rowOff>
    </xdr:from>
    <xdr:to>
      <xdr:col>23</xdr:col>
      <xdr:colOff>606425</xdr:colOff>
      <xdr:row>99</xdr:row>
      <xdr:rowOff>152400</xdr:rowOff>
    </xdr:to>
    <xdr:cxnSp macro="">
      <xdr:nvCxnSpPr>
        <xdr:cNvPr id="480" name="直線コネクタ 479"/>
        <xdr:cNvCxnSpPr/>
      </xdr:nvCxnSpPr>
      <xdr:spPr>
        <a:xfrm>
          <a:off x="16230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45738</xdr:rowOff>
    </xdr:from>
    <xdr:ext cx="405111" cy="259045"/>
    <xdr:sp macro="" textlink="">
      <xdr:nvSpPr>
        <xdr:cNvPr id="481" name="【公民館】&#10;有形固定資産減価償却率平均値テキスト"/>
        <xdr:cNvSpPr txBox="1"/>
      </xdr:nvSpPr>
      <xdr:spPr>
        <a:xfrm>
          <a:off x="164084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67311</xdr:rowOff>
    </xdr:from>
    <xdr:to>
      <xdr:col>23</xdr:col>
      <xdr:colOff>568325</xdr:colOff>
      <xdr:row>105</xdr:row>
      <xdr:rowOff>168911</xdr:rowOff>
    </xdr:to>
    <xdr:sp macro="" textlink="">
      <xdr:nvSpPr>
        <xdr:cNvPr id="482" name="フローチャート : 判断 481"/>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97789</xdr:rowOff>
    </xdr:from>
    <xdr:to>
      <xdr:col>22</xdr:col>
      <xdr:colOff>415925</xdr:colOff>
      <xdr:row>103</xdr:row>
      <xdr:rowOff>27939</xdr:rowOff>
    </xdr:to>
    <xdr:sp macro="" textlink="">
      <xdr:nvSpPr>
        <xdr:cNvPr id="483" name="フローチャート : 判断 482"/>
        <xdr:cNvSpPr/>
      </xdr:nvSpPr>
      <xdr:spPr>
        <a:xfrm>
          <a:off x="15430500" y="1758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78739</xdr:rowOff>
    </xdr:from>
    <xdr:to>
      <xdr:col>22</xdr:col>
      <xdr:colOff>415925</xdr:colOff>
      <xdr:row>103</xdr:row>
      <xdr:rowOff>8889</xdr:rowOff>
    </xdr:to>
    <xdr:sp macro="" textlink="">
      <xdr:nvSpPr>
        <xdr:cNvPr id="489" name="円/楕円 488"/>
        <xdr:cNvSpPr/>
      </xdr:nvSpPr>
      <xdr:spPr>
        <a:xfrm>
          <a:off x="15430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19066</xdr:rowOff>
    </xdr:from>
    <xdr:ext cx="405111" cy="259045"/>
    <xdr:sp macro="" textlink="">
      <xdr:nvSpPr>
        <xdr:cNvPr id="490" name="n_1aveValue【公民館】&#10;有形固定資産減価償却率"/>
        <xdr:cNvSpPr txBox="1"/>
      </xdr:nvSpPr>
      <xdr:spPr>
        <a:xfrm>
          <a:off x="15266043"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25416</xdr:rowOff>
    </xdr:from>
    <xdr:ext cx="405111" cy="259045"/>
    <xdr:sp macro="" textlink="">
      <xdr:nvSpPr>
        <xdr:cNvPr id="491" name="n_1mainValue【公民館】&#10;有形固定資産減価償却率"/>
        <xdr:cNvSpPr txBox="1"/>
      </xdr:nvSpPr>
      <xdr:spPr>
        <a:xfrm>
          <a:off x="15266043"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2" name="正方形/長方形 4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3" name="正方形/長方形 4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4" name="正方形/長方形 4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5" name="正方形/長方形 4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6" name="正方形/長方形 4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7" name="正方形/長方形 4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8" name="正方形/長方形 4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9" name="正方形/長方形 4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0" name="テキスト ボックス 4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1" name="直線コネクタ 5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2" name="直線コネクタ 5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3" name="テキスト ボックス 5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4" name="直線コネクタ 5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5" name="テキスト ボックス 5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6" name="直線コネクタ 5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7" name="テキスト ボックス 5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8" name="直線コネクタ 5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9" name="テキスト ボックス 5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0" name="直線コネクタ 5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1" name="テキスト ボックス 5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2" name="直線コネクタ 5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3" name="テキスト ボックス 5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121920</xdr:rowOff>
    </xdr:from>
    <xdr:to>
      <xdr:col>32</xdr:col>
      <xdr:colOff>186689</xdr:colOff>
      <xdr:row>103</xdr:row>
      <xdr:rowOff>156211</xdr:rowOff>
    </xdr:to>
    <xdr:cxnSp macro="">
      <xdr:nvCxnSpPr>
        <xdr:cNvPr id="515" name="直線コネクタ 514"/>
        <xdr:cNvCxnSpPr/>
      </xdr:nvCxnSpPr>
      <xdr:spPr>
        <a:xfrm flipV="1">
          <a:off x="22160864" y="17095470"/>
          <a:ext cx="0" cy="72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160038</xdr:rowOff>
    </xdr:from>
    <xdr:ext cx="469744" cy="259045"/>
    <xdr:sp macro="" textlink="">
      <xdr:nvSpPr>
        <xdr:cNvPr id="516" name="【公民館】&#10;一人当たり面積最小値テキスト"/>
        <xdr:cNvSpPr txBox="1"/>
      </xdr:nvSpPr>
      <xdr:spPr>
        <a:xfrm>
          <a:off x="22250400"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0.224</a:t>
          </a:r>
          <a:endParaRPr kumimoji="1" lang="ja-JP" altLang="en-US" sz="1000" b="1">
            <a:latin typeface="ＭＳ Ｐゴシック"/>
          </a:endParaRPr>
        </a:p>
      </xdr:txBody>
    </xdr:sp>
    <xdr:clientData/>
  </xdr:oneCellAnchor>
  <xdr:twoCellAnchor>
    <xdr:from>
      <xdr:col>32</xdr:col>
      <xdr:colOff>98425</xdr:colOff>
      <xdr:row>103</xdr:row>
      <xdr:rowOff>156211</xdr:rowOff>
    </xdr:from>
    <xdr:to>
      <xdr:col>32</xdr:col>
      <xdr:colOff>276225</xdr:colOff>
      <xdr:row>103</xdr:row>
      <xdr:rowOff>156211</xdr:rowOff>
    </xdr:to>
    <xdr:cxnSp macro="">
      <xdr:nvCxnSpPr>
        <xdr:cNvPr id="517" name="直線コネクタ 516"/>
        <xdr:cNvCxnSpPr/>
      </xdr:nvCxnSpPr>
      <xdr:spPr>
        <a:xfrm>
          <a:off x="22072600" y="1781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68597</xdr:rowOff>
    </xdr:from>
    <xdr:ext cx="469744" cy="259045"/>
    <xdr:sp macro="" textlink="">
      <xdr:nvSpPr>
        <xdr:cNvPr id="518" name="【公民館】&#10;一人当たり面積最大値テキスト"/>
        <xdr:cNvSpPr txBox="1"/>
      </xdr:nvSpPr>
      <xdr:spPr>
        <a:xfrm>
          <a:off x="222504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32</xdr:col>
      <xdr:colOff>98425</xdr:colOff>
      <xdr:row>99</xdr:row>
      <xdr:rowOff>121920</xdr:rowOff>
    </xdr:from>
    <xdr:to>
      <xdr:col>32</xdr:col>
      <xdr:colOff>276225</xdr:colOff>
      <xdr:row>99</xdr:row>
      <xdr:rowOff>121920</xdr:rowOff>
    </xdr:to>
    <xdr:cxnSp macro="">
      <xdr:nvCxnSpPr>
        <xdr:cNvPr id="519" name="直線コネクタ 518"/>
        <xdr:cNvCxnSpPr/>
      </xdr:nvCxnSpPr>
      <xdr:spPr>
        <a:xfrm>
          <a:off x="22072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102888</xdr:rowOff>
    </xdr:from>
    <xdr:ext cx="469744" cy="259045"/>
    <xdr:sp macro="" textlink="">
      <xdr:nvSpPr>
        <xdr:cNvPr id="520" name="【公民館】&#10;一人当たり面積平均値テキスト"/>
        <xdr:cNvSpPr txBox="1"/>
      </xdr:nvSpPr>
      <xdr:spPr>
        <a:xfrm>
          <a:off x="22250400" y="17419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124461</xdr:rowOff>
    </xdr:from>
    <xdr:to>
      <xdr:col>32</xdr:col>
      <xdr:colOff>238125</xdr:colOff>
      <xdr:row>102</xdr:row>
      <xdr:rowOff>54611</xdr:rowOff>
    </xdr:to>
    <xdr:sp macro="" textlink="">
      <xdr:nvSpPr>
        <xdr:cNvPr id="521" name="フローチャート : 判断 520"/>
        <xdr:cNvSpPr/>
      </xdr:nvSpPr>
      <xdr:spPr>
        <a:xfrm>
          <a:off x="22110700" y="1744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40639</xdr:rowOff>
    </xdr:from>
    <xdr:to>
      <xdr:col>31</xdr:col>
      <xdr:colOff>85725</xdr:colOff>
      <xdr:row>102</xdr:row>
      <xdr:rowOff>142239</xdr:rowOff>
    </xdr:to>
    <xdr:sp macro="" textlink="">
      <xdr:nvSpPr>
        <xdr:cNvPr id="522" name="フローチャート : 判断 521"/>
        <xdr:cNvSpPr/>
      </xdr:nvSpPr>
      <xdr:spPr>
        <a:xfrm>
          <a:off x="2127250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3" name="テキスト ボックス 5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4" name="テキスト ボックス 5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5" name="テキスト ボックス 5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6" name="テキスト ボックス 5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7" name="テキスト ボックス 5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40639</xdr:rowOff>
    </xdr:from>
    <xdr:to>
      <xdr:col>31</xdr:col>
      <xdr:colOff>85725</xdr:colOff>
      <xdr:row>107</xdr:row>
      <xdr:rowOff>142239</xdr:rowOff>
    </xdr:to>
    <xdr:sp macro="" textlink="">
      <xdr:nvSpPr>
        <xdr:cNvPr id="528" name="円/楕円 527"/>
        <xdr:cNvSpPr/>
      </xdr:nvSpPr>
      <xdr:spPr>
        <a:xfrm>
          <a:off x="21272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158766</xdr:rowOff>
    </xdr:from>
    <xdr:ext cx="469744" cy="259045"/>
    <xdr:sp macro="" textlink="">
      <xdr:nvSpPr>
        <xdr:cNvPr id="529" name="n_1aveValue【公民館】&#10;一人当たり面積"/>
        <xdr:cNvSpPr txBox="1"/>
      </xdr:nvSpPr>
      <xdr:spPr>
        <a:xfrm>
          <a:off x="210757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0.286</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133366</xdr:rowOff>
    </xdr:from>
    <xdr:ext cx="469744" cy="259045"/>
    <xdr:sp macro="" textlink="">
      <xdr:nvSpPr>
        <xdr:cNvPr id="530" name="n_1mainValue【公民館】&#10;一人当たり面積"/>
        <xdr:cNvSpPr txBox="1"/>
      </xdr:nvSpPr>
      <xdr:spPr>
        <a:xfrm>
          <a:off x="210757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1" name="正方形/長方形 5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2" name="正方形/長方形 5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3" name="テキスト ボックス 5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型別施設のほとんどにおいて、有形固定資産減価償却率が熊本県平均を上回っており、特に学校施設と公営住宅について減価償却が進んでいる状況にある。学校施設、公営住宅ともに改修計画を策定し事業を進めているところであるが、今後は両施設の改修計画を公共施設等総合管理計画の個別計画として位置づけ、将来の人口や財政規模にあった公共施設の最適化を行い、維持管理費用や更新費用の削減を図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137922</xdr:rowOff>
    </xdr:from>
    <xdr:to>
      <xdr:col>6</xdr:col>
      <xdr:colOff>510540</xdr:colOff>
      <xdr:row>40</xdr:row>
      <xdr:rowOff>117348</xdr:rowOff>
    </xdr:to>
    <xdr:cxnSp macro="">
      <xdr:nvCxnSpPr>
        <xdr:cNvPr id="55" name="直線コネクタ 54"/>
        <xdr:cNvCxnSpPr/>
      </xdr:nvCxnSpPr>
      <xdr:spPr>
        <a:xfrm flipV="1">
          <a:off x="4634865" y="57957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121175</xdr:rowOff>
    </xdr:from>
    <xdr:ext cx="405111" cy="259045"/>
    <xdr:sp macro="" textlink="">
      <xdr:nvSpPr>
        <xdr:cNvPr id="56" name="【図書館】&#10;有形固定資産減価償却率最小値テキスト"/>
        <xdr:cNvSpPr txBox="1"/>
      </xdr:nvSpPr>
      <xdr:spPr>
        <a:xfrm>
          <a:off x="4724400" y="697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40</xdr:row>
      <xdr:rowOff>117348</xdr:rowOff>
    </xdr:from>
    <xdr:to>
      <xdr:col>6</xdr:col>
      <xdr:colOff>600075</xdr:colOff>
      <xdr:row>40</xdr:row>
      <xdr:rowOff>117348</xdr:rowOff>
    </xdr:to>
    <xdr:cxnSp macro="">
      <xdr:nvCxnSpPr>
        <xdr:cNvPr id="57" name="直線コネクタ 56"/>
        <xdr:cNvCxnSpPr/>
      </xdr:nvCxnSpPr>
      <xdr:spPr>
        <a:xfrm>
          <a:off x="4546600" y="697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84599</xdr:rowOff>
    </xdr:from>
    <xdr:ext cx="405111" cy="259045"/>
    <xdr:sp macro="" textlink="">
      <xdr:nvSpPr>
        <xdr:cNvPr id="58" name="【図書館】&#10;有形固定資産減価償却率最大値テキスト"/>
        <xdr:cNvSpPr txBox="1"/>
      </xdr:nvSpPr>
      <xdr:spPr>
        <a:xfrm>
          <a:off x="47244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33</xdr:row>
      <xdr:rowOff>137922</xdr:rowOff>
    </xdr:from>
    <xdr:to>
      <xdr:col>6</xdr:col>
      <xdr:colOff>600075</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28973</xdr:rowOff>
    </xdr:from>
    <xdr:ext cx="405111" cy="259045"/>
    <xdr:sp macro="" textlink="">
      <xdr:nvSpPr>
        <xdr:cNvPr id="60" name="【図書館】&#10;有形固定資産減価償却率平均値テキスト"/>
        <xdr:cNvSpPr txBox="1"/>
      </xdr:nvSpPr>
      <xdr:spPr>
        <a:xfrm>
          <a:off x="47244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50546</xdr:rowOff>
    </xdr:from>
    <xdr:to>
      <xdr:col>6</xdr:col>
      <xdr:colOff>561975</xdr:colOff>
      <xdr:row>39</xdr:row>
      <xdr:rowOff>152146</xdr:rowOff>
    </xdr:to>
    <xdr:sp macro="" textlink="">
      <xdr:nvSpPr>
        <xdr:cNvPr id="61" name="フローチャート :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27686</xdr:rowOff>
    </xdr:from>
    <xdr:to>
      <xdr:col>5</xdr:col>
      <xdr:colOff>409575</xdr:colOff>
      <xdr:row>41</xdr:row>
      <xdr:rowOff>129286</xdr:rowOff>
    </xdr:to>
    <xdr:sp macro="" textlink="">
      <xdr:nvSpPr>
        <xdr:cNvPr id="62" name="フローチャート : 判断 61"/>
        <xdr:cNvSpPr/>
      </xdr:nvSpPr>
      <xdr:spPr>
        <a:xfrm>
          <a:off x="3746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120413</xdr:rowOff>
    </xdr:from>
    <xdr:ext cx="405111" cy="259045"/>
    <xdr:sp macro="" textlink="">
      <xdr:nvSpPr>
        <xdr:cNvPr id="63" name="n_1aveValue【図書館】&#10;有形固定資産減価償却率"/>
        <xdr:cNvSpPr txBox="1"/>
      </xdr:nvSpPr>
      <xdr:spPr>
        <a:xfrm>
          <a:off x="3582043"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151130</xdr:rowOff>
    </xdr:from>
    <xdr:to>
      <xdr:col>5</xdr:col>
      <xdr:colOff>409575</xdr:colOff>
      <xdr:row>36</xdr:row>
      <xdr:rowOff>81280</xdr:rowOff>
    </xdr:to>
    <xdr:sp macro="" textlink="">
      <xdr:nvSpPr>
        <xdr:cNvPr id="69" name="円/楕円 68"/>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97807</xdr:rowOff>
    </xdr:from>
    <xdr:ext cx="405111" cy="259045"/>
    <xdr:sp macro="" textlink="">
      <xdr:nvSpPr>
        <xdr:cNvPr id="70" name="n_1mainValue【図書館】&#10;有形固定資産減価償却率"/>
        <xdr:cNvSpPr txBox="1"/>
      </xdr:nvSpPr>
      <xdr:spPr>
        <a:xfrm>
          <a:off x="3582043"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0" name="テキスト ボックス 8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2" name="テキスト ボックス 9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149678</xdr:rowOff>
    </xdr:from>
    <xdr:to>
      <xdr:col>15</xdr:col>
      <xdr:colOff>180340</xdr:colOff>
      <xdr:row>42</xdr:row>
      <xdr:rowOff>43543</xdr:rowOff>
    </xdr:to>
    <xdr:cxnSp macro="">
      <xdr:nvCxnSpPr>
        <xdr:cNvPr id="96" name="直線コネクタ 95"/>
        <xdr:cNvCxnSpPr/>
      </xdr:nvCxnSpPr>
      <xdr:spPr>
        <a:xfrm flipV="1">
          <a:off x="10476865" y="58075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47370</xdr:rowOff>
    </xdr:from>
    <xdr:ext cx="469744" cy="259045"/>
    <xdr:sp macro="" textlink="">
      <xdr:nvSpPr>
        <xdr:cNvPr id="97" name="【図書館】&#10;一人当たり面積最小値テキスト"/>
        <xdr:cNvSpPr txBox="1"/>
      </xdr:nvSpPr>
      <xdr:spPr>
        <a:xfrm>
          <a:off x="105664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15</xdr:col>
      <xdr:colOff>92075</xdr:colOff>
      <xdr:row>42</xdr:row>
      <xdr:rowOff>43543</xdr:rowOff>
    </xdr:from>
    <xdr:to>
      <xdr:col>15</xdr:col>
      <xdr:colOff>269875</xdr:colOff>
      <xdr:row>42</xdr:row>
      <xdr:rowOff>43543</xdr:rowOff>
    </xdr:to>
    <xdr:cxnSp macro="">
      <xdr:nvCxnSpPr>
        <xdr:cNvPr id="98" name="直線コネクタ 97"/>
        <xdr:cNvCxnSpPr/>
      </xdr:nvCxnSpPr>
      <xdr:spPr>
        <a:xfrm>
          <a:off x="10388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96355</xdr:rowOff>
    </xdr:from>
    <xdr:ext cx="469744" cy="259045"/>
    <xdr:sp macro="" textlink="">
      <xdr:nvSpPr>
        <xdr:cNvPr id="99" name="【図書館】&#10;一人当たり面積最大値テキスト"/>
        <xdr:cNvSpPr txBox="1"/>
      </xdr:nvSpPr>
      <xdr:spPr>
        <a:xfrm>
          <a:off x="105664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33</xdr:row>
      <xdr:rowOff>149678</xdr:rowOff>
    </xdr:from>
    <xdr:to>
      <xdr:col>15</xdr:col>
      <xdr:colOff>269875</xdr:colOff>
      <xdr:row>33</xdr:row>
      <xdr:rowOff>149678</xdr:rowOff>
    </xdr:to>
    <xdr:cxnSp macro="">
      <xdr:nvCxnSpPr>
        <xdr:cNvPr id="100" name="直線コネクタ 99"/>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44649</xdr:rowOff>
    </xdr:from>
    <xdr:ext cx="469744" cy="259045"/>
    <xdr:sp macro="" textlink="">
      <xdr:nvSpPr>
        <xdr:cNvPr id="101" name="【図書館】&#10;一人当たり面積平均値テキスト"/>
        <xdr:cNvSpPr txBox="1"/>
      </xdr:nvSpPr>
      <xdr:spPr>
        <a:xfrm>
          <a:off x="10566400" y="638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66222</xdr:rowOff>
    </xdr:from>
    <xdr:to>
      <xdr:col>15</xdr:col>
      <xdr:colOff>231775</xdr:colOff>
      <xdr:row>37</xdr:row>
      <xdr:rowOff>167822</xdr:rowOff>
    </xdr:to>
    <xdr:sp macro="" textlink="">
      <xdr:nvSpPr>
        <xdr:cNvPr id="102" name="フローチャート : 判断 101"/>
        <xdr:cNvSpPr/>
      </xdr:nvSpPr>
      <xdr:spPr>
        <a:xfrm>
          <a:off x="10426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147864</xdr:rowOff>
    </xdr:from>
    <xdr:to>
      <xdr:col>14</xdr:col>
      <xdr:colOff>79375</xdr:colOff>
      <xdr:row>36</xdr:row>
      <xdr:rowOff>78014</xdr:rowOff>
    </xdr:to>
    <xdr:sp macro="" textlink="">
      <xdr:nvSpPr>
        <xdr:cNvPr id="103" name="フローチャート : 判断 102"/>
        <xdr:cNvSpPr/>
      </xdr:nvSpPr>
      <xdr:spPr>
        <a:xfrm>
          <a:off x="9588500" y="61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94541</xdr:rowOff>
    </xdr:from>
    <xdr:ext cx="469744" cy="259045"/>
    <xdr:sp macro="" textlink="">
      <xdr:nvSpPr>
        <xdr:cNvPr id="104" name="n_1aveValue【図書館】&#10;一人当たり面積"/>
        <xdr:cNvSpPr txBox="1"/>
      </xdr:nvSpPr>
      <xdr:spPr>
        <a:xfrm>
          <a:off x="9391727" y="592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74385</xdr:rowOff>
    </xdr:from>
    <xdr:to>
      <xdr:col>14</xdr:col>
      <xdr:colOff>79375</xdr:colOff>
      <xdr:row>41</xdr:row>
      <xdr:rowOff>4535</xdr:rowOff>
    </xdr:to>
    <xdr:sp macro="" textlink="">
      <xdr:nvSpPr>
        <xdr:cNvPr id="110" name="円/楕円 109"/>
        <xdr:cNvSpPr/>
      </xdr:nvSpPr>
      <xdr:spPr>
        <a:xfrm>
          <a:off x="958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167112</xdr:rowOff>
    </xdr:from>
    <xdr:ext cx="469744" cy="259045"/>
    <xdr:sp macro="" textlink="">
      <xdr:nvSpPr>
        <xdr:cNvPr id="111" name="n_1mainValue【図書館】&#10;一人当たり面積"/>
        <xdr:cNvSpPr txBox="1"/>
      </xdr:nvSpPr>
      <xdr:spPr>
        <a:xfrm>
          <a:off x="9391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30480</xdr:rowOff>
    </xdr:to>
    <xdr:cxnSp macro="">
      <xdr:nvCxnSpPr>
        <xdr:cNvPr id="136" name="直線コネクタ 135"/>
        <xdr:cNvCxnSpPr/>
      </xdr:nvCxnSpPr>
      <xdr:spPr>
        <a:xfrm flipV="1">
          <a:off x="4634865" y="95631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34307</xdr:rowOff>
    </xdr:from>
    <xdr:ext cx="405111" cy="259045"/>
    <xdr:sp macro="" textlink="">
      <xdr:nvSpPr>
        <xdr:cNvPr id="137" name="【体育館・プール】&#10;有形固定資産減価償却率最小値テキスト"/>
        <xdr:cNvSpPr txBox="1"/>
      </xdr:nvSpPr>
      <xdr:spPr>
        <a:xfrm>
          <a:off x="47244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64</xdr:row>
      <xdr:rowOff>30480</xdr:rowOff>
    </xdr:from>
    <xdr:to>
      <xdr:col>6</xdr:col>
      <xdr:colOff>600075</xdr:colOff>
      <xdr:row>64</xdr:row>
      <xdr:rowOff>30480</xdr:rowOff>
    </xdr:to>
    <xdr:cxnSp macro="">
      <xdr:nvCxnSpPr>
        <xdr:cNvPr id="138" name="直線コネクタ 137"/>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39" name="【体育館・プー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40" name="直線コネクタ 139"/>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148607</xdr:rowOff>
    </xdr:from>
    <xdr:ext cx="405111" cy="259045"/>
    <xdr:sp macro="" textlink="">
      <xdr:nvSpPr>
        <xdr:cNvPr id="141" name="【体育館・プール】&#10;有形固定資産減価償却率平均値テキスト"/>
        <xdr:cNvSpPr txBox="1"/>
      </xdr:nvSpPr>
      <xdr:spPr>
        <a:xfrm>
          <a:off x="47244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170180</xdr:rowOff>
    </xdr:from>
    <xdr:to>
      <xdr:col>6</xdr:col>
      <xdr:colOff>561975</xdr:colOff>
      <xdr:row>59</xdr:row>
      <xdr:rowOff>100330</xdr:rowOff>
    </xdr:to>
    <xdr:sp macro="" textlink="">
      <xdr:nvSpPr>
        <xdr:cNvPr id="142" name="フローチャート : 判断 141"/>
        <xdr:cNvSpPr/>
      </xdr:nvSpPr>
      <xdr:spPr>
        <a:xfrm>
          <a:off x="4584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43" name="フローチャート : 判断 142"/>
        <xdr:cNvSpPr/>
      </xdr:nvSpPr>
      <xdr:spPr>
        <a:xfrm>
          <a:off x="3746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44" name="n_1aveValue【体育館・プール】&#10;有形固定資産減価償却率"/>
        <xdr:cNvSpPr txBox="1"/>
      </xdr:nvSpPr>
      <xdr:spPr>
        <a:xfrm>
          <a:off x="3582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48260</xdr:rowOff>
    </xdr:from>
    <xdr:to>
      <xdr:col>5</xdr:col>
      <xdr:colOff>409575</xdr:colOff>
      <xdr:row>58</xdr:row>
      <xdr:rowOff>149860</xdr:rowOff>
    </xdr:to>
    <xdr:sp macro="" textlink="">
      <xdr:nvSpPr>
        <xdr:cNvPr id="150" name="円/楕円 149"/>
        <xdr:cNvSpPr/>
      </xdr:nvSpPr>
      <xdr:spPr>
        <a:xfrm>
          <a:off x="3746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166387</xdr:rowOff>
    </xdr:from>
    <xdr:ext cx="405111" cy="259045"/>
    <xdr:sp macro="" textlink="">
      <xdr:nvSpPr>
        <xdr:cNvPr id="151" name="n_1mainValue【体育館・プール】&#10;有形固定資産減価償却率"/>
        <xdr:cNvSpPr txBox="1"/>
      </xdr:nvSpPr>
      <xdr:spPr>
        <a:xfrm>
          <a:off x="3582043"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3" name="テキスト ボックス 16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5" name="テキスト ボックス 16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7" name="テキスト ボックス 16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9" name="テキスト ボックス 16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62</xdr:row>
      <xdr:rowOff>155448</xdr:rowOff>
    </xdr:to>
    <xdr:cxnSp macro="">
      <xdr:nvCxnSpPr>
        <xdr:cNvPr id="173" name="直線コネクタ 172"/>
        <xdr:cNvCxnSpPr/>
      </xdr:nvCxnSpPr>
      <xdr:spPr>
        <a:xfrm flipV="1">
          <a:off x="10476865" y="961948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159275</xdr:rowOff>
    </xdr:from>
    <xdr:ext cx="469744" cy="259045"/>
    <xdr:sp macro="" textlink="">
      <xdr:nvSpPr>
        <xdr:cNvPr id="174" name="【体育館・プール】&#10;一人当たり面積最小値テキスト"/>
        <xdr:cNvSpPr txBox="1"/>
      </xdr:nvSpPr>
      <xdr:spPr>
        <a:xfrm>
          <a:off x="10566400"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62</xdr:row>
      <xdr:rowOff>155448</xdr:rowOff>
    </xdr:from>
    <xdr:to>
      <xdr:col>15</xdr:col>
      <xdr:colOff>269875</xdr:colOff>
      <xdr:row>62</xdr:row>
      <xdr:rowOff>155448</xdr:rowOff>
    </xdr:to>
    <xdr:cxnSp macro="">
      <xdr:nvCxnSpPr>
        <xdr:cNvPr id="175" name="直線コネクタ 174"/>
        <xdr:cNvCxnSpPr/>
      </xdr:nvCxnSpPr>
      <xdr:spPr>
        <a:xfrm>
          <a:off x="10388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76" name="【体育館・プール】&#10;一人当たり面積最大値テキスト"/>
        <xdr:cNvSpPr txBox="1"/>
      </xdr:nvSpPr>
      <xdr:spPr>
        <a:xfrm>
          <a:off x="10566400" y="93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0.592</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77" name="直線コネクタ 176"/>
        <xdr:cNvCxnSpPr/>
      </xdr:nvCxnSpPr>
      <xdr:spPr>
        <a:xfrm>
          <a:off x="10388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89933</xdr:rowOff>
    </xdr:from>
    <xdr:ext cx="469744" cy="259045"/>
    <xdr:sp macro="" textlink="">
      <xdr:nvSpPr>
        <xdr:cNvPr id="178" name="【体育館・プール】&#10;一人当たり面積平均値テキスト"/>
        <xdr:cNvSpPr txBox="1"/>
      </xdr:nvSpPr>
      <xdr:spPr>
        <a:xfrm>
          <a:off x="1056640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79" name="フローチャート : 判断 178"/>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125222</xdr:rowOff>
    </xdr:from>
    <xdr:to>
      <xdr:col>14</xdr:col>
      <xdr:colOff>79375</xdr:colOff>
      <xdr:row>58</xdr:row>
      <xdr:rowOff>55372</xdr:rowOff>
    </xdr:to>
    <xdr:sp macro="" textlink="">
      <xdr:nvSpPr>
        <xdr:cNvPr id="180" name="フローチャート : 判断 179"/>
        <xdr:cNvSpPr/>
      </xdr:nvSpPr>
      <xdr:spPr>
        <a:xfrm>
          <a:off x="9588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46499</xdr:rowOff>
    </xdr:from>
    <xdr:ext cx="469744" cy="259045"/>
    <xdr:sp macro="" textlink="">
      <xdr:nvSpPr>
        <xdr:cNvPr id="181" name="n_1aveValue【体育館・プール】&#10;一人当たり面積"/>
        <xdr:cNvSpPr txBox="1"/>
      </xdr:nvSpPr>
      <xdr:spPr>
        <a:xfrm>
          <a:off x="9391727" y="99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136652</xdr:rowOff>
    </xdr:from>
    <xdr:to>
      <xdr:col>14</xdr:col>
      <xdr:colOff>79375</xdr:colOff>
      <xdr:row>57</xdr:row>
      <xdr:rowOff>66802</xdr:rowOff>
    </xdr:to>
    <xdr:sp macro="" textlink="">
      <xdr:nvSpPr>
        <xdr:cNvPr id="187" name="円/楕円 186"/>
        <xdr:cNvSpPr/>
      </xdr:nvSpPr>
      <xdr:spPr>
        <a:xfrm>
          <a:off x="9588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83329</xdr:rowOff>
    </xdr:from>
    <xdr:ext cx="469744" cy="259045"/>
    <xdr:sp macro="" textlink="">
      <xdr:nvSpPr>
        <xdr:cNvPr id="188" name="n_1mainValue【体育館・プール】&#10;一人当たり面積"/>
        <xdr:cNvSpPr txBox="1"/>
      </xdr:nvSpPr>
      <xdr:spPr>
        <a:xfrm>
          <a:off x="9391727" y="951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3811</xdr:rowOff>
    </xdr:to>
    <xdr:cxnSp macro="">
      <xdr:nvCxnSpPr>
        <xdr:cNvPr id="211" name="直線コネクタ 210"/>
        <xdr:cNvCxnSpPr/>
      </xdr:nvCxnSpPr>
      <xdr:spPr>
        <a:xfrm flipV="1">
          <a:off x="4634865" y="134112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12"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13" name="直線コネクタ 212"/>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4"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5" name="直線コネクタ 21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34307</xdr:rowOff>
    </xdr:from>
    <xdr:ext cx="405111" cy="259045"/>
    <xdr:sp macro="" textlink="">
      <xdr:nvSpPr>
        <xdr:cNvPr id="216" name="【福祉施設】&#10;有形固定資産減価償却率平均値テキスト"/>
        <xdr:cNvSpPr txBox="1"/>
      </xdr:nvSpPr>
      <xdr:spPr>
        <a:xfrm>
          <a:off x="4724400" y="14436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17" name="フローチャート : 判断 216"/>
        <xdr:cNvSpPr/>
      </xdr:nvSpPr>
      <xdr:spPr>
        <a:xfrm>
          <a:off x="45847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92456</xdr:rowOff>
    </xdr:from>
    <xdr:to>
      <xdr:col>5</xdr:col>
      <xdr:colOff>409575</xdr:colOff>
      <xdr:row>85</xdr:row>
      <xdr:rowOff>22606</xdr:rowOff>
    </xdr:to>
    <xdr:sp macro="" textlink="">
      <xdr:nvSpPr>
        <xdr:cNvPr id="218" name="フローチャート : 判断 217"/>
        <xdr:cNvSpPr/>
      </xdr:nvSpPr>
      <xdr:spPr>
        <a:xfrm>
          <a:off x="3746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39133</xdr:rowOff>
    </xdr:from>
    <xdr:ext cx="405111" cy="259045"/>
    <xdr:sp macro="" textlink="">
      <xdr:nvSpPr>
        <xdr:cNvPr id="219" name="n_1aveValue【福祉施設】&#10;有形固定資産減価償却率"/>
        <xdr:cNvSpPr txBox="1"/>
      </xdr:nvSpPr>
      <xdr:spPr>
        <a:xfrm>
          <a:off x="3582043"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26163</xdr:rowOff>
    </xdr:from>
    <xdr:to>
      <xdr:col>5</xdr:col>
      <xdr:colOff>409575</xdr:colOff>
      <xdr:row>86</xdr:row>
      <xdr:rowOff>127763</xdr:rowOff>
    </xdr:to>
    <xdr:sp macro="" textlink="">
      <xdr:nvSpPr>
        <xdr:cNvPr id="225" name="円/楕円 224"/>
        <xdr:cNvSpPr/>
      </xdr:nvSpPr>
      <xdr:spPr>
        <a:xfrm>
          <a:off x="3746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118890</xdr:rowOff>
    </xdr:from>
    <xdr:ext cx="405111" cy="259045"/>
    <xdr:sp macro="" textlink="">
      <xdr:nvSpPr>
        <xdr:cNvPr id="226" name="n_1mainValue【福祉施設】&#10;有形固定資産減価償却率"/>
        <xdr:cNvSpPr txBox="1"/>
      </xdr:nvSpPr>
      <xdr:spPr>
        <a:xfrm>
          <a:off x="3582043" y="1486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81</xdr:row>
      <xdr:rowOff>148589</xdr:rowOff>
    </xdr:from>
    <xdr:to>
      <xdr:col>15</xdr:col>
      <xdr:colOff>180340</xdr:colOff>
      <xdr:row>86</xdr:row>
      <xdr:rowOff>72389</xdr:rowOff>
    </xdr:to>
    <xdr:cxnSp macro="">
      <xdr:nvCxnSpPr>
        <xdr:cNvPr id="250" name="直線コネクタ 249"/>
        <xdr:cNvCxnSpPr/>
      </xdr:nvCxnSpPr>
      <xdr:spPr>
        <a:xfrm flipV="1">
          <a:off x="10476865" y="14036039"/>
          <a:ext cx="0" cy="78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1" name="【福祉施設】&#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2" name="直線コネクタ 251"/>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95266</xdr:rowOff>
    </xdr:from>
    <xdr:ext cx="469744" cy="259045"/>
    <xdr:sp macro="" textlink="">
      <xdr:nvSpPr>
        <xdr:cNvPr id="253" name="【福祉施設】&#10;一人当たり面積最大値テキスト"/>
        <xdr:cNvSpPr txBox="1"/>
      </xdr:nvSpPr>
      <xdr:spPr>
        <a:xfrm>
          <a:off x="10566400" y="138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0.216</a:t>
          </a:r>
          <a:endParaRPr kumimoji="1" lang="ja-JP" altLang="en-US" sz="1000" b="1">
            <a:latin typeface="ＭＳ Ｐゴシック"/>
          </a:endParaRPr>
        </a:p>
      </xdr:txBody>
    </xdr:sp>
    <xdr:clientData/>
  </xdr:oneCellAnchor>
  <xdr:twoCellAnchor>
    <xdr:from>
      <xdr:col>15</xdr:col>
      <xdr:colOff>92075</xdr:colOff>
      <xdr:row>81</xdr:row>
      <xdr:rowOff>148589</xdr:rowOff>
    </xdr:from>
    <xdr:to>
      <xdr:col>15</xdr:col>
      <xdr:colOff>269875</xdr:colOff>
      <xdr:row>81</xdr:row>
      <xdr:rowOff>148589</xdr:rowOff>
    </xdr:to>
    <xdr:cxnSp macro="">
      <xdr:nvCxnSpPr>
        <xdr:cNvPr id="254" name="直線コネクタ 253"/>
        <xdr:cNvCxnSpPr/>
      </xdr:nvCxnSpPr>
      <xdr:spPr>
        <a:xfrm>
          <a:off x="10388600" y="14036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114316</xdr:rowOff>
    </xdr:from>
    <xdr:ext cx="469744" cy="259045"/>
    <xdr:sp macro="" textlink="">
      <xdr:nvSpPr>
        <xdr:cNvPr id="255" name="【福祉施設】&#10;一人当たり面積平均値テキスト"/>
        <xdr:cNvSpPr txBox="1"/>
      </xdr:nvSpPr>
      <xdr:spPr>
        <a:xfrm>
          <a:off x="105664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135889</xdr:rowOff>
    </xdr:from>
    <xdr:to>
      <xdr:col>15</xdr:col>
      <xdr:colOff>231775</xdr:colOff>
      <xdr:row>84</xdr:row>
      <xdr:rowOff>66039</xdr:rowOff>
    </xdr:to>
    <xdr:sp macro="" textlink="">
      <xdr:nvSpPr>
        <xdr:cNvPr id="256" name="フローチャート : 判断 255"/>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97789</xdr:rowOff>
    </xdr:from>
    <xdr:to>
      <xdr:col>14</xdr:col>
      <xdr:colOff>79375</xdr:colOff>
      <xdr:row>82</xdr:row>
      <xdr:rowOff>27939</xdr:rowOff>
    </xdr:to>
    <xdr:sp macro="" textlink="">
      <xdr:nvSpPr>
        <xdr:cNvPr id="257" name="フローチャート : 判断 256"/>
        <xdr:cNvSpPr/>
      </xdr:nvSpPr>
      <xdr:spPr>
        <a:xfrm>
          <a:off x="958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19066</xdr:rowOff>
    </xdr:from>
    <xdr:ext cx="469744" cy="259045"/>
    <xdr:sp macro="" textlink="">
      <xdr:nvSpPr>
        <xdr:cNvPr id="258" name="n_1aveValue【福祉施設】&#10;一人当たり面積"/>
        <xdr:cNvSpPr txBox="1"/>
      </xdr:nvSpPr>
      <xdr:spPr>
        <a:xfrm>
          <a:off x="939172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17780</xdr:rowOff>
    </xdr:from>
    <xdr:to>
      <xdr:col>14</xdr:col>
      <xdr:colOff>79375</xdr:colOff>
      <xdr:row>77</xdr:row>
      <xdr:rowOff>119380</xdr:rowOff>
    </xdr:to>
    <xdr:sp macro="" textlink="">
      <xdr:nvSpPr>
        <xdr:cNvPr id="264" name="円/楕円 263"/>
        <xdr:cNvSpPr/>
      </xdr:nvSpPr>
      <xdr:spPr>
        <a:xfrm>
          <a:off x="958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75</xdr:row>
      <xdr:rowOff>135907</xdr:rowOff>
    </xdr:from>
    <xdr:ext cx="469744" cy="259045"/>
    <xdr:sp macro="" textlink="">
      <xdr:nvSpPr>
        <xdr:cNvPr id="265" name="n_1mainValue【福祉施設】&#10;一人当たり面積"/>
        <xdr:cNvSpPr txBox="1"/>
      </xdr:nvSpPr>
      <xdr:spPr>
        <a:xfrm>
          <a:off x="9391727"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7" name="直線コネクタ 27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8" name="テキスト ボックス 27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9" name="直線コネクタ 27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0" name="テキスト ボックス 27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1" name="直線コネクタ 28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2" name="テキスト ボックス 28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3" name="直線コネクタ 28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4" name="テキスト ボックス 28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5" name="直線コネクタ 2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6" name="テキスト ボックス 28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135637</xdr:rowOff>
    </xdr:from>
    <xdr:to>
      <xdr:col>6</xdr:col>
      <xdr:colOff>510540</xdr:colOff>
      <xdr:row>108</xdr:row>
      <xdr:rowOff>76200</xdr:rowOff>
    </xdr:to>
    <xdr:cxnSp macro="">
      <xdr:nvCxnSpPr>
        <xdr:cNvPr id="288" name="直線コネクタ 287"/>
        <xdr:cNvCxnSpPr/>
      </xdr:nvCxnSpPr>
      <xdr:spPr>
        <a:xfrm flipV="1">
          <a:off x="4634865" y="1728063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405111" cy="259045"/>
    <xdr:sp macro="" textlink="">
      <xdr:nvSpPr>
        <xdr:cNvPr id="289" name="【市民会館】&#10;有形固定資産減価償却率最小値テキスト"/>
        <xdr:cNvSpPr txBox="1"/>
      </xdr:nvSpPr>
      <xdr:spPr>
        <a:xfrm>
          <a:off x="4724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90" name="直線コネクタ 289"/>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82314</xdr:rowOff>
    </xdr:from>
    <xdr:ext cx="405111" cy="259045"/>
    <xdr:sp macro="" textlink="">
      <xdr:nvSpPr>
        <xdr:cNvPr id="291" name="【市民会館】&#10;有形固定資産減価償却率最大値テキスト"/>
        <xdr:cNvSpPr txBox="1"/>
      </xdr:nvSpPr>
      <xdr:spPr>
        <a:xfrm>
          <a:off x="4724400" y="1705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6</xdr:col>
      <xdr:colOff>422275</xdr:colOff>
      <xdr:row>100</xdr:row>
      <xdr:rowOff>135637</xdr:rowOff>
    </xdr:from>
    <xdr:to>
      <xdr:col>6</xdr:col>
      <xdr:colOff>600075</xdr:colOff>
      <xdr:row>100</xdr:row>
      <xdr:rowOff>135637</xdr:rowOff>
    </xdr:to>
    <xdr:cxnSp macro="">
      <xdr:nvCxnSpPr>
        <xdr:cNvPr id="292" name="直線コネクタ 291"/>
        <xdr:cNvCxnSpPr/>
      </xdr:nvCxnSpPr>
      <xdr:spPr>
        <a:xfrm>
          <a:off x="4546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12971</xdr:rowOff>
    </xdr:from>
    <xdr:ext cx="405111" cy="259045"/>
    <xdr:sp macro="" textlink="">
      <xdr:nvSpPr>
        <xdr:cNvPr id="293" name="【市民会館】&#10;有形固定資産減価償却率平均値テキスト"/>
        <xdr:cNvSpPr txBox="1"/>
      </xdr:nvSpPr>
      <xdr:spPr>
        <a:xfrm>
          <a:off x="4724400" y="17843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34544</xdr:rowOff>
    </xdr:from>
    <xdr:to>
      <xdr:col>6</xdr:col>
      <xdr:colOff>561975</xdr:colOff>
      <xdr:row>104</xdr:row>
      <xdr:rowOff>136144</xdr:rowOff>
    </xdr:to>
    <xdr:sp macro="" textlink="">
      <xdr:nvSpPr>
        <xdr:cNvPr id="294" name="フローチャート : 判断 293"/>
        <xdr:cNvSpPr/>
      </xdr:nvSpPr>
      <xdr:spPr>
        <a:xfrm>
          <a:off x="45847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73406</xdr:rowOff>
    </xdr:from>
    <xdr:to>
      <xdr:col>5</xdr:col>
      <xdr:colOff>409575</xdr:colOff>
      <xdr:row>106</xdr:row>
      <xdr:rowOff>3556</xdr:rowOff>
    </xdr:to>
    <xdr:sp macro="" textlink="">
      <xdr:nvSpPr>
        <xdr:cNvPr id="295" name="フローチャート : 判断 294"/>
        <xdr:cNvSpPr/>
      </xdr:nvSpPr>
      <xdr:spPr>
        <a:xfrm>
          <a:off x="3746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20083</xdr:rowOff>
    </xdr:from>
    <xdr:ext cx="405111" cy="259045"/>
    <xdr:sp macro="" textlink="">
      <xdr:nvSpPr>
        <xdr:cNvPr id="296" name="n_1aveValue【市民会館】&#10;有形固定資産減価償却率"/>
        <xdr:cNvSpPr txBox="1"/>
      </xdr:nvSpPr>
      <xdr:spPr>
        <a:xfrm>
          <a:off x="3582043" y="1785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100837</xdr:rowOff>
    </xdr:from>
    <xdr:to>
      <xdr:col>5</xdr:col>
      <xdr:colOff>409575</xdr:colOff>
      <xdr:row>108</xdr:row>
      <xdr:rowOff>30987</xdr:rowOff>
    </xdr:to>
    <xdr:sp macro="" textlink="">
      <xdr:nvSpPr>
        <xdr:cNvPr id="302" name="円/楕円 301"/>
        <xdr:cNvSpPr/>
      </xdr:nvSpPr>
      <xdr:spPr>
        <a:xfrm>
          <a:off x="3746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22114</xdr:rowOff>
    </xdr:from>
    <xdr:ext cx="405111" cy="259045"/>
    <xdr:sp macro="" textlink="">
      <xdr:nvSpPr>
        <xdr:cNvPr id="303" name="n_1mainValue【市民会館】&#10;有形固定資産減価償却率"/>
        <xdr:cNvSpPr txBox="1"/>
      </xdr:nvSpPr>
      <xdr:spPr>
        <a:xfrm>
          <a:off x="3582043"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5" name="テキスト ボックス 3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7" name="テキスト ボックス 3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1" name="テキスト ボックス 3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3" name="テキスト ボックス 3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5" name="テキスト ボックス 3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148589</xdr:rowOff>
    </xdr:from>
    <xdr:to>
      <xdr:col>15</xdr:col>
      <xdr:colOff>180340</xdr:colOff>
      <xdr:row>108</xdr:row>
      <xdr:rowOff>76200</xdr:rowOff>
    </xdr:to>
    <xdr:cxnSp macro="">
      <xdr:nvCxnSpPr>
        <xdr:cNvPr id="327" name="直線コネクタ 326"/>
        <xdr:cNvCxnSpPr/>
      </xdr:nvCxnSpPr>
      <xdr:spPr>
        <a:xfrm flipV="1">
          <a:off x="10476865" y="1712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328" name="【市民会館】&#10;一人当たり面積最小値テキスト"/>
        <xdr:cNvSpPr txBox="1"/>
      </xdr:nvSpPr>
      <xdr:spPr>
        <a:xfrm>
          <a:off x="10566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29" name="直線コネクタ 328"/>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95266</xdr:rowOff>
    </xdr:from>
    <xdr:ext cx="469744" cy="259045"/>
    <xdr:sp macro="" textlink="">
      <xdr:nvSpPr>
        <xdr:cNvPr id="330" name="【市民会館】&#10;一人当たり面積最大値テキスト"/>
        <xdr:cNvSpPr txBox="1"/>
      </xdr:nvSpPr>
      <xdr:spPr>
        <a:xfrm>
          <a:off x="105664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0.406</a:t>
          </a:r>
          <a:endParaRPr kumimoji="1" lang="ja-JP" altLang="en-US" sz="1000" b="1">
            <a:latin typeface="ＭＳ Ｐゴシック"/>
          </a:endParaRPr>
        </a:p>
      </xdr:txBody>
    </xdr:sp>
    <xdr:clientData/>
  </xdr:oneCellAnchor>
  <xdr:twoCellAnchor>
    <xdr:from>
      <xdr:col>15</xdr:col>
      <xdr:colOff>92075</xdr:colOff>
      <xdr:row>99</xdr:row>
      <xdr:rowOff>148589</xdr:rowOff>
    </xdr:from>
    <xdr:to>
      <xdr:col>15</xdr:col>
      <xdr:colOff>269875</xdr:colOff>
      <xdr:row>99</xdr:row>
      <xdr:rowOff>148589</xdr:rowOff>
    </xdr:to>
    <xdr:cxnSp macro="">
      <xdr:nvCxnSpPr>
        <xdr:cNvPr id="331" name="直線コネクタ 330"/>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102888</xdr:rowOff>
    </xdr:from>
    <xdr:ext cx="469744" cy="259045"/>
    <xdr:sp macro="" textlink="">
      <xdr:nvSpPr>
        <xdr:cNvPr id="332" name="【市民会館】&#10;一人当たり面積平均値テキスト"/>
        <xdr:cNvSpPr txBox="1"/>
      </xdr:nvSpPr>
      <xdr:spPr>
        <a:xfrm>
          <a:off x="10566400" y="1776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0.219</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124461</xdr:rowOff>
    </xdr:from>
    <xdr:to>
      <xdr:col>15</xdr:col>
      <xdr:colOff>231775</xdr:colOff>
      <xdr:row>104</xdr:row>
      <xdr:rowOff>54611</xdr:rowOff>
    </xdr:to>
    <xdr:sp macro="" textlink="">
      <xdr:nvSpPr>
        <xdr:cNvPr id="333" name="フローチャート : 判断 332"/>
        <xdr:cNvSpPr/>
      </xdr:nvSpPr>
      <xdr:spPr>
        <a:xfrm>
          <a:off x="10426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124461</xdr:rowOff>
    </xdr:from>
    <xdr:to>
      <xdr:col>14</xdr:col>
      <xdr:colOff>79375</xdr:colOff>
      <xdr:row>105</xdr:row>
      <xdr:rowOff>54611</xdr:rowOff>
    </xdr:to>
    <xdr:sp macro="" textlink="">
      <xdr:nvSpPr>
        <xdr:cNvPr id="334" name="フローチャート : 判断 333"/>
        <xdr:cNvSpPr/>
      </xdr:nvSpPr>
      <xdr:spPr>
        <a:xfrm>
          <a:off x="958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71138</xdr:rowOff>
    </xdr:from>
    <xdr:ext cx="469744" cy="259045"/>
    <xdr:sp macro="" textlink="">
      <xdr:nvSpPr>
        <xdr:cNvPr id="335" name="n_1aveValue【市民会館】&#10;一人当たり面積"/>
        <xdr:cNvSpPr txBox="1"/>
      </xdr:nvSpPr>
      <xdr:spPr>
        <a:xfrm>
          <a:off x="9391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6" name="テキスト ボックス 3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44450</xdr:rowOff>
    </xdr:from>
    <xdr:to>
      <xdr:col>14</xdr:col>
      <xdr:colOff>79375</xdr:colOff>
      <xdr:row>105</xdr:row>
      <xdr:rowOff>146050</xdr:rowOff>
    </xdr:to>
    <xdr:sp macro="" textlink="">
      <xdr:nvSpPr>
        <xdr:cNvPr id="341" name="円/楕円 340"/>
        <xdr:cNvSpPr/>
      </xdr:nvSpPr>
      <xdr:spPr>
        <a:xfrm>
          <a:off x="958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137177</xdr:rowOff>
    </xdr:from>
    <xdr:ext cx="469744" cy="259045"/>
    <xdr:sp macro="" textlink="">
      <xdr:nvSpPr>
        <xdr:cNvPr id="342" name="n_1main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44" name="正方形/長方形 343"/>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45" name="正方形/長方形 344"/>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46" name="正方形/長方形 345"/>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47" name="正方形/長方形 346"/>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8" name="正方形/長方形 34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50" name="正方形/長方形 349"/>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51" name="正方形/長方形 350"/>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52" name="正方形/長方形 351"/>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53" name="正方形/長方形 352"/>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148590</xdr:rowOff>
    </xdr:to>
    <xdr:cxnSp macro="">
      <xdr:nvCxnSpPr>
        <xdr:cNvPr id="379" name="直線コネクタ 378"/>
        <xdr:cNvCxnSpPr/>
      </xdr:nvCxnSpPr>
      <xdr:spPr>
        <a:xfrm flipV="1">
          <a:off x="16318864" y="96012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152417</xdr:rowOff>
    </xdr:from>
    <xdr:ext cx="405111" cy="259045"/>
    <xdr:sp macro="" textlink="">
      <xdr:nvSpPr>
        <xdr:cNvPr id="380" name="【保健センター・保健所】&#10;有形固定資産減価償却率最小値テキスト"/>
        <xdr:cNvSpPr txBox="1"/>
      </xdr:nvSpPr>
      <xdr:spPr>
        <a:xfrm>
          <a:off x="16408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23</xdr:col>
      <xdr:colOff>428625</xdr:colOff>
      <xdr:row>63</xdr:row>
      <xdr:rowOff>148590</xdr:rowOff>
    </xdr:from>
    <xdr:to>
      <xdr:col>23</xdr:col>
      <xdr:colOff>606425</xdr:colOff>
      <xdr:row>63</xdr:row>
      <xdr:rowOff>148590</xdr:rowOff>
    </xdr:to>
    <xdr:cxnSp macro="">
      <xdr:nvCxnSpPr>
        <xdr:cNvPr id="381" name="直線コネクタ 380"/>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82"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83" name="直線コネクタ 382"/>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110507</xdr:rowOff>
    </xdr:from>
    <xdr:ext cx="405111" cy="259045"/>
    <xdr:sp macro="" textlink="">
      <xdr:nvSpPr>
        <xdr:cNvPr id="384" name="【保健センター・保健所】&#10;有形固定資産減価償却率平均値テキスト"/>
        <xdr:cNvSpPr txBox="1"/>
      </xdr:nvSpPr>
      <xdr:spPr>
        <a:xfrm>
          <a:off x="164084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132080</xdr:rowOff>
    </xdr:from>
    <xdr:to>
      <xdr:col>23</xdr:col>
      <xdr:colOff>568325</xdr:colOff>
      <xdr:row>62</xdr:row>
      <xdr:rowOff>62230</xdr:rowOff>
    </xdr:to>
    <xdr:sp macro="" textlink="">
      <xdr:nvSpPr>
        <xdr:cNvPr id="385" name="フローチャート : 判断 384"/>
        <xdr:cNvSpPr/>
      </xdr:nvSpPr>
      <xdr:spPr>
        <a:xfrm>
          <a:off x="16268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78740</xdr:rowOff>
    </xdr:from>
    <xdr:to>
      <xdr:col>22</xdr:col>
      <xdr:colOff>415925</xdr:colOff>
      <xdr:row>63</xdr:row>
      <xdr:rowOff>8890</xdr:rowOff>
    </xdr:to>
    <xdr:sp macro="" textlink="">
      <xdr:nvSpPr>
        <xdr:cNvPr id="386" name="フローチャート : 判断 385"/>
        <xdr:cNvSpPr/>
      </xdr:nvSpPr>
      <xdr:spPr>
        <a:xfrm>
          <a:off x="15430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17</xdr:rowOff>
    </xdr:from>
    <xdr:ext cx="405111" cy="259045"/>
    <xdr:sp macro="" textlink="">
      <xdr:nvSpPr>
        <xdr:cNvPr id="387" name="n_1aveValue【保健センター・保健所】&#10;有形固定資産減価償却率"/>
        <xdr:cNvSpPr txBox="1"/>
      </xdr:nvSpPr>
      <xdr:spPr>
        <a:xfrm>
          <a:off x="15266043"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21590</xdr:rowOff>
    </xdr:from>
    <xdr:to>
      <xdr:col>22</xdr:col>
      <xdr:colOff>415925</xdr:colOff>
      <xdr:row>58</xdr:row>
      <xdr:rowOff>123190</xdr:rowOff>
    </xdr:to>
    <xdr:sp macro="" textlink="">
      <xdr:nvSpPr>
        <xdr:cNvPr id="393" name="円/楕円 392"/>
        <xdr:cNvSpPr/>
      </xdr:nvSpPr>
      <xdr:spPr>
        <a:xfrm>
          <a:off x="1543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139717</xdr:rowOff>
    </xdr:from>
    <xdr:ext cx="405111" cy="259045"/>
    <xdr:sp macro="" textlink="">
      <xdr:nvSpPr>
        <xdr:cNvPr id="394" name="n_1mainValue【保健センター・保健所】&#10;有形固定資産減価償却率"/>
        <xdr:cNvSpPr txBox="1"/>
      </xdr:nvSpPr>
      <xdr:spPr>
        <a:xfrm>
          <a:off x="15266043"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05" name="直線コネクタ 4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6" name="テキスト ボックス 4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7" name="直線コネクタ 4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8" name="テキスト ボックス 4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9" name="直線コネクタ 4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0" name="テキスト ボックス 4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1" name="直線コネクタ 4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2" name="テキスト ボックス 4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4" name="テキスト ボックス 4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61722</xdr:rowOff>
    </xdr:from>
    <xdr:to>
      <xdr:col>32</xdr:col>
      <xdr:colOff>186689</xdr:colOff>
      <xdr:row>63</xdr:row>
      <xdr:rowOff>11430</xdr:rowOff>
    </xdr:to>
    <xdr:cxnSp macro="">
      <xdr:nvCxnSpPr>
        <xdr:cNvPr id="416" name="直線コネクタ 415"/>
        <xdr:cNvCxnSpPr/>
      </xdr:nvCxnSpPr>
      <xdr:spPr>
        <a:xfrm flipV="1">
          <a:off x="22160864" y="983437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417" name="【保健センター・保健所】&#10;一人当たり面積最小値テキスト"/>
        <xdr:cNvSpPr txBox="1"/>
      </xdr:nvSpPr>
      <xdr:spPr>
        <a:xfrm>
          <a:off x="22250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418" name="直線コネクタ 417"/>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8399</xdr:rowOff>
    </xdr:from>
    <xdr:ext cx="469744" cy="259045"/>
    <xdr:sp macro="" textlink="">
      <xdr:nvSpPr>
        <xdr:cNvPr id="419" name="【保健センター・保健所】&#10;一人当たり面積最大値テキスト"/>
        <xdr:cNvSpPr txBox="1"/>
      </xdr:nvSpPr>
      <xdr:spPr>
        <a:xfrm>
          <a:off x="22250400" y="96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0.249</a:t>
          </a:r>
          <a:endParaRPr kumimoji="1" lang="ja-JP" altLang="en-US" sz="1000" b="1">
            <a:latin typeface="ＭＳ Ｐゴシック"/>
          </a:endParaRPr>
        </a:p>
      </xdr:txBody>
    </xdr:sp>
    <xdr:clientData/>
  </xdr:oneCellAnchor>
  <xdr:twoCellAnchor>
    <xdr:from>
      <xdr:col>32</xdr:col>
      <xdr:colOff>98425</xdr:colOff>
      <xdr:row>57</xdr:row>
      <xdr:rowOff>61722</xdr:rowOff>
    </xdr:from>
    <xdr:to>
      <xdr:col>32</xdr:col>
      <xdr:colOff>276225</xdr:colOff>
      <xdr:row>57</xdr:row>
      <xdr:rowOff>61722</xdr:rowOff>
    </xdr:to>
    <xdr:cxnSp macro="">
      <xdr:nvCxnSpPr>
        <xdr:cNvPr id="420" name="直線コネクタ 419"/>
        <xdr:cNvCxnSpPr/>
      </xdr:nvCxnSpPr>
      <xdr:spPr>
        <a:xfrm>
          <a:off x="22072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69359</xdr:rowOff>
    </xdr:from>
    <xdr:ext cx="469744" cy="259045"/>
    <xdr:sp macro="" textlink="">
      <xdr:nvSpPr>
        <xdr:cNvPr id="421" name="【保健センター・保健所】&#10;一人当たり面積平均値テキスト"/>
        <xdr:cNvSpPr txBox="1"/>
      </xdr:nvSpPr>
      <xdr:spPr>
        <a:xfrm>
          <a:off x="22250400" y="10356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90932</xdr:rowOff>
    </xdr:from>
    <xdr:to>
      <xdr:col>32</xdr:col>
      <xdr:colOff>238125</xdr:colOff>
      <xdr:row>61</xdr:row>
      <xdr:rowOff>21082</xdr:rowOff>
    </xdr:to>
    <xdr:sp macro="" textlink="">
      <xdr:nvSpPr>
        <xdr:cNvPr id="422" name="フローチャート : 判断 421"/>
        <xdr:cNvSpPr/>
      </xdr:nvSpPr>
      <xdr:spPr>
        <a:xfrm>
          <a:off x="221107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42926</xdr:rowOff>
    </xdr:from>
    <xdr:to>
      <xdr:col>31</xdr:col>
      <xdr:colOff>85725</xdr:colOff>
      <xdr:row>61</xdr:row>
      <xdr:rowOff>144526</xdr:rowOff>
    </xdr:to>
    <xdr:sp macro="" textlink="">
      <xdr:nvSpPr>
        <xdr:cNvPr id="423" name="フローチャート : 判断 422"/>
        <xdr:cNvSpPr/>
      </xdr:nvSpPr>
      <xdr:spPr>
        <a:xfrm>
          <a:off x="21272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135653</xdr:rowOff>
    </xdr:from>
    <xdr:ext cx="469744" cy="259045"/>
    <xdr:sp macro="" textlink="">
      <xdr:nvSpPr>
        <xdr:cNvPr id="424" name="n_1aveValue【保健センター・保健所】&#10;一人当たり面積"/>
        <xdr:cNvSpPr txBox="1"/>
      </xdr:nvSpPr>
      <xdr:spPr>
        <a:xfrm>
          <a:off x="210757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25" name="テキスト ボックス 4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6" name="テキスト ボックス 4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7" name="テキスト ボックス 4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8" name="テキスト ボックス 4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9" name="テキスト ボックス 4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58928</xdr:rowOff>
    </xdr:from>
    <xdr:to>
      <xdr:col>31</xdr:col>
      <xdr:colOff>85725</xdr:colOff>
      <xdr:row>60</xdr:row>
      <xdr:rowOff>160528</xdr:rowOff>
    </xdr:to>
    <xdr:sp macro="" textlink="">
      <xdr:nvSpPr>
        <xdr:cNvPr id="430" name="円/楕円 429"/>
        <xdr:cNvSpPr/>
      </xdr:nvSpPr>
      <xdr:spPr>
        <a:xfrm>
          <a:off x="21272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5605</xdr:rowOff>
    </xdr:from>
    <xdr:ext cx="469744" cy="259045"/>
    <xdr:sp macro="" textlink="">
      <xdr:nvSpPr>
        <xdr:cNvPr id="431" name="n_1mainValue【保健センター・保健所】&#10;一人当たり面積"/>
        <xdr:cNvSpPr txBox="1"/>
      </xdr:nvSpPr>
      <xdr:spPr>
        <a:xfrm>
          <a:off x="210757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42" name="テキスト ボックス 44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4" name="テキスト ボックス 4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52" name="テキスト ボックス 4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54" name="テキスト ボックス 45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156211</xdr:rowOff>
    </xdr:from>
    <xdr:to>
      <xdr:col>23</xdr:col>
      <xdr:colOff>516889</xdr:colOff>
      <xdr:row>82</xdr:row>
      <xdr:rowOff>95250</xdr:rowOff>
    </xdr:to>
    <xdr:cxnSp macro="">
      <xdr:nvCxnSpPr>
        <xdr:cNvPr id="456" name="直線コネクタ 455"/>
        <xdr:cNvCxnSpPr/>
      </xdr:nvCxnSpPr>
      <xdr:spPr>
        <a:xfrm flipV="1">
          <a:off x="16318864" y="13357861"/>
          <a:ext cx="0" cy="79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99077</xdr:rowOff>
    </xdr:from>
    <xdr:ext cx="405111" cy="259045"/>
    <xdr:sp macro="" textlink="">
      <xdr:nvSpPr>
        <xdr:cNvPr id="457" name="【消防施設】&#10;有形固定資産減価償却率最小値テキスト"/>
        <xdr:cNvSpPr txBox="1"/>
      </xdr:nvSpPr>
      <xdr:spPr>
        <a:xfrm>
          <a:off x="164084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82</xdr:row>
      <xdr:rowOff>95250</xdr:rowOff>
    </xdr:from>
    <xdr:to>
      <xdr:col>23</xdr:col>
      <xdr:colOff>606425</xdr:colOff>
      <xdr:row>82</xdr:row>
      <xdr:rowOff>95250</xdr:rowOff>
    </xdr:to>
    <xdr:cxnSp macro="">
      <xdr:nvCxnSpPr>
        <xdr:cNvPr id="458" name="直線コネクタ 457"/>
        <xdr:cNvCxnSpPr/>
      </xdr:nvCxnSpPr>
      <xdr:spPr>
        <a:xfrm>
          <a:off x="16230600" y="1415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102888</xdr:rowOff>
    </xdr:from>
    <xdr:ext cx="405111" cy="259045"/>
    <xdr:sp macro="" textlink="">
      <xdr:nvSpPr>
        <xdr:cNvPr id="459" name="【消防施設】&#10;有形固定資産減価償却率最大値テキスト"/>
        <xdr:cNvSpPr txBox="1"/>
      </xdr:nvSpPr>
      <xdr:spPr>
        <a:xfrm>
          <a:off x="16408400"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428625</xdr:colOff>
      <xdr:row>77</xdr:row>
      <xdr:rowOff>156211</xdr:rowOff>
    </xdr:from>
    <xdr:to>
      <xdr:col>23</xdr:col>
      <xdr:colOff>606425</xdr:colOff>
      <xdr:row>77</xdr:row>
      <xdr:rowOff>156211</xdr:rowOff>
    </xdr:to>
    <xdr:cxnSp macro="">
      <xdr:nvCxnSpPr>
        <xdr:cNvPr id="460" name="直線コネクタ 459"/>
        <xdr:cNvCxnSpPr/>
      </xdr:nvCxnSpPr>
      <xdr:spPr>
        <a:xfrm>
          <a:off x="16230600" y="133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160038</xdr:rowOff>
    </xdr:from>
    <xdr:ext cx="405111" cy="259045"/>
    <xdr:sp macro="" textlink="">
      <xdr:nvSpPr>
        <xdr:cNvPr id="461" name="【消防施設】&#10;有形固定資産減価償却率平均値テキスト"/>
        <xdr:cNvSpPr txBox="1"/>
      </xdr:nvSpPr>
      <xdr:spPr>
        <a:xfrm>
          <a:off x="16408400" y="1353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10161</xdr:rowOff>
    </xdr:from>
    <xdr:to>
      <xdr:col>23</xdr:col>
      <xdr:colOff>568325</xdr:colOff>
      <xdr:row>79</xdr:row>
      <xdr:rowOff>111761</xdr:rowOff>
    </xdr:to>
    <xdr:sp macro="" textlink="">
      <xdr:nvSpPr>
        <xdr:cNvPr id="462" name="フローチャート : 判断 461"/>
        <xdr:cNvSpPr/>
      </xdr:nvSpPr>
      <xdr:spPr>
        <a:xfrm>
          <a:off x="1626870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74930</xdr:rowOff>
    </xdr:from>
    <xdr:to>
      <xdr:col>22</xdr:col>
      <xdr:colOff>415925</xdr:colOff>
      <xdr:row>82</xdr:row>
      <xdr:rowOff>5080</xdr:rowOff>
    </xdr:to>
    <xdr:sp macro="" textlink="">
      <xdr:nvSpPr>
        <xdr:cNvPr id="463" name="フローチャート : 判断 462"/>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21607</xdr:rowOff>
    </xdr:from>
    <xdr:ext cx="405111" cy="259045"/>
    <xdr:sp macro="" textlink="">
      <xdr:nvSpPr>
        <xdr:cNvPr id="464" name="n_1aveValue【消防施設】&#10;有形固定資産減価償却率"/>
        <xdr:cNvSpPr txBox="1"/>
      </xdr:nvSpPr>
      <xdr:spPr>
        <a:xfrm>
          <a:off x="15266043"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65" name="テキスト ボックス 4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6" name="テキスト ボックス 4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7" name="テキスト ボックス 4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8" name="テキスト ボックス 4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9" name="テキスト ボックス 4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13970</xdr:rowOff>
    </xdr:from>
    <xdr:to>
      <xdr:col>22</xdr:col>
      <xdr:colOff>415925</xdr:colOff>
      <xdr:row>85</xdr:row>
      <xdr:rowOff>115570</xdr:rowOff>
    </xdr:to>
    <xdr:sp macro="" textlink="">
      <xdr:nvSpPr>
        <xdr:cNvPr id="470" name="円/楕円 469"/>
        <xdr:cNvSpPr/>
      </xdr:nvSpPr>
      <xdr:spPr>
        <a:xfrm>
          <a:off x="1543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106697</xdr:rowOff>
    </xdr:from>
    <xdr:ext cx="405111" cy="259045"/>
    <xdr:sp macro="" textlink="">
      <xdr:nvSpPr>
        <xdr:cNvPr id="471" name="n_1mainValue【消防施設】&#10;有形固定資産減価償却率"/>
        <xdr:cNvSpPr txBox="1"/>
      </xdr:nvSpPr>
      <xdr:spPr>
        <a:xfrm>
          <a:off x="15266043"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9" name="正方形/長方形 4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0" name="テキスト ボックス 4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1" name="直線コネクタ 4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82" name="テキスト ボックス 48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83" name="直線コネクタ 4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4" name="テキスト ボックス 4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5" name="直線コネクタ 4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86" name="テキスト ボックス 4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7" name="直線コネクタ 4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8" name="テキスト ボックス 4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9" name="直線コネクタ 4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0" name="テキスト ボックス 4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1" name="直線コネクタ 4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2" name="テキスト ボックス 4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3" name="直線コネクタ 4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4" name="テキスト ボックス 4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19050</xdr:rowOff>
    </xdr:from>
    <xdr:to>
      <xdr:col>32</xdr:col>
      <xdr:colOff>186689</xdr:colOff>
      <xdr:row>82</xdr:row>
      <xdr:rowOff>152400</xdr:rowOff>
    </xdr:to>
    <xdr:cxnSp macro="">
      <xdr:nvCxnSpPr>
        <xdr:cNvPr id="496" name="直線コネクタ 495"/>
        <xdr:cNvCxnSpPr/>
      </xdr:nvCxnSpPr>
      <xdr:spPr>
        <a:xfrm flipV="1">
          <a:off x="22160864" y="13563600"/>
          <a:ext cx="0" cy="647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156227</xdr:rowOff>
    </xdr:from>
    <xdr:ext cx="469744" cy="259045"/>
    <xdr:sp macro="" textlink="">
      <xdr:nvSpPr>
        <xdr:cNvPr id="497" name="【消防施設】&#10;一人当たり面積最小値テキスト"/>
        <xdr:cNvSpPr txBox="1"/>
      </xdr:nvSpPr>
      <xdr:spPr>
        <a:xfrm>
          <a:off x="22250400"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82</xdr:row>
      <xdr:rowOff>152400</xdr:rowOff>
    </xdr:from>
    <xdr:to>
      <xdr:col>32</xdr:col>
      <xdr:colOff>276225</xdr:colOff>
      <xdr:row>82</xdr:row>
      <xdr:rowOff>152400</xdr:rowOff>
    </xdr:to>
    <xdr:cxnSp macro="">
      <xdr:nvCxnSpPr>
        <xdr:cNvPr id="498" name="直線コネクタ 497"/>
        <xdr:cNvCxnSpPr/>
      </xdr:nvCxnSpPr>
      <xdr:spPr>
        <a:xfrm>
          <a:off x="22072600" y="1421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137177</xdr:rowOff>
    </xdr:from>
    <xdr:ext cx="469744" cy="259045"/>
    <xdr:sp macro="" textlink="">
      <xdr:nvSpPr>
        <xdr:cNvPr id="499" name="【消防施設】&#10;一人当たり面積最大値テキスト"/>
        <xdr:cNvSpPr txBox="1"/>
      </xdr:nvSpPr>
      <xdr:spPr>
        <a:xfrm>
          <a:off x="222504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0.228</a:t>
          </a:r>
          <a:endParaRPr kumimoji="1" lang="ja-JP" altLang="en-US" sz="1000" b="1">
            <a:latin typeface="ＭＳ Ｐゴシック"/>
          </a:endParaRPr>
        </a:p>
      </xdr:txBody>
    </xdr:sp>
    <xdr:clientData/>
  </xdr:oneCellAnchor>
  <xdr:twoCellAnchor>
    <xdr:from>
      <xdr:col>32</xdr:col>
      <xdr:colOff>98425</xdr:colOff>
      <xdr:row>79</xdr:row>
      <xdr:rowOff>19050</xdr:rowOff>
    </xdr:from>
    <xdr:to>
      <xdr:col>32</xdr:col>
      <xdr:colOff>276225</xdr:colOff>
      <xdr:row>79</xdr:row>
      <xdr:rowOff>19050</xdr:rowOff>
    </xdr:to>
    <xdr:cxnSp macro="">
      <xdr:nvCxnSpPr>
        <xdr:cNvPr id="500" name="直線コネクタ 499"/>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99077</xdr:rowOff>
    </xdr:from>
    <xdr:ext cx="469744" cy="259045"/>
    <xdr:sp macro="" textlink="">
      <xdr:nvSpPr>
        <xdr:cNvPr id="501" name="【消防施設】&#10;一人当たり面積平均値テキスト"/>
        <xdr:cNvSpPr txBox="1"/>
      </xdr:nvSpPr>
      <xdr:spPr>
        <a:xfrm>
          <a:off x="22250400" y="1381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120650</xdr:rowOff>
    </xdr:from>
    <xdr:to>
      <xdr:col>32</xdr:col>
      <xdr:colOff>238125</xdr:colOff>
      <xdr:row>81</xdr:row>
      <xdr:rowOff>50800</xdr:rowOff>
    </xdr:to>
    <xdr:sp macro="" textlink="">
      <xdr:nvSpPr>
        <xdr:cNvPr id="502" name="フローチャート : 判断 501"/>
        <xdr:cNvSpPr/>
      </xdr:nvSpPr>
      <xdr:spPr>
        <a:xfrm>
          <a:off x="221107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101600</xdr:rowOff>
    </xdr:from>
    <xdr:to>
      <xdr:col>31</xdr:col>
      <xdr:colOff>85725</xdr:colOff>
      <xdr:row>87</xdr:row>
      <xdr:rowOff>31750</xdr:rowOff>
    </xdr:to>
    <xdr:sp macro="" textlink="">
      <xdr:nvSpPr>
        <xdr:cNvPr id="503" name="フローチャート : 判断 502"/>
        <xdr:cNvSpPr/>
      </xdr:nvSpPr>
      <xdr:spPr>
        <a:xfrm>
          <a:off x="21272500" y="1484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22877</xdr:rowOff>
    </xdr:from>
    <xdr:ext cx="469744" cy="259045"/>
    <xdr:sp macro="" textlink="">
      <xdr:nvSpPr>
        <xdr:cNvPr id="504" name="n_1aveValue【消防施設】&#10;一人当たり面積"/>
        <xdr:cNvSpPr txBox="1"/>
      </xdr:nvSpPr>
      <xdr:spPr>
        <a:xfrm>
          <a:off x="210757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05" name="テキスト ボックス 5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6" name="テキスト ボックス 5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7" name="テキスト ボックス 5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8" name="テキスト ボックス 5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9" name="テキスト ボックス 5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139700</xdr:rowOff>
    </xdr:from>
    <xdr:to>
      <xdr:col>31</xdr:col>
      <xdr:colOff>85725</xdr:colOff>
      <xdr:row>84</xdr:row>
      <xdr:rowOff>69850</xdr:rowOff>
    </xdr:to>
    <xdr:sp macro="" textlink="">
      <xdr:nvSpPr>
        <xdr:cNvPr id="510" name="円/楕円 509"/>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86377</xdr:rowOff>
    </xdr:from>
    <xdr:ext cx="469744" cy="259045"/>
    <xdr:sp macro="" textlink="">
      <xdr:nvSpPr>
        <xdr:cNvPr id="511" name="n_1mainValue【消防施設】&#10;一人当たり面積"/>
        <xdr:cNvSpPr txBox="1"/>
      </xdr:nvSpPr>
      <xdr:spPr>
        <a:xfrm>
          <a:off x="210757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2" name="テキスト ボックス 52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3" name="直線コネクタ 5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4" name="テキスト ボックス 5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5" name="直線コネクタ 5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26" name="テキスト ボックス 5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7" name="直線コネクタ 5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8" name="テキスト ボックス 5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9" name="直線コネクタ 5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0" name="テキスト ボックス 5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1" name="直線コネクタ 5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32" name="テキスト ボックス 5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3" name="直線コネクタ 5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4" name="テキスト ボックス 5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57150</xdr:rowOff>
    </xdr:from>
    <xdr:to>
      <xdr:col>23</xdr:col>
      <xdr:colOff>516889</xdr:colOff>
      <xdr:row>109</xdr:row>
      <xdr:rowOff>47625</xdr:rowOff>
    </xdr:to>
    <xdr:cxnSp macro="">
      <xdr:nvCxnSpPr>
        <xdr:cNvPr id="536" name="直線コネクタ 535"/>
        <xdr:cNvCxnSpPr/>
      </xdr:nvCxnSpPr>
      <xdr:spPr>
        <a:xfrm flipV="1">
          <a:off x="16318864" y="1720215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51452</xdr:rowOff>
    </xdr:from>
    <xdr:ext cx="405111" cy="259045"/>
    <xdr:sp macro="" textlink="">
      <xdr:nvSpPr>
        <xdr:cNvPr id="537" name="【庁舎】&#10;有形固定資産減価償却率最小値テキスト"/>
        <xdr:cNvSpPr txBox="1"/>
      </xdr:nvSpPr>
      <xdr:spPr>
        <a:xfrm>
          <a:off x="16408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23</xdr:col>
      <xdr:colOff>428625</xdr:colOff>
      <xdr:row>109</xdr:row>
      <xdr:rowOff>47625</xdr:rowOff>
    </xdr:from>
    <xdr:to>
      <xdr:col>23</xdr:col>
      <xdr:colOff>606425</xdr:colOff>
      <xdr:row>109</xdr:row>
      <xdr:rowOff>47625</xdr:rowOff>
    </xdr:to>
    <xdr:cxnSp macro="">
      <xdr:nvCxnSpPr>
        <xdr:cNvPr id="538" name="直線コネクタ 537"/>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3827</xdr:rowOff>
    </xdr:from>
    <xdr:ext cx="405111" cy="259045"/>
    <xdr:sp macro="" textlink="">
      <xdr:nvSpPr>
        <xdr:cNvPr id="539" name="【庁舎】&#10;有形固定資産減価償却率最大値テキスト"/>
        <xdr:cNvSpPr txBox="1"/>
      </xdr:nvSpPr>
      <xdr:spPr>
        <a:xfrm>
          <a:off x="164084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23</xdr:col>
      <xdr:colOff>428625</xdr:colOff>
      <xdr:row>100</xdr:row>
      <xdr:rowOff>57150</xdr:rowOff>
    </xdr:from>
    <xdr:to>
      <xdr:col>23</xdr:col>
      <xdr:colOff>606425</xdr:colOff>
      <xdr:row>100</xdr:row>
      <xdr:rowOff>57150</xdr:rowOff>
    </xdr:to>
    <xdr:cxnSp macro="">
      <xdr:nvCxnSpPr>
        <xdr:cNvPr id="540" name="直線コネクタ 539"/>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114316</xdr:rowOff>
    </xdr:from>
    <xdr:ext cx="405111" cy="259045"/>
    <xdr:sp macro="" textlink="">
      <xdr:nvSpPr>
        <xdr:cNvPr id="541" name="【庁舎】&#10;有形固定資産減価償却率平均値テキスト"/>
        <xdr:cNvSpPr txBox="1"/>
      </xdr:nvSpPr>
      <xdr:spPr>
        <a:xfrm>
          <a:off x="16408400" y="1811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135889</xdr:rowOff>
    </xdr:from>
    <xdr:to>
      <xdr:col>23</xdr:col>
      <xdr:colOff>568325</xdr:colOff>
      <xdr:row>106</xdr:row>
      <xdr:rowOff>66039</xdr:rowOff>
    </xdr:to>
    <xdr:sp macro="" textlink="">
      <xdr:nvSpPr>
        <xdr:cNvPr id="542" name="フローチャート : 判断 541"/>
        <xdr:cNvSpPr/>
      </xdr:nvSpPr>
      <xdr:spPr>
        <a:xfrm>
          <a:off x="16268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109220</xdr:rowOff>
    </xdr:from>
    <xdr:to>
      <xdr:col>22</xdr:col>
      <xdr:colOff>415925</xdr:colOff>
      <xdr:row>106</xdr:row>
      <xdr:rowOff>39370</xdr:rowOff>
    </xdr:to>
    <xdr:sp macro="" textlink="">
      <xdr:nvSpPr>
        <xdr:cNvPr id="543" name="フローチャート : 判断 542"/>
        <xdr:cNvSpPr/>
      </xdr:nvSpPr>
      <xdr:spPr>
        <a:xfrm>
          <a:off x="15430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30497</xdr:rowOff>
    </xdr:from>
    <xdr:ext cx="405111" cy="259045"/>
    <xdr:sp macro="" textlink="">
      <xdr:nvSpPr>
        <xdr:cNvPr id="544" name="n_1aveValue【庁舎】&#10;有形固定資産減価償却率"/>
        <xdr:cNvSpPr txBox="1"/>
      </xdr:nvSpPr>
      <xdr:spPr>
        <a:xfrm>
          <a:off x="15266043"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5" name="テキスト ボックス 5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6" name="テキスト ボックス 5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7" name="テキスト ボックス 5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8" name="テキスト ボックス 5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9" name="テキスト ボックス 5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40639</xdr:rowOff>
    </xdr:from>
    <xdr:to>
      <xdr:col>22</xdr:col>
      <xdr:colOff>415925</xdr:colOff>
      <xdr:row>105</xdr:row>
      <xdr:rowOff>142239</xdr:rowOff>
    </xdr:to>
    <xdr:sp macro="" textlink="">
      <xdr:nvSpPr>
        <xdr:cNvPr id="550" name="円/楕円 549"/>
        <xdr:cNvSpPr/>
      </xdr:nvSpPr>
      <xdr:spPr>
        <a:xfrm>
          <a:off x="15430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158766</xdr:rowOff>
    </xdr:from>
    <xdr:ext cx="405111" cy="259045"/>
    <xdr:sp macro="" textlink="">
      <xdr:nvSpPr>
        <xdr:cNvPr id="551" name="n_1mainValue【庁舎】&#10;有形固定資産減価償却率"/>
        <xdr:cNvSpPr txBox="1"/>
      </xdr:nvSpPr>
      <xdr:spPr>
        <a:xfrm>
          <a:off x="15266043"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2" name="テキスト ボックス 56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169926</xdr:rowOff>
    </xdr:from>
    <xdr:to>
      <xdr:col>32</xdr:col>
      <xdr:colOff>186689</xdr:colOff>
      <xdr:row>106</xdr:row>
      <xdr:rowOff>158496</xdr:rowOff>
    </xdr:to>
    <xdr:cxnSp macro="">
      <xdr:nvCxnSpPr>
        <xdr:cNvPr id="574" name="直線コネクタ 573"/>
        <xdr:cNvCxnSpPr/>
      </xdr:nvCxnSpPr>
      <xdr:spPr>
        <a:xfrm flipV="1">
          <a:off x="22160864" y="1714347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162323</xdr:rowOff>
    </xdr:from>
    <xdr:ext cx="469744" cy="259045"/>
    <xdr:sp macro="" textlink="">
      <xdr:nvSpPr>
        <xdr:cNvPr id="575" name="【庁舎】&#10;一人当たり面積最小値テキスト"/>
        <xdr:cNvSpPr txBox="1"/>
      </xdr:nvSpPr>
      <xdr:spPr>
        <a:xfrm>
          <a:off x="22250400" y="183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0.157</a:t>
          </a:r>
          <a:endParaRPr kumimoji="1" lang="ja-JP" altLang="en-US" sz="1000" b="1">
            <a:latin typeface="ＭＳ Ｐゴシック"/>
          </a:endParaRPr>
        </a:p>
      </xdr:txBody>
    </xdr:sp>
    <xdr:clientData/>
  </xdr:oneCellAnchor>
  <xdr:twoCellAnchor>
    <xdr:from>
      <xdr:col>32</xdr:col>
      <xdr:colOff>98425</xdr:colOff>
      <xdr:row>106</xdr:row>
      <xdr:rowOff>158496</xdr:rowOff>
    </xdr:from>
    <xdr:to>
      <xdr:col>32</xdr:col>
      <xdr:colOff>276225</xdr:colOff>
      <xdr:row>106</xdr:row>
      <xdr:rowOff>158496</xdr:rowOff>
    </xdr:to>
    <xdr:cxnSp macro="">
      <xdr:nvCxnSpPr>
        <xdr:cNvPr id="576" name="直線コネクタ 575"/>
        <xdr:cNvCxnSpPr/>
      </xdr:nvCxnSpPr>
      <xdr:spPr>
        <a:xfrm>
          <a:off x="22072600" y="1833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116603</xdr:rowOff>
    </xdr:from>
    <xdr:ext cx="469744" cy="259045"/>
    <xdr:sp macro="" textlink="">
      <xdr:nvSpPr>
        <xdr:cNvPr id="577" name="【庁舎】&#10;一人当たり面積最大値テキスト"/>
        <xdr:cNvSpPr txBox="1"/>
      </xdr:nvSpPr>
      <xdr:spPr>
        <a:xfrm>
          <a:off x="22250400" y="169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0.417</a:t>
          </a:r>
          <a:endParaRPr kumimoji="1" lang="ja-JP" altLang="en-US" sz="1000" b="1">
            <a:latin typeface="ＭＳ Ｐゴシック"/>
          </a:endParaRPr>
        </a:p>
      </xdr:txBody>
    </xdr:sp>
    <xdr:clientData/>
  </xdr:oneCellAnchor>
  <xdr:twoCellAnchor>
    <xdr:from>
      <xdr:col>32</xdr:col>
      <xdr:colOff>98425</xdr:colOff>
      <xdr:row>99</xdr:row>
      <xdr:rowOff>169926</xdr:rowOff>
    </xdr:from>
    <xdr:to>
      <xdr:col>32</xdr:col>
      <xdr:colOff>276225</xdr:colOff>
      <xdr:row>99</xdr:row>
      <xdr:rowOff>169926</xdr:rowOff>
    </xdr:to>
    <xdr:cxnSp macro="">
      <xdr:nvCxnSpPr>
        <xdr:cNvPr id="578" name="直線コネクタ 577"/>
        <xdr:cNvCxnSpPr/>
      </xdr:nvCxnSpPr>
      <xdr:spPr>
        <a:xfrm>
          <a:off x="22072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58690</xdr:rowOff>
    </xdr:from>
    <xdr:ext cx="469744" cy="259045"/>
    <xdr:sp macro="" textlink="">
      <xdr:nvSpPr>
        <xdr:cNvPr id="579" name="【庁舎】&#10;一人当たり面積平均値テキスト"/>
        <xdr:cNvSpPr txBox="1"/>
      </xdr:nvSpPr>
      <xdr:spPr>
        <a:xfrm>
          <a:off x="22250400" y="17546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0.313</a:t>
          </a:r>
          <a:endParaRPr kumimoji="1" lang="ja-JP" altLang="en-US" sz="1000" b="1">
            <a:solidFill>
              <a:srgbClr val="000080"/>
            </a:solidFill>
            <a:latin typeface="ＭＳ Ｐゴシック"/>
          </a:endParaRPr>
        </a:p>
      </xdr:txBody>
    </xdr:sp>
    <xdr:clientData/>
  </xdr:oneCellAnchor>
  <xdr:twoCellAnchor>
    <xdr:from>
      <xdr:col>32</xdr:col>
      <xdr:colOff>136525</xdr:colOff>
      <xdr:row>102</xdr:row>
      <xdr:rowOff>80263</xdr:rowOff>
    </xdr:from>
    <xdr:to>
      <xdr:col>32</xdr:col>
      <xdr:colOff>238125</xdr:colOff>
      <xdr:row>103</xdr:row>
      <xdr:rowOff>10413</xdr:rowOff>
    </xdr:to>
    <xdr:sp macro="" textlink="">
      <xdr:nvSpPr>
        <xdr:cNvPr id="580" name="フローチャート : 判断 579"/>
        <xdr:cNvSpPr/>
      </xdr:nvSpPr>
      <xdr:spPr>
        <a:xfrm>
          <a:off x="22110700" y="1756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121413</xdr:rowOff>
    </xdr:from>
    <xdr:to>
      <xdr:col>31</xdr:col>
      <xdr:colOff>85725</xdr:colOff>
      <xdr:row>101</xdr:row>
      <xdr:rowOff>51563</xdr:rowOff>
    </xdr:to>
    <xdr:sp macro="" textlink="">
      <xdr:nvSpPr>
        <xdr:cNvPr id="581" name="フローチャート : 判断 580"/>
        <xdr:cNvSpPr/>
      </xdr:nvSpPr>
      <xdr:spPr>
        <a:xfrm>
          <a:off x="21272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68090</xdr:rowOff>
    </xdr:from>
    <xdr:ext cx="469744" cy="259045"/>
    <xdr:sp macro="" textlink="">
      <xdr:nvSpPr>
        <xdr:cNvPr id="582" name="n_1aveValue【庁舎】&#10;一人当たり面積"/>
        <xdr:cNvSpPr txBox="1"/>
      </xdr:nvSpPr>
      <xdr:spPr>
        <a:xfrm>
          <a:off x="210757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153415</xdr:rowOff>
    </xdr:from>
    <xdr:to>
      <xdr:col>31</xdr:col>
      <xdr:colOff>85725</xdr:colOff>
      <xdr:row>105</xdr:row>
      <xdr:rowOff>83565</xdr:rowOff>
    </xdr:to>
    <xdr:sp macro="" textlink="">
      <xdr:nvSpPr>
        <xdr:cNvPr id="588" name="円/楕円 587"/>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74692</xdr:rowOff>
    </xdr:from>
    <xdr:ext cx="469744" cy="259045"/>
    <xdr:sp macro="" textlink="">
      <xdr:nvSpPr>
        <xdr:cNvPr id="589" name="n_1main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0" name="正方形/長方形 5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1" name="正方形/長方形 5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2" name="テキスト ボックス 5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教育施設と保健施設について、有形固定資産減価償却率が熊本県平均を上回っている状況にある。社会教育施設については、改修計画を策定し事業を進めているところであるが、今後は全ての施設を公共施設等総合管理計画の個別計画に位置づけ、将来の人口や財政規模にあった公共施設の最適化を行い、維持管理費用や更新費用の削減を図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町村合併前は、合併</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年度から国の財政措置による基準財政需要額の増加により、緩やかに下降している。今後は行財政改革等の取組みを通じて、財政基盤の強化に努める。 </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45</xdr:row>
      <xdr:rowOff>114300</xdr:rowOff>
    </xdr:to>
    <xdr:cxnSp macro="">
      <xdr:nvCxnSpPr>
        <xdr:cNvPr id="63" name="直線コネクタ 62"/>
        <xdr:cNvCxnSpPr/>
      </xdr:nvCxnSpPr>
      <xdr:spPr>
        <a:xfrm flipV="1">
          <a:off x="4953000" y="6080125"/>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13758</xdr:rowOff>
    </xdr:from>
    <xdr:to>
      <xdr:col>7</xdr:col>
      <xdr:colOff>152400</xdr:colOff>
      <xdr:row>45</xdr:row>
      <xdr:rowOff>33867</xdr:rowOff>
    </xdr:to>
    <xdr:cxnSp macro="">
      <xdr:nvCxnSpPr>
        <xdr:cNvPr id="68" name="直線コネクタ 67"/>
        <xdr:cNvCxnSpPr/>
      </xdr:nvCxnSpPr>
      <xdr:spPr>
        <a:xfrm flipV="1">
          <a:off x="4114800" y="77290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81085</xdr:rowOff>
    </xdr:from>
    <xdr:ext cx="762000" cy="259045"/>
    <xdr:sp macro="" textlink="">
      <xdr:nvSpPr>
        <xdr:cNvPr id="69" name="財政力平均値テキスト"/>
        <xdr:cNvSpPr txBox="1"/>
      </xdr:nvSpPr>
      <xdr:spPr>
        <a:xfrm>
          <a:off x="5041900" y="7281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70" name="フローチャート : 判断 69"/>
        <xdr:cNvSpPr/>
      </xdr:nvSpPr>
      <xdr:spPr>
        <a:xfrm>
          <a:off x="49022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4" name="直線コネクタ 73"/>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144992</xdr:rowOff>
    </xdr:from>
    <xdr:to>
      <xdr:col>4</xdr:col>
      <xdr:colOff>533400</xdr:colOff>
      <xdr:row>44</xdr:row>
      <xdr:rowOff>75142</xdr:rowOff>
    </xdr:to>
    <xdr:sp macro="" textlink="">
      <xdr:nvSpPr>
        <xdr:cNvPr id="75" name="フローチャート : 判断 74"/>
        <xdr:cNvSpPr/>
      </xdr:nvSpPr>
      <xdr:spPr>
        <a:xfrm>
          <a:off x="3175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85319</xdr:rowOff>
    </xdr:from>
    <xdr:ext cx="762000" cy="259045"/>
    <xdr:sp macro="" textlink="">
      <xdr:nvSpPr>
        <xdr:cNvPr id="76" name="テキスト ボックス 75"/>
        <xdr:cNvSpPr txBox="1"/>
      </xdr:nvSpPr>
      <xdr:spPr>
        <a:xfrm>
          <a:off x="2844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33867</xdr:rowOff>
    </xdr:from>
    <xdr:to>
      <xdr:col>3</xdr:col>
      <xdr:colOff>279400</xdr:colOff>
      <xdr:row>45</xdr:row>
      <xdr:rowOff>33867</xdr:rowOff>
    </xdr:to>
    <xdr:cxnSp macro="">
      <xdr:nvCxnSpPr>
        <xdr:cNvPr id="77" name="直線コネクタ 76"/>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144992</xdr:rowOff>
    </xdr:from>
    <xdr:to>
      <xdr:col>3</xdr:col>
      <xdr:colOff>330200</xdr:colOff>
      <xdr:row>44</xdr:row>
      <xdr:rowOff>75142</xdr:rowOff>
    </xdr:to>
    <xdr:sp macro="" textlink="">
      <xdr:nvSpPr>
        <xdr:cNvPr id="78" name="フローチャート : 判断 77"/>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85319</xdr:rowOff>
    </xdr:from>
    <xdr:ext cx="762000" cy="259045"/>
    <xdr:sp macro="" textlink="">
      <xdr:nvSpPr>
        <xdr:cNvPr id="79" name="テキスト ボックス 78"/>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1" name="テキスト ボックス 80"/>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134408</xdr:rowOff>
    </xdr:from>
    <xdr:to>
      <xdr:col>7</xdr:col>
      <xdr:colOff>203200</xdr:colOff>
      <xdr:row>45</xdr:row>
      <xdr:rowOff>64558</xdr:rowOff>
    </xdr:to>
    <xdr:sp macro="" textlink="">
      <xdr:nvSpPr>
        <xdr:cNvPr id="87" name="円/楕円 86"/>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30285</xdr:rowOff>
    </xdr:from>
    <xdr:ext cx="762000" cy="259045"/>
    <xdr:sp macro="" textlink="">
      <xdr:nvSpPr>
        <xdr:cNvPr id="88"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3" name="円/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154517</xdr:rowOff>
    </xdr:from>
    <xdr:to>
      <xdr:col>2</xdr:col>
      <xdr:colOff>127000</xdr:colOff>
      <xdr:row>45</xdr:row>
      <xdr:rowOff>84667</xdr:rowOff>
    </xdr:to>
    <xdr:sp macro="" textlink="">
      <xdr:nvSpPr>
        <xdr:cNvPr id="95" name="円/楕円 94"/>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69444</xdr:rowOff>
    </xdr:from>
    <xdr:ext cx="762000" cy="259045"/>
    <xdr:sp macro="" textlink="">
      <xdr:nvSpPr>
        <xdr:cNvPr id="96" name="テキスト ボックス 95"/>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以降は交付税の合併算定替えの特例の段階的な減少により、比率が上がってきている</a:t>
          </a:r>
          <a:r>
            <a:rPr kumimoji="1" lang="ja-JP" altLang="ja-JP" sz="1100">
              <a:solidFill>
                <a:schemeClr val="dk1"/>
              </a:solidFill>
              <a:effectLst/>
              <a:latin typeface="+mn-lt"/>
              <a:ea typeface="+mn-ea"/>
              <a:cs typeface="+mn-cs"/>
            </a:rPr>
            <a:t>。今後も事務事業の見直しをさらに進めるとともに、事務事業の優先度を厳しく点検し、優先度の低い事務事業について計画的に廃止・縮小を進め、経常経費の削減を図る。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54610</xdr:rowOff>
    </xdr:from>
    <xdr:to>
      <xdr:col>7</xdr:col>
      <xdr:colOff>152400</xdr:colOff>
      <xdr:row>67</xdr:row>
      <xdr:rowOff>39794</xdr:rowOff>
    </xdr:to>
    <xdr:cxnSp macro="">
      <xdr:nvCxnSpPr>
        <xdr:cNvPr id="126" name="直線コネクタ 125"/>
        <xdr:cNvCxnSpPr/>
      </xdr:nvCxnSpPr>
      <xdr:spPr>
        <a:xfrm flipV="1">
          <a:off x="4953000" y="999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11871</xdr:rowOff>
    </xdr:from>
    <xdr:ext cx="762000" cy="259045"/>
    <xdr:sp macro="" textlink="">
      <xdr:nvSpPr>
        <xdr:cNvPr id="127"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7</xdr:col>
      <xdr:colOff>63500</xdr:colOff>
      <xdr:row>67</xdr:row>
      <xdr:rowOff>39794</xdr:rowOff>
    </xdr:from>
    <xdr:to>
      <xdr:col>7</xdr:col>
      <xdr:colOff>241300</xdr:colOff>
      <xdr:row>67</xdr:row>
      <xdr:rowOff>39794</xdr:rowOff>
    </xdr:to>
    <xdr:cxnSp macro="">
      <xdr:nvCxnSpPr>
        <xdr:cNvPr id="128" name="直線コネクタ 127"/>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140987</xdr:rowOff>
    </xdr:from>
    <xdr:ext cx="762000" cy="259045"/>
    <xdr:sp macro="" textlink="">
      <xdr:nvSpPr>
        <xdr:cNvPr id="129"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7</xdr:col>
      <xdr:colOff>63500</xdr:colOff>
      <xdr:row>58</xdr:row>
      <xdr:rowOff>54610</xdr:rowOff>
    </xdr:from>
    <xdr:to>
      <xdr:col>7</xdr:col>
      <xdr:colOff>241300</xdr:colOff>
      <xdr:row>58</xdr:row>
      <xdr:rowOff>54610</xdr:rowOff>
    </xdr:to>
    <xdr:cxnSp macro="">
      <xdr:nvCxnSpPr>
        <xdr:cNvPr id="130" name="直線コネクタ 129"/>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41487</xdr:rowOff>
    </xdr:from>
    <xdr:to>
      <xdr:col>7</xdr:col>
      <xdr:colOff>152400</xdr:colOff>
      <xdr:row>61</xdr:row>
      <xdr:rowOff>119380</xdr:rowOff>
    </xdr:to>
    <xdr:cxnSp macro="">
      <xdr:nvCxnSpPr>
        <xdr:cNvPr id="131" name="直線コネクタ 130"/>
        <xdr:cNvCxnSpPr/>
      </xdr:nvCxnSpPr>
      <xdr:spPr>
        <a:xfrm>
          <a:off x="4114800" y="10328487"/>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121090</xdr:rowOff>
    </xdr:from>
    <xdr:ext cx="762000" cy="259045"/>
    <xdr:sp macro="" textlink="">
      <xdr:nvSpPr>
        <xdr:cNvPr id="132"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149013</xdr:rowOff>
    </xdr:from>
    <xdr:to>
      <xdr:col>7</xdr:col>
      <xdr:colOff>203200</xdr:colOff>
      <xdr:row>62</xdr:row>
      <xdr:rowOff>79163</xdr:rowOff>
    </xdr:to>
    <xdr:sp macro="" textlink="">
      <xdr:nvSpPr>
        <xdr:cNvPr id="133" name="フローチャート : 判断 132"/>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33444</xdr:rowOff>
    </xdr:from>
    <xdr:to>
      <xdr:col>6</xdr:col>
      <xdr:colOff>0</xdr:colOff>
      <xdr:row>60</xdr:row>
      <xdr:rowOff>41487</xdr:rowOff>
    </xdr:to>
    <xdr:cxnSp macro="">
      <xdr:nvCxnSpPr>
        <xdr:cNvPr id="134" name="直線コネクタ 133"/>
        <xdr:cNvCxnSpPr/>
      </xdr:nvCxnSpPr>
      <xdr:spPr>
        <a:xfrm>
          <a:off x="3225800" y="1032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87206</xdr:rowOff>
    </xdr:from>
    <xdr:to>
      <xdr:col>6</xdr:col>
      <xdr:colOff>50800</xdr:colOff>
      <xdr:row>61</xdr:row>
      <xdr:rowOff>17356</xdr:rowOff>
    </xdr:to>
    <xdr:sp macro="" textlink="">
      <xdr:nvSpPr>
        <xdr:cNvPr id="135" name="フローチャート : 判断 134"/>
        <xdr:cNvSpPr/>
      </xdr:nvSpPr>
      <xdr:spPr>
        <a:xfrm>
          <a:off x="4064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2133</xdr:rowOff>
    </xdr:from>
    <xdr:ext cx="736600" cy="259045"/>
    <xdr:sp macro="" textlink="">
      <xdr:nvSpPr>
        <xdr:cNvPr id="136" name="テキスト ボックス 135"/>
        <xdr:cNvSpPr txBox="1"/>
      </xdr:nvSpPr>
      <xdr:spPr>
        <a:xfrm>
          <a:off x="3733800" y="1046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46567</xdr:rowOff>
    </xdr:from>
    <xdr:to>
      <xdr:col>4</xdr:col>
      <xdr:colOff>482600</xdr:colOff>
      <xdr:row>60</xdr:row>
      <xdr:rowOff>33444</xdr:rowOff>
    </xdr:to>
    <xdr:cxnSp macro="">
      <xdr:nvCxnSpPr>
        <xdr:cNvPr id="137" name="直線コネクタ 136"/>
        <xdr:cNvCxnSpPr/>
      </xdr:nvCxnSpPr>
      <xdr:spPr>
        <a:xfrm>
          <a:off x="2336800" y="999066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28363</xdr:rowOff>
    </xdr:from>
    <xdr:to>
      <xdr:col>4</xdr:col>
      <xdr:colOff>533400</xdr:colOff>
      <xdr:row>61</xdr:row>
      <xdr:rowOff>129963</xdr:rowOff>
    </xdr:to>
    <xdr:sp macro="" textlink="">
      <xdr:nvSpPr>
        <xdr:cNvPr id="138" name="フローチャート :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46567</xdr:rowOff>
    </xdr:from>
    <xdr:to>
      <xdr:col>3</xdr:col>
      <xdr:colOff>279400</xdr:colOff>
      <xdr:row>58</xdr:row>
      <xdr:rowOff>78740</xdr:rowOff>
    </xdr:to>
    <xdr:cxnSp macro="">
      <xdr:nvCxnSpPr>
        <xdr:cNvPr id="140" name="直線コネクタ 139"/>
        <xdr:cNvCxnSpPr/>
      </xdr:nvCxnSpPr>
      <xdr:spPr>
        <a:xfrm flipV="1">
          <a:off x="1447800" y="99906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103294</xdr:rowOff>
    </xdr:from>
    <xdr:to>
      <xdr:col>3</xdr:col>
      <xdr:colOff>330200</xdr:colOff>
      <xdr:row>61</xdr:row>
      <xdr:rowOff>33444</xdr:rowOff>
    </xdr:to>
    <xdr:sp macro="" textlink="">
      <xdr:nvSpPr>
        <xdr:cNvPr id="141" name="フローチャート : 判断 140"/>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18221</xdr:rowOff>
    </xdr:from>
    <xdr:ext cx="762000" cy="259045"/>
    <xdr:sp macro="" textlink="">
      <xdr:nvSpPr>
        <xdr:cNvPr id="142" name="テキスト ボックス 141"/>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79163</xdr:rowOff>
    </xdr:from>
    <xdr:to>
      <xdr:col>2</xdr:col>
      <xdr:colOff>127000</xdr:colOff>
      <xdr:row>61</xdr:row>
      <xdr:rowOff>9313</xdr:rowOff>
    </xdr:to>
    <xdr:sp macro="" textlink="">
      <xdr:nvSpPr>
        <xdr:cNvPr id="143" name="フローチャート : 判断 142"/>
        <xdr:cNvSpPr/>
      </xdr:nvSpPr>
      <xdr:spPr>
        <a:xfrm>
          <a:off x="1397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165540</xdr:rowOff>
    </xdr:from>
    <xdr:ext cx="762000" cy="259045"/>
    <xdr:sp macro="" textlink="">
      <xdr:nvSpPr>
        <xdr:cNvPr id="144" name="テキスト ボックス 143"/>
        <xdr:cNvSpPr txBox="1"/>
      </xdr:nvSpPr>
      <xdr:spPr>
        <a:xfrm>
          <a:off x="1066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50" name="円/楕円 149"/>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85107</xdr:rowOff>
    </xdr:from>
    <xdr:ext cx="762000" cy="259045"/>
    <xdr:sp macro="" textlink="">
      <xdr:nvSpPr>
        <xdr:cNvPr id="151" name="財政構造の弾力性該当値テキスト"/>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162137</xdr:rowOff>
    </xdr:from>
    <xdr:to>
      <xdr:col>6</xdr:col>
      <xdr:colOff>50800</xdr:colOff>
      <xdr:row>60</xdr:row>
      <xdr:rowOff>92287</xdr:rowOff>
    </xdr:to>
    <xdr:sp macro="" textlink="">
      <xdr:nvSpPr>
        <xdr:cNvPr id="152" name="円/楕円 151"/>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102464</xdr:rowOff>
    </xdr:from>
    <xdr:ext cx="736600" cy="259045"/>
    <xdr:sp macro="" textlink="">
      <xdr:nvSpPr>
        <xdr:cNvPr id="153" name="テキスト ボックス 152"/>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154094</xdr:rowOff>
    </xdr:from>
    <xdr:to>
      <xdr:col>4</xdr:col>
      <xdr:colOff>533400</xdr:colOff>
      <xdr:row>60</xdr:row>
      <xdr:rowOff>84244</xdr:rowOff>
    </xdr:to>
    <xdr:sp macro="" textlink="">
      <xdr:nvSpPr>
        <xdr:cNvPr id="154" name="円/楕円 153"/>
        <xdr:cNvSpPr/>
      </xdr:nvSpPr>
      <xdr:spPr>
        <a:xfrm>
          <a:off x="3175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94421</xdr:rowOff>
    </xdr:from>
    <xdr:ext cx="762000" cy="259045"/>
    <xdr:sp macro="" textlink="">
      <xdr:nvSpPr>
        <xdr:cNvPr id="155" name="テキスト ボックス 154"/>
        <xdr:cNvSpPr txBox="1"/>
      </xdr:nvSpPr>
      <xdr:spPr>
        <a:xfrm>
          <a:off x="2844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167217</xdr:rowOff>
    </xdr:from>
    <xdr:to>
      <xdr:col>3</xdr:col>
      <xdr:colOff>330200</xdr:colOff>
      <xdr:row>58</xdr:row>
      <xdr:rowOff>97367</xdr:rowOff>
    </xdr:to>
    <xdr:sp macro="" textlink="">
      <xdr:nvSpPr>
        <xdr:cNvPr id="156" name="円/楕円 155"/>
        <xdr:cNvSpPr/>
      </xdr:nvSpPr>
      <xdr:spPr>
        <a:xfrm>
          <a:off x="2286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107544</xdr:rowOff>
    </xdr:from>
    <xdr:ext cx="762000" cy="259045"/>
    <xdr:sp macro="" textlink="">
      <xdr:nvSpPr>
        <xdr:cNvPr id="157" name="テキスト ボックス 156"/>
        <xdr:cNvSpPr txBox="1"/>
      </xdr:nvSpPr>
      <xdr:spPr>
        <a:xfrm>
          <a:off x="1955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27940</xdr:rowOff>
    </xdr:from>
    <xdr:to>
      <xdr:col>2</xdr:col>
      <xdr:colOff>127000</xdr:colOff>
      <xdr:row>58</xdr:row>
      <xdr:rowOff>129540</xdr:rowOff>
    </xdr:to>
    <xdr:sp macro="" textlink="">
      <xdr:nvSpPr>
        <xdr:cNvPr id="158" name="円/楕円 157"/>
        <xdr:cNvSpPr/>
      </xdr:nvSpPr>
      <xdr:spPr>
        <a:xfrm>
          <a:off x="1397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56</xdr:row>
      <xdr:rowOff>139717</xdr:rowOff>
    </xdr:from>
    <xdr:ext cx="762000" cy="259045"/>
    <xdr:sp macro="" textlink="">
      <xdr:nvSpPr>
        <xdr:cNvPr id="159" name="テキスト ボックス 158"/>
        <xdr:cNvSpPr txBox="1"/>
      </xdr:nvSpPr>
      <xdr:spPr>
        <a:xfrm>
          <a:off x="1066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[167,430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人件費・物件費等の合計額の人口１人当たりの金額が平成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年度まで類似団体を上回ってい</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この主な要因は、</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町村が合併したため、類似団体に比べて職員数が多</a:t>
          </a:r>
          <a:r>
            <a:rPr kumimoji="1" lang="ja-JP" altLang="en-US" sz="1100">
              <a:solidFill>
                <a:sysClr val="windowText" lastClr="000000"/>
              </a:solidFill>
              <a:effectLst/>
              <a:latin typeface="+mn-lt"/>
              <a:ea typeface="+mn-ea"/>
              <a:cs typeface="+mn-cs"/>
            </a:rPr>
            <a:t>く、人件費が多額</a:t>
          </a:r>
          <a:r>
            <a:rPr kumimoji="1" lang="ja-JP" altLang="ja-JP" sz="1100">
              <a:solidFill>
                <a:sysClr val="windowText" lastClr="000000"/>
              </a:solidFill>
              <a:effectLst/>
              <a:latin typeface="+mn-lt"/>
              <a:ea typeface="+mn-ea"/>
              <a:cs typeface="+mn-cs"/>
            </a:rPr>
            <a:t>になってい</a:t>
          </a:r>
          <a:r>
            <a:rPr kumimoji="1" lang="ja-JP" altLang="en-US" sz="1100">
              <a:solidFill>
                <a:sysClr val="windowText" lastClr="000000"/>
              </a:solidFill>
              <a:effectLst/>
              <a:latin typeface="+mn-lt"/>
              <a:ea typeface="+mn-ea"/>
              <a:cs typeface="+mn-cs"/>
            </a:rPr>
            <a:t>たこと</a:t>
          </a:r>
          <a:r>
            <a:rPr kumimoji="1" lang="ja-JP" altLang="ja-JP" sz="1100">
              <a:solidFill>
                <a:sysClr val="windowText" lastClr="000000"/>
              </a:solidFill>
              <a:effectLst/>
              <a:latin typeface="+mn-lt"/>
              <a:ea typeface="+mn-ea"/>
              <a:cs typeface="+mn-cs"/>
            </a:rPr>
            <a:t>である。平成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年度から行っている行財政改革の中で、職員の定員管理計画を策定しており</a:t>
          </a:r>
          <a:r>
            <a:rPr kumimoji="1" lang="ja-JP" altLang="ja-JP" sz="1100">
              <a:solidFill>
                <a:schemeClr val="dk1"/>
              </a:solidFill>
              <a:effectLst/>
              <a:latin typeface="+mn-lt"/>
              <a:ea typeface="+mn-ea"/>
              <a:cs typeface="+mn-cs"/>
            </a:rPr>
            <a:t>、計画に沿った定員管理を進めたことにより、平成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年度以降類似団体平均を下回った。更なる人件費の削減を図るために、平成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新たな定員管理計画を策定し職員数の削減に努め</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 </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81716</xdr:rowOff>
    </xdr:from>
    <xdr:to>
      <xdr:col>7</xdr:col>
      <xdr:colOff>152400</xdr:colOff>
      <xdr:row>90</xdr:row>
      <xdr:rowOff>73247</xdr:rowOff>
    </xdr:to>
    <xdr:cxnSp macro="">
      <xdr:nvCxnSpPr>
        <xdr:cNvPr id="189" name="直線コネクタ 188"/>
        <xdr:cNvCxnSpPr/>
      </xdr:nvCxnSpPr>
      <xdr:spPr>
        <a:xfrm flipV="1">
          <a:off x="4953000" y="13969166"/>
          <a:ext cx="0" cy="1534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45324</xdr:rowOff>
    </xdr:from>
    <xdr:ext cx="762000" cy="259045"/>
    <xdr:sp macro="" textlink="">
      <xdr:nvSpPr>
        <xdr:cNvPr id="190" name="人件費・物件費等の状況最小値テキスト"/>
        <xdr:cNvSpPr txBox="1"/>
      </xdr:nvSpPr>
      <xdr:spPr>
        <a:xfrm>
          <a:off x="5041900" y="154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311,738</a:t>
          </a:r>
          <a:endParaRPr kumimoji="1" lang="ja-JP" altLang="en-US" sz="1000" b="1">
            <a:latin typeface="ＭＳ Ｐゴシック"/>
          </a:endParaRPr>
        </a:p>
      </xdr:txBody>
    </xdr:sp>
    <xdr:clientData/>
  </xdr:oneCellAnchor>
  <xdr:twoCellAnchor>
    <xdr:from>
      <xdr:col>7</xdr:col>
      <xdr:colOff>63500</xdr:colOff>
      <xdr:row>90</xdr:row>
      <xdr:rowOff>73247</xdr:rowOff>
    </xdr:from>
    <xdr:to>
      <xdr:col>7</xdr:col>
      <xdr:colOff>241300</xdr:colOff>
      <xdr:row>90</xdr:row>
      <xdr:rowOff>73247</xdr:rowOff>
    </xdr:to>
    <xdr:cxnSp macro="">
      <xdr:nvCxnSpPr>
        <xdr:cNvPr id="191" name="直線コネクタ 190"/>
        <xdr:cNvCxnSpPr/>
      </xdr:nvCxnSpPr>
      <xdr:spPr>
        <a:xfrm>
          <a:off x="4864100" y="1550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168093</xdr:rowOff>
    </xdr:from>
    <xdr:ext cx="762000" cy="259045"/>
    <xdr:sp macro="" textlink="">
      <xdr:nvSpPr>
        <xdr:cNvPr id="192" name="人件費・物件費等の状況最大値テキスト"/>
        <xdr:cNvSpPr txBox="1"/>
      </xdr:nvSpPr>
      <xdr:spPr>
        <a:xfrm>
          <a:off x="5041900" y="1371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120,949</a:t>
          </a:r>
          <a:endParaRPr kumimoji="1" lang="ja-JP" altLang="en-US" sz="1000" b="1">
            <a:latin typeface="ＭＳ Ｐゴシック"/>
          </a:endParaRPr>
        </a:p>
      </xdr:txBody>
    </xdr:sp>
    <xdr:clientData/>
  </xdr:oneCellAnchor>
  <xdr:twoCellAnchor>
    <xdr:from>
      <xdr:col>7</xdr:col>
      <xdr:colOff>63500</xdr:colOff>
      <xdr:row>81</xdr:row>
      <xdr:rowOff>81716</xdr:rowOff>
    </xdr:from>
    <xdr:to>
      <xdr:col>7</xdr:col>
      <xdr:colOff>241300</xdr:colOff>
      <xdr:row>81</xdr:row>
      <xdr:rowOff>81716</xdr:rowOff>
    </xdr:to>
    <xdr:cxnSp macro="">
      <xdr:nvCxnSpPr>
        <xdr:cNvPr id="193" name="直線コネクタ 192"/>
        <xdr:cNvCxnSpPr/>
      </xdr:nvCxnSpPr>
      <xdr:spPr>
        <a:xfrm>
          <a:off x="4864100" y="1396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112678</xdr:rowOff>
    </xdr:from>
    <xdr:to>
      <xdr:col>7</xdr:col>
      <xdr:colOff>152400</xdr:colOff>
      <xdr:row>83</xdr:row>
      <xdr:rowOff>116660</xdr:rowOff>
    </xdr:to>
    <xdr:cxnSp macro="">
      <xdr:nvCxnSpPr>
        <xdr:cNvPr id="194" name="直線コネクタ 193"/>
        <xdr:cNvCxnSpPr/>
      </xdr:nvCxnSpPr>
      <xdr:spPr>
        <a:xfrm flipV="1">
          <a:off x="4114800" y="14343028"/>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7165</xdr:rowOff>
    </xdr:from>
    <xdr:ext cx="762000" cy="259045"/>
    <xdr:sp macro="" textlink="">
      <xdr:nvSpPr>
        <xdr:cNvPr id="195" name="人件費・物件費等の状況平均値テキスト"/>
        <xdr:cNvSpPr txBox="1"/>
      </xdr:nvSpPr>
      <xdr:spPr>
        <a:xfrm>
          <a:off x="5041900" y="14408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185,415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35088</xdr:rowOff>
    </xdr:from>
    <xdr:to>
      <xdr:col>7</xdr:col>
      <xdr:colOff>203200</xdr:colOff>
      <xdr:row>84</xdr:row>
      <xdr:rowOff>136688</xdr:rowOff>
    </xdr:to>
    <xdr:sp macro="" textlink="">
      <xdr:nvSpPr>
        <xdr:cNvPr id="196" name="フローチャート : 判断 195"/>
        <xdr:cNvSpPr/>
      </xdr:nvSpPr>
      <xdr:spPr>
        <a:xfrm>
          <a:off x="4902200" y="1443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70709</xdr:rowOff>
    </xdr:from>
    <xdr:to>
      <xdr:col>6</xdr:col>
      <xdr:colOff>0</xdr:colOff>
      <xdr:row>83</xdr:row>
      <xdr:rowOff>116660</xdr:rowOff>
    </xdr:to>
    <xdr:cxnSp macro="">
      <xdr:nvCxnSpPr>
        <xdr:cNvPr id="197" name="直線コネクタ 196"/>
        <xdr:cNvCxnSpPr/>
      </xdr:nvCxnSpPr>
      <xdr:spPr>
        <a:xfrm>
          <a:off x="3225800" y="14301059"/>
          <a:ext cx="889000" cy="4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198" name="フローチャート : 判断 197"/>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97415</xdr:rowOff>
    </xdr:from>
    <xdr:ext cx="736600" cy="259045"/>
    <xdr:sp macro="" textlink="">
      <xdr:nvSpPr>
        <xdr:cNvPr id="199" name="テキスト ボックス 198"/>
        <xdr:cNvSpPr txBox="1"/>
      </xdr:nvSpPr>
      <xdr:spPr>
        <a:xfrm>
          <a:off x="3733800" y="1449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59745</xdr:rowOff>
    </xdr:from>
    <xdr:to>
      <xdr:col>4</xdr:col>
      <xdr:colOff>482600</xdr:colOff>
      <xdr:row>83</xdr:row>
      <xdr:rowOff>70709</xdr:rowOff>
    </xdr:to>
    <xdr:cxnSp macro="">
      <xdr:nvCxnSpPr>
        <xdr:cNvPr id="200" name="直線コネクタ 199"/>
        <xdr:cNvCxnSpPr/>
      </xdr:nvCxnSpPr>
      <xdr:spPr>
        <a:xfrm>
          <a:off x="2336800" y="14290095"/>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1" name="フローチャート : 判断 200"/>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30157</xdr:rowOff>
    </xdr:from>
    <xdr:ext cx="762000" cy="259045"/>
    <xdr:sp macro="" textlink="">
      <xdr:nvSpPr>
        <xdr:cNvPr id="202" name="テキスト ボックス 201"/>
        <xdr:cNvSpPr txBox="1"/>
      </xdr:nvSpPr>
      <xdr:spPr>
        <a:xfrm>
          <a:off x="2844800" y="144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59745</xdr:rowOff>
    </xdr:from>
    <xdr:to>
      <xdr:col>3</xdr:col>
      <xdr:colOff>279400</xdr:colOff>
      <xdr:row>83</xdr:row>
      <xdr:rowOff>103316</xdr:rowOff>
    </xdr:to>
    <xdr:cxnSp macro="">
      <xdr:nvCxnSpPr>
        <xdr:cNvPr id="203" name="直線コネクタ 202"/>
        <xdr:cNvCxnSpPr/>
      </xdr:nvCxnSpPr>
      <xdr:spPr>
        <a:xfrm flipV="1">
          <a:off x="1447800" y="14290095"/>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4" name="フローチャート : 判断 203"/>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151199</xdr:rowOff>
    </xdr:from>
    <xdr:ext cx="762000" cy="259045"/>
    <xdr:sp macro="" textlink="">
      <xdr:nvSpPr>
        <xdr:cNvPr id="205" name="テキスト ボックス 204"/>
        <xdr:cNvSpPr txBox="1"/>
      </xdr:nvSpPr>
      <xdr:spPr>
        <a:xfrm>
          <a:off x="1955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6" name="フローチャート : 判断 205"/>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144009</xdr:rowOff>
    </xdr:from>
    <xdr:ext cx="762000" cy="259045"/>
    <xdr:sp macro="" textlink="">
      <xdr:nvSpPr>
        <xdr:cNvPr id="207" name="テキスト ボックス 206"/>
        <xdr:cNvSpPr txBox="1"/>
      </xdr:nvSpPr>
      <xdr:spPr>
        <a:xfrm>
          <a:off x="1066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61878</xdr:rowOff>
    </xdr:from>
    <xdr:to>
      <xdr:col>7</xdr:col>
      <xdr:colOff>203200</xdr:colOff>
      <xdr:row>83</xdr:row>
      <xdr:rowOff>163478</xdr:rowOff>
    </xdr:to>
    <xdr:sp macro="" textlink="">
      <xdr:nvSpPr>
        <xdr:cNvPr id="213" name="円/楕円 212"/>
        <xdr:cNvSpPr/>
      </xdr:nvSpPr>
      <xdr:spPr>
        <a:xfrm>
          <a:off x="4902200" y="142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78405</xdr:rowOff>
    </xdr:from>
    <xdr:ext cx="762000" cy="259045"/>
    <xdr:sp macro="" textlink="">
      <xdr:nvSpPr>
        <xdr:cNvPr id="214" name="人件費・物件費等の状況該当値テキスト"/>
        <xdr:cNvSpPr txBox="1"/>
      </xdr:nvSpPr>
      <xdr:spPr>
        <a:xfrm>
          <a:off x="5041900" y="141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167,430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65860</xdr:rowOff>
    </xdr:from>
    <xdr:to>
      <xdr:col>6</xdr:col>
      <xdr:colOff>50800</xdr:colOff>
      <xdr:row>83</xdr:row>
      <xdr:rowOff>167460</xdr:rowOff>
    </xdr:to>
    <xdr:sp macro="" textlink="">
      <xdr:nvSpPr>
        <xdr:cNvPr id="215" name="円/楕円 214"/>
        <xdr:cNvSpPr/>
      </xdr:nvSpPr>
      <xdr:spPr>
        <a:xfrm>
          <a:off x="4064000" y="14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6187</xdr:rowOff>
    </xdr:from>
    <xdr:ext cx="736600" cy="259045"/>
    <xdr:sp macro="" textlink="">
      <xdr:nvSpPr>
        <xdr:cNvPr id="216" name="テキスト ボックス 215"/>
        <xdr:cNvSpPr txBox="1"/>
      </xdr:nvSpPr>
      <xdr:spPr>
        <a:xfrm>
          <a:off x="3733800" y="1406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167,925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19909</xdr:rowOff>
    </xdr:from>
    <xdr:to>
      <xdr:col>4</xdr:col>
      <xdr:colOff>533400</xdr:colOff>
      <xdr:row>83</xdr:row>
      <xdr:rowOff>121509</xdr:rowOff>
    </xdr:to>
    <xdr:sp macro="" textlink="">
      <xdr:nvSpPr>
        <xdr:cNvPr id="217" name="円/楕円 216"/>
        <xdr:cNvSpPr/>
      </xdr:nvSpPr>
      <xdr:spPr>
        <a:xfrm>
          <a:off x="3175000" y="14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131686</xdr:rowOff>
    </xdr:from>
    <xdr:ext cx="762000" cy="259045"/>
    <xdr:sp macro="" textlink="">
      <xdr:nvSpPr>
        <xdr:cNvPr id="218" name="テキスト ボックス 217"/>
        <xdr:cNvSpPr txBox="1"/>
      </xdr:nvSpPr>
      <xdr:spPr>
        <a:xfrm>
          <a:off x="2844800" y="1401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162,212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8945</xdr:rowOff>
    </xdr:from>
    <xdr:to>
      <xdr:col>3</xdr:col>
      <xdr:colOff>330200</xdr:colOff>
      <xdr:row>83</xdr:row>
      <xdr:rowOff>110545</xdr:rowOff>
    </xdr:to>
    <xdr:sp macro="" textlink="">
      <xdr:nvSpPr>
        <xdr:cNvPr id="219" name="円/楕円 218"/>
        <xdr:cNvSpPr/>
      </xdr:nvSpPr>
      <xdr:spPr>
        <a:xfrm>
          <a:off x="2286000" y="142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120722</xdr:rowOff>
    </xdr:from>
    <xdr:ext cx="762000" cy="259045"/>
    <xdr:sp macro="" textlink="">
      <xdr:nvSpPr>
        <xdr:cNvPr id="220" name="テキスト ボックス 219"/>
        <xdr:cNvSpPr txBox="1"/>
      </xdr:nvSpPr>
      <xdr:spPr>
        <a:xfrm>
          <a:off x="1955800" y="140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160,849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52516</xdr:rowOff>
    </xdr:from>
    <xdr:to>
      <xdr:col>2</xdr:col>
      <xdr:colOff>127000</xdr:colOff>
      <xdr:row>83</xdr:row>
      <xdr:rowOff>154116</xdr:rowOff>
    </xdr:to>
    <xdr:sp macro="" textlink="">
      <xdr:nvSpPr>
        <xdr:cNvPr id="221" name="円/楕円 220"/>
        <xdr:cNvSpPr/>
      </xdr:nvSpPr>
      <xdr:spPr>
        <a:xfrm>
          <a:off x="1397000" y="142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164293</xdr:rowOff>
    </xdr:from>
    <xdr:ext cx="762000" cy="259045"/>
    <xdr:sp macro="" textlink="">
      <xdr:nvSpPr>
        <xdr:cNvPr id="222" name="テキスト ボックス 221"/>
        <xdr:cNvSpPr txBox="1"/>
      </xdr:nvSpPr>
      <xdr:spPr>
        <a:xfrm>
          <a:off x="1066800" y="1405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t>　平成</a:t>
          </a:r>
          <a:r>
            <a:rPr lang="en-US" altLang="ja-JP" sz="1100"/>
            <a:t>24</a:t>
          </a:r>
          <a:r>
            <a:rPr lang="ja-JP" altLang="en-US" sz="1100"/>
            <a:t>年度は国家公務員の給与削減により相対的に数値が上昇しているが、以降は概ね従来と同水準で推移している。</a:t>
          </a:r>
        </a:p>
        <a:p>
          <a:r>
            <a:rPr lang="ja-JP" altLang="en-US" sz="1100"/>
            <a:t>　平成</a:t>
          </a:r>
          <a:r>
            <a:rPr lang="en-US" altLang="ja-JP" sz="1100"/>
            <a:t>28</a:t>
          </a:r>
          <a:r>
            <a:rPr lang="ja-JP" altLang="en-US" sz="1100"/>
            <a:t>年度は国家公務員に準じた給与改定を行わなかったことと、職員の階層変動が主な原因として数値が減少している。</a:t>
          </a:r>
        </a:p>
        <a:p>
          <a:r>
            <a:rPr lang="ja-JP" altLang="en-US" sz="1100"/>
            <a:t>　今後も国や県、他団体の動向を注視し、給与の適正水準の確保に努める。</a:t>
          </a:r>
        </a:p>
        <a:p>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112607</xdr:rowOff>
    </xdr:to>
    <xdr:cxnSp macro="">
      <xdr:nvCxnSpPr>
        <xdr:cNvPr id="249" name="直線コネクタ 248"/>
        <xdr:cNvCxnSpPr/>
      </xdr:nvCxnSpPr>
      <xdr:spPr>
        <a:xfrm flipV="1">
          <a:off x="17018000" y="1373632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84684</xdr:rowOff>
    </xdr:from>
    <xdr:ext cx="762000" cy="259045"/>
    <xdr:sp macro="" textlink="">
      <xdr:nvSpPr>
        <xdr:cNvPr id="250" name="給与水準   （国との比較）最小値テキスト"/>
        <xdr:cNvSpPr txBox="1"/>
      </xdr:nvSpPr>
      <xdr:spPr>
        <a:xfrm>
          <a:off x="17106900" y="151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112607</xdr:rowOff>
    </xdr:from>
    <xdr:to>
      <xdr:col>24</xdr:col>
      <xdr:colOff>647700</xdr:colOff>
      <xdr:row>88</xdr:row>
      <xdr:rowOff>112607</xdr:rowOff>
    </xdr:to>
    <xdr:cxnSp macro="">
      <xdr:nvCxnSpPr>
        <xdr:cNvPr id="251" name="直線コネクタ 250"/>
        <xdr:cNvCxnSpPr/>
      </xdr:nvCxnSpPr>
      <xdr:spPr>
        <a:xfrm>
          <a:off x="16929100" y="152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4657</xdr:rowOff>
    </xdr:from>
    <xdr:to>
      <xdr:col>24</xdr:col>
      <xdr:colOff>558800</xdr:colOff>
      <xdr:row>84</xdr:row>
      <xdr:rowOff>42334</xdr:rowOff>
    </xdr:to>
    <xdr:cxnSp macro="">
      <xdr:nvCxnSpPr>
        <xdr:cNvPr id="254" name="直線コネクタ 253"/>
        <xdr:cNvCxnSpPr/>
      </xdr:nvCxnSpPr>
      <xdr:spPr>
        <a:xfrm flipV="1">
          <a:off x="16179800" y="14235007"/>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38540</xdr:rowOff>
    </xdr:from>
    <xdr:ext cx="762000" cy="259045"/>
    <xdr:sp macro="" textlink="">
      <xdr:nvSpPr>
        <xdr:cNvPr id="255" name="給与水準   （国との比較）平均値テキスト"/>
        <xdr:cNvSpPr txBox="1"/>
      </xdr:nvSpPr>
      <xdr:spPr>
        <a:xfrm>
          <a:off x="17106900" y="14268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66463</xdr:rowOff>
    </xdr:from>
    <xdr:to>
      <xdr:col>24</xdr:col>
      <xdr:colOff>609600</xdr:colOff>
      <xdr:row>83</xdr:row>
      <xdr:rowOff>168063</xdr:rowOff>
    </xdr:to>
    <xdr:sp macro="" textlink="">
      <xdr:nvSpPr>
        <xdr:cNvPr id="256" name="フローチャート : 判断 255"/>
        <xdr:cNvSpPr/>
      </xdr:nvSpPr>
      <xdr:spPr>
        <a:xfrm>
          <a:off x="169672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149013</xdr:rowOff>
    </xdr:from>
    <xdr:to>
      <xdr:col>23</xdr:col>
      <xdr:colOff>406400</xdr:colOff>
      <xdr:row>84</xdr:row>
      <xdr:rowOff>42334</xdr:rowOff>
    </xdr:to>
    <xdr:cxnSp macro="">
      <xdr:nvCxnSpPr>
        <xdr:cNvPr id="257" name="直線コネクタ 256"/>
        <xdr:cNvCxnSpPr/>
      </xdr:nvCxnSpPr>
      <xdr:spPr>
        <a:xfrm>
          <a:off x="15290800" y="13865013"/>
          <a:ext cx="8890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34289</xdr:rowOff>
    </xdr:from>
    <xdr:to>
      <xdr:col>23</xdr:col>
      <xdr:colOff>457200</xdr:colOff>
      <xdr:row>83</xdr:row>
      <xdr:rowOff>135889</xdr:rowOff>
    </xdr:to>
    <xdr:sp macro="" textlink="">
      <xdr:nvSpPr>
        <xdr:cNvPr id="258" name="フローチャート : 判断 257"/>
        <xdr:cNvSpPr/>
      </xdr:nvSpPr>
      <xdr:spPr>
        <a:xfrm>
          <a:off x="16129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146066</xdr:rowOff>
    </xdr:from>
    <xdr:ext cx="736600" cy="259045"/>
    <xdr:sp macro="" textlink="">
      <xdr:nvSpPr>
        <xdr:cNvPr id="259" name="テキスト ボックス 258"/>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149013</xdr:rowOff>
    </xdr:from>
    <xdr:to>
      <xdr:col>22</xdr:col>
      <xdr:colOff>203200</xdr:colOff>
      <xdr:row>82</xdr:row>
      <xdr:rowOff>127846</xdr:rowOff>
    </xdr:to>
    <xdr:cxnSp macro="">
      <xdr:nvCxnSpPr>
        <xdr:cNvPr id="260" name="直線コネクタ 259"/>
        <xdr:cNvCxnSpPr/>
      </xdr:nvCxnSpPr>
      <xdr:spPr>
        <a:xfrm flipV="1">
          <a:off x="14401800" y="1386501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77046</xdr:rowOff>
    </xdr:from>
    <xdr:to>
      <xdr:col>22</xdr:col>
      <xdr:colOff>254000</xdr:colOff>
      <xdr:row>83</xdr:row>
      <xdr:rowOff>7196</xdr:rowOff>
    </xdr:to>
    <xdr:sp macro="" textlink="">
      <xdr:nvSpPr>
        <xdr:cNvPr id="261" name="フローチャート : 判断 260"/>
        <xdr:cNvSpPr/>
      </xdr:nvSpPr>
      <xdr:spPr>
        <a:xfrm>
          <a:off x="15240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163423</xdr:rowOff>
    </xdr:from>
    <xdr:ext cx="762000" cy="259045"/>
    <xdr:sp macro="" textlink="">
      <xdr:nvSpPr>
        <xdr:cNvPr id="262" name="テキスト ボックス 261"/>
        <xdr:cNvSpPr txBox="1"/>
      </xdr:nvSpPr>
      <xdr:spPr>
        <a:xfrm>
          <a:off x="149098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127846</xdr:rowOff>
    </xdr:from>
    <xdr:to>
      <xdr:col>21</xdr:col>
      <xdr:colOff>0</xdr:colOff>
      <xdr:row>89</xdr:row>
      <xdr:rowOff>85937</xdr:rowOff>
    </xdr:to>
    <xdr:cxnSp macro="">
      <xdr:nvCxnSpPr>
        <xdr:cNvPr id="263" name="直線コネクタ 262"/>
        <xdr:cNvCxnSpPr/>
      </xdr:nvCxnSpPr>
      <xdr:spPr>
        <a:xfrm flipV="1">
          <a:off x="13512800" y="14186746"/>
          <a:ext cx="889000" cy="115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77046</xdr:rowOff>
    </xdr:from>
    <xdr:to>
      <xdr:col>21</xdr:col>
      <xdr:colOff>50800</xdr:colOff>
      <xdr:row>83</xdr:row>
      <xdr:rowOff>7196</xdr:rowOff>
    </xdr:to>
    <xdr:sp macro="" textlink="">
      <xdr:nvSpPr>
        <xdr:cNvPr id="264" name="フローチャート : 判断 263"/>
        <xdr:cNvSpPr/>
      </xdr:nvSpPr>
      <xdr:spPr>
        <a:xfrm>
          <a:off x="14351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17373</xdr:rowOff>
    </xdr:from>
    <xdr:ext cx="762000" cy="259045"/>
    <xdr:sp macro="" textlink="">
      <xdr:nvSpPr>
        <xdr:cNvPr id="265" name="テキスト ボックス 264"/>
        <xdr:cNvSpPr txBox="1"/>
      </xdr:nvSpPr>
      <xdr:spPr>
        <a:xfrm>
          <a:off x="14020800" y="1390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66" name="フローチャート : 判断 265"/>
        <xdr:cNvSpPr/>
      </xdr:nvSpPr>
      <xdr:spPr>
        <a:xfrm>
          <a:off x="13462000" y="15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67" name="テキスト ボックス 266"/>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125307</xdr:rowOff>
    </xdr:from>
    <xdr:to>
      <xdr:col>24</xdr:col>
      <xdr:colOff>609600</xdr:colOff>
      <xdr:row>83</xdr:row>
      <xdr:rowOff>55457</xdr:rowOff>
    </xdr:to>
    <xdr:sp macro="" textlink="">
      <xdr:nvSpPr>
        <xdr:cNvPr id="273" name="円/楕円 272"/>
        <xdr:cNvSpPr/>
      </xdr:nvSpPr>
      <xdr:spPr>
        <a:xfrm>
          <a:off x="169672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141834</xdr:rowOff>
    </xdr:from>
    <xdr:ext cx="762000" cy="259045"/>
    <xdr:sp macro="" textlink="">
      <xdr:nvSpPr>
        <xdr:cNvPr id="274" name="給与水準   （国との比較）該当値テキスト"/>
        <xdr:cNvSpPr txBox="1"/>
      </xdr:nvSpPr>
      <xdr:spPr>
        <a:xfrm>
          <a:off x="17106900" y="140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75" name="円/楕円 274"/>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76" name="テキスト ボックス 275"/>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98213</xdr:rowOff>
    </xdr:from>
    <xdr:to>
      <xdr:col>22</xdr:col>
      <xdr:colOff>254000</xdr:colOff>
      <xdr:row>81</xdr:row>
      <xdr:rowOff>28363</xdr:rowOff>
    </xdr:to>
    <xdr:sp macro="" textlink="">
      <xdr:nvSpPr>
        <xdr:cNvPr id="277" name="円/楕円 276"/>
        <xdr:cNvSpPr/>
      </xdr:nvSpPr>
      <xdr:spPr>
        <a:xfrm>
          <a:off x="152400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38540</xdr:rowOff>
    </xdr:from>
    <xdr:ext cx="762000" cy="259045"/>
    <xdr:sp macro="" textlink="">
      <xdr:nvSpPr>
        <xdr:cNvPr id="278" name="テキスト ボックス 277"/>
        <xdr:cNvSpPr txBox="1"/>
      </xdr:nvSpPr>
      <xdr:spPr>
        <a:xfrm>
          <a:off x="14909800" y="1358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77046</xdr:rowOff>
    </xdr:from>
    <xdr:to>
      <xdr:col>21</xdr:col>
      <xdr:colOff>50800</xdr:colOff>
      <xdr:row>83</xdr:row>
      <xdr:rowOff>7196</xdr:rowOff>
    </xdr:to>
    <xdr:sp macro="" textlink="">
      <xdr:nvSpPr>
        <xdr:cNvPr id="279" name="円/楕円 278"/>
        <xdr:cNvSpPr/>
      </xdr:nvSpPr>
      <xdr:spPr>
        <a:xfrm>
          <a:off x="14351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163423</xdr:rowOff>
    </xdr:from>
    <xdr:ext cx="762000" cy="259045"/>
    <xdr:sp macro="" textlink="">
      <xdr:nvSpPr>
        <xdr:cNvPr id="280" name="テキスト ボックス 279"/>
        <xdr:cNvSpPr txBox="1"/>
      </xdr:nvSpPr>
      <xdr:spPr>
        <a:xfrm>
          <a:off x="140208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1" name="円/楕円 280"/>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146914</xdr:rowOff>
    </xdr:from>
    <xdr:ext cx="762000" cy="259045"/>
    <xdr:sp macro="" textlink="">
      <xdr:nvSpPr>
        <xdr:cNvPr id="282" name="テキスト ボックス 281"/>
        <xdr:cNvSpPr txBox="1"/>
      </xdr:nvSpPr>
      <xdr:spPr>
        <a:xfrm>
          <a:off x="13131800" y="1506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団体であるため、また他団体にはない救護施設を有していることもあり職員数が多く、類似団体平均を上回っている。町の人口自体も減少傾向にあるため、性急に大きな改善は見込めないが、人件費と同様、定員管理計画に基づき職員数の削減に努め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81421</xdr:rowOff>
    </xdr:from>
    <xdr:to>
      <xdr:col>24</xdr:col>
      <xdr:colOff>558800</xdr:colOff>
      <xdr:row>67</xdr:row>
      <xdr:rowOff>86713</xdr:rowOff>
    </xdr:to>
    <xdr:cxnSp macro="">
      <xdr:nvCxnSpPr>
        <xdr:cNvPr id="312" name="直線コネクタ 311"/>
        <xdr:cNvCxnSpPr/>
      </xdr:nvCxnSpPr>
      <xdr:spPr>
        <a:xfrm flipV="1">
          <a:off x="17018000" y="10025521"/>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58790</xdr:rowOff>
    </xdr:from>
    <xdr:ext cx="762000" cy="259045"/>
    <xdr:sp macro="" textlink="">
      <xdr:nvSpPr>
        <xdr:cNvPr id="313" name="定員管理の状況最小値テキスト"/>
        <xdr:cNvSpPr txBox="1"/>
      </xdr:nvSpPr>
      <xdr:spPr>
        <a:xfrm>
          <a:off x="17106900" y="11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17.81</a:t>
          </a:r>
          <a:endParaRPr kumimoji="1" lang="ja-JP" altLang="en-US" sz="1000" b="1">
            <a:latin typeface="ＭＳ Ｐゴシック"/>
          </a:endParaRPr>
        </a:p>
      </xdr:txBody>
    </xdr:sp>
    <xdr:clientData/>
  </xdr:oneCellAnchor>
  <xdr:twoCellAnchor>
    <xdr:from>
      <xdr:col>24</xdr:col>
      <xdr:colOff>469900</xdr:colOff>
      <xdr:row>67</xdr:row>
      <xdr:rowOff>86713</xdr:rowOff>
    </xdr:from>
    <xdr:to>
      <xdr:col>24</xdr:col>
      <xdr:colOff>647700</xdr:colOff>
      <xdr:row>67</xdr:row>
      <xdr:rowOff>86713</xdr:rowOff>
    </xdr:to>
    <xdr:cxnSp macro="">
      <xdr:nvCxnSpPr>
        <xdr:cNvPr id="314" name="直線コネクタ 313"/>
        <xdr:cNvCxnSpPr/>
      </xdr:nvCxnSpPr>
      <xdr:spPr>
        <a:xfrm>
          <a:off x="16929100" y="1157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167798</xdr:rowOff>
    </xdr:from>
    <xdr:ext cx="762000" cy="259045"/>
    <xdr:sp macro="" textlink="">
      <xdr:nvSpPr>
        <xdr:cNvPr id="315" name="定員管理の状況最大値テキスト"/>
        <xdr:cNvSpPr txBox="1"/>
      </xdr:nvSpPr>
      <xdr:spPr>
        <a:xfrm>
          <a:off x="17106900" y="9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24</xdr:col>
      <xdr:colOff>469900</xdr:colOff>
      <xdr:row>58</xdr:row>
      <xdr:rowOff>81421</xdr:rowOff>
    </xdr:from>
    <xdr:to>
      <xdr:col>24</xdr:col>
      <xdr:colOff>647700</xdr:colOff>
      <xdr:row>58</xdr:row>
      <xdr:rowOff>81421</xdr:rowOff>
    </xdr:to>
    <xdr:cxnSp macro="">
      <xdr:nvCxnSpPr>
        <xdr:cNvPr id="316" name="直線コネクタ 315"/>
        <xdr:cNvCxnSpPr/>
      </xdr:nvCxnSpPr>
      <xdr:spPr>
        <a:xfrm>
          <a:off x="16929100" y="1002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162278</xdr:rowOff>
    </xdr:from>
    <xdr:to>
      <xdr:col>24</xdr:col>
      <xdr:colOff>558800</xdr:colOff>
      <xdr:row>62</xdr:row>
      <xdr:rowOff>61877</xdr:rowOff>
    </xdr:to>
    <xdr:cxnSp macro="">
      <xdr:nvCxnSpPr>
        <xdr:cNvPr id="317" name="直線コネクタ 316"/>
        <xdr:cNvCxnSpPr/>
      </xdr:nvCxnSpPr>
      <xdr:spPr>
        <a:xfrm flipV="1">
          <a:off x="16179800" y="10620728"/>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113258</xdr:rowOff>
    </xdr:from>
    <xdr:ext cx="762000" cy="259045"/>
    <xdr:sp macro="" textlink="">
      <xdr:nvSpPr>
        <xdr:cNvPr id="318" name="定員管理の状況平均値テキスト"/>
        <xdr:cNvSpPr txBox="1"/>
      </xdr:nvSpPr>
      <xdr:spPr>
        <a:xfrm>
          <a:off x="17106900" y="10400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96731</xdr:rowOff>
    </xdr:from>
    <xdr:to>
      <xdr:col>24</xdr:col>
      <xdr:colOff>609600</xdr:colOff>
      <xdr:row>62</xdr:row>
      <xdr:rowOff>26881</xdr:rowOff>
    </xdr:to>
    <xdr:sp macro="" textlink="">
      <xdr:nvSpPr>
        <xdr:cNvPr id="319" name="フローチャート : 判断 318"/>
        <xdr:cNvSpPr/>
      </xdr:nvSpPr>
      <xdr:spPr>
        <a:xfrm>
          <a:off x="16967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55174</xdr:rowOff>
    </xdr:from>
    <xdr:to>
      <xdr:col>23</xdr:col>
      <xdr:colOff>406400</xdr:colOff>
      <xdr:row>62</xdr:row>
      <xdr:rowOff>61877</xdr:rowOff>
    </xdr:to>
    <xdr:cxnSp macro="">
      <xdr:nvCxnSpPr>
        <xdr:cNvPr id="320" name="直線コネクタ 319"/>
        <xdr:cNvCxnSpPr/>
      </xdr:nvCxnSpPr>
      <xdr:spPr>
        <a:xfrm>
          <a:off x="15290800" y="1068507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112819</xdr:rowOff>
    </xdr:from>
    <xdr:to>
      <xdr:col>23</xdr:col>
      <xdr:colOff>457200</xdr:colOff>
      <xdr:row>62</xdr:row>
      <xdr:rowOff>42969</xdr:rowOff>
    </xdr:to>
    <xdr:sp macro="" textlink="">
      <xdr:nvSpPr>
        <xdr:cNvPr id="321" name="フローチャート : 判断 320"/>
        <xdr:cNvSpPr/>
      </xdr:nvSpPr>
      <xdr:spPr>
        <a:xfrm>
          <a:off x="16129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53146</xdr:rowOff>
    </xdr:from>
    <xdr:ext cx="736600" cy="259045"/>
    <xdr:sp macro="" textlink="">
      <xdr:nvSpPr>
        <xdr:cNvPr id="322" name="テキスト ボックス 321"/>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55174</xdr:rowOff>
    </xdr:from>
    <xdr:to>
      <xdr:col>22</xdr:col>
      <xdr:colOff>203200</xdr:colOff>
      <xdr:row>62</xdr:row>
      <xdr:rowOff>68580</xdr:rowOff>
    </xdr:to>
    <xdr:cxnSp macro="">
      <xdr:nvCxnSpPr>
        <xdr:cNvPr id="323" name="直線コネクタ 322"/>
        <xdr:cNvCxnSpPr/>
      </xdr:nvCxnSpPr>
      <xdr:spPr>
        <a:xfrm flipV="1">
          <a:off x="14401800" y="106850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106115</xdr:rowOff>
    </xdr:from>
    <xdr:to>
      <xdr:col>22</xdr:col>
      <xdr:colOff>254000</xdr:colOff>
      <xdr:row>62</xdr:row>
      <xdr:rowOff>36265</xdr:rowOff>
    </xdr:to>
    <xdr:sp macro="" textlink="">
      <xdr:nvSpPr>
        <xdr:cNvPr id="324" name="フローチャート : 判断 323"/>
        <xdr:cNvSpPr/>
      </xdr:nvSpPr>
      <xdr:spPr>
        <a:xfrm>
          <a:off x="15240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46442</xdr:rowOff>
    </xdr:from>
    <xdr:ext cx="762000" cy="259045"/>
    <xdr:sp macro="" textlink="">
      <xdr:nvSpPr>
        <xdr:cNvPr id="325" name="テキスト ボックス 324"/>
        <xdr:cNvSpPr txBox="1"/>
      </xdr:nvSpPr>
      <xdr:spPr>
        <a:xfrm>
          <a:off x="14909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68580</xdr:rowOff>
    </xdr:from>
    <xdr:to>
      <xdr:col>21</xdr:col>
      <xdr:colOff>0</xdr:colOff>
      <xdr:row>62</xdr:row>
      <xdr:rowOff>106115</xdr:rowOff>
    </xdr:to>
    <xdr:cxnSp macro="">
      <xdr:nvCxnSpPr>
        <xdr:cNvPr id="326" name="直線コネクタ 325"/>
        <xdr:cNvCxnSpPr/>
      </xdr:nvCxnSpPr>
      <xdr:spPr>
        <a:xfrm flipV="1">
          <a:off x="13512800" y="1069848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87348</xdr:rowOff>
    </xdr:from>
    <xdr:to>
      <xdr:col>21</xdr:col>
      <xdr:colOff>50800</xdr:colOff>
      <xdr:row>62</xdr:row>
      <xdr:rowOff>17498</xdr:rowOff>
    </xdr:to>
    <xdr:sp macro="" textlink="">
      <xdr:nvSpPr>
        <xdr:cNvPr id="327" name="フローチャート : 判断 326"/>
        <xdr:cNvSpPr/>
      </xdr:nvSpPr>
      <xdr:spPr>
        <a:xfrm>
          <a:off x="14351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27675</xdr:rowOff>
    </xdr:from>
    <xdr:ext cx="762000" cy="259045"/>
    <xdr:sp macro="" textlink="">
      <xdr:nvSpPr>
        <xdr:cNvPr id="328" name="テキスト ボックス 327"/>
        <xdr:cNvSpPr txBox="1"/>
      </xdr:nvSpPr>
      <xdr:spPr>
        <a:xfrm>
          <a:off x="14020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102094</xdr:rowOff>
    </xdr:from>
    <xdr:to>
      <xdr:col>19</xdr:col>
      <xdr:colOff>533400</xdr:colOff>
      <xdr:row>62</xdr:row>
      <xdr:rowOff>32244</xdr:rowOff>
    </xdr:to>
    <xdr:sp macro="" textlink="">
      <xdr:nvSpPr>
        <xdr:cNvPr id="329" name="フローチャート : 判断 328"/>
        <xdr:cNvSpPr/>
      </xdr:nvSpPr>
      <xdr:spPr>
        <a:xfrm>
          <a:off x="13462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42421</xdr:rowOff>
    </xdr:from>
    <xdr:ext cx="762000" cy="259045"/>
    <xdr:sp macro="" textlink="">
      <xdr:nvSpPr>
        <xdr:cNvPr id="330" name="テキスト ボックス 329"/>
        <xdr:cNvSpPr txBox="1"/>
      </xdr:nvSpPr>
      <xdr:spPr>
        <a:xfrm>
          <a:off x="13131800" y="103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111478</xdr:rowOff>
    </xdr:from>
    <xdr:to>
      <xdr:col>24</xdr:col>
      <xdr:colOff>609600</xdr:colOff>
      <xdr:row>62</xdr:row>
      <xdr:rowOff>41628</xdr:rowOff>
    </xdr:to>
    <xdr:sp macro="" textlink="">
      <xdr:nvSpPr>
        <xdr:cNvPr id="336" name="円/楕円 335"/>
        <xdr:cNvSpPr/>
      </xdr:nvSpPr>
      <xdr:spPr>
        <a:xfrm>
          <a:off x="169672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83555</xdr:rowOff>
    </xdr:from>
    <xdr:ext cx="762000" cy="259045"/>
    <xdr:sp macro="" textlink="">
      <xdr:nvSpPr>
        <xdr:cNvPr id="337" name="定員管理の状況該当値テキスト"/>
        <xdr:cNvSpPr txBox="1"/>
      </xdr:nvSpPr>
      <xdr:spPr>
        <a:xfrm>
          <a:off x="17106900" y="105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11077</xdr:rowOff>
    </xdr:from>
    <xdr:to>
      <xdr:col>23</xdr:col>
      <xdr:colOff>457200</xdr:colOff>
      <xdr:row>62</xdr:row>
      <xdr:rowOff>112677</xdr:rowOff>
    </xdr:to>
    <xdr:sp macro="" textlink="">
      <xdr:nvSpPr>
        <xdr:cNvPr id="338" name="円/楕円 337"/>
        <xdr:cNvSpPr/>
      </xdr:nvSpPr>
      <xdr:spPr>
        <a:xfrm>
          <a:off x="161290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97454</xdr:rowOff>
    </xdr:from>
    <xdr:ext cx="736600" cy="259045"/>
    <xdr:sp macro="" textlink="">
      <xdr:nvSpPr>
        <xdr:cNvPr id="339" name="テキスト ボックス 338"/>
        <xdr:cNvSpPr txBox="1"/>
      </xdr:nvSpPr>
      <xdr:spPr>
        <a:xfrm>
          <a:off x="15798800" y="1072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4374</xdr:rowOff>
    </xdr:from>
    <xdr:to>
      <xdr:col>22</xdr:col>
      <xdr:colOff>254000</xdr:colOff>
      <xdr:row>62</xdr:row>
      <xdr:rowOff>105974</xdr:rowOff>
    </xdr:to>
    <xdr:sp macro="" textlink="">
      <xdr:nvSpPr>
        <xdr:cNvPr id="340" name="円/楕円 339"/>
        <xdr:cNvSpPr/>
      </xdr:nvSpPr>
      <xdr:spPr>
        <a:xfrm>
          <a:off x="15240000" y="106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90751</xdr:rowOff>
    </xdr:from>
    <xdr:ext cx="762000" cy="259045"/>
    <xdr:sp macro="" textlink="">
      <xdr:nvSpPr>
        <xdr:cNvPr id="341" name="テキスト ボックス 340"/>
        <xdr:cNvSpPr txBox="1"/>
      </xdr:nvSpPr>
      <xdr:spPr>
        <a:xfrm>
          <a:off x="14909800" y="107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17780</xdr:rowOff>
    </xdr:from>
    <xdr:to>
      <xdr:col>21</xdr:col>
      <xdr:colOff>50800</xdr:colOff>
      <xdr:row>62</xdr:row>
      <xdr:rowOff>119380</xdr:rowOff>
    </xdr:to>
    <xdr:sp macro="" textlink="">
      <xdr:nvSpPr>
        <xdr:cNvPr id="342" name="円/楕円 341"/>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104157</xdr:rowOff>
    </xdr:from>
    <xdr:ext cx="762000" cy="259045"/>
    <xdr:sp macro="" textlink="">
      <xdr:nvSpPr>
        <xdr:cNvPr id="343" name="テキスト ボックス 342"/>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55315</xdr:rowOff>
    </xdr:from>
    <xdr:to>
      <xdr:col>19</xdr:col>
      <xdr:colOff>533400</xdr:colOff>
      <xdr:row>62</xdr:row>
      <xdr:rowOff>156915</xdr:rowOff>
    </xdr:to>
    <xdr:sp macro="" textlink="">
      <xdr:nvSpPr>
        <xdr:cNvPr id="344" name="円/楕円 343"/>
        <xdr:cNvSpPr/>
      </xdr:nvSpPr>
      <xdr:spPr>
        <a:xfrm>
          <a:off x="13462000" y="106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141692</xdr:rowOff>
    </xdr:from>
    <xdr:ext cx="762000" cy="259045"/>
    <xdr:sp macro="" textlink="">
      <xdr:nvSpPr>
        <xdr:cNvPr id="345" name="テキスト ボックス 344"/>
        <xdr:cNvSpPr txBox="1"/>
      </xdr:nvSpPr>
      <xdr:spPr>
        <a:xfrm>
          <a:off x="13131800" y="107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en-US" sz="1100" strike="noStrike" baseline="0">
              <a:solidFill>
                <a:sysClr val="windowText" lastClr="000000"/>
              </a:solidFill>
              <a:effectLst/>
              <a:latin typeface="+mn-lt"/>
              <a:ea typeface="+mn-ea"/>
              <a:cs typeface="+mn-cs"/>
            </a:rPr>
            <a:t>平成</a:t>
          </a:r>
          <a:r>
            <a:rPr kumimoji="1" lang="en-US" altLang="ja-JP" sz="1100" strike="noStrike" baseline="0">
              <a:solidFill>
                <a:sysClr val="windowText" lastClr="000000"/>
              </a:solidFill>
              <a:effectLst/>
              <a:latin typeface="+mn-lt"/>
              <a:ea typeface="+mn-ea"/>
              <a:cs typeface="+mn-cs"/>
            </a:rPr>
            <a:t>24</a:t>
          </a:r>
          <a:r>
            <a:rPr kumimoji="1" lang="ja-JP" altLang="en-US" sz="1100" strike="noStrike" baseline="0">
              <a:solidFill>
                <a:sysClr val="windowText" lastClr="000000"/>
              </a:solidFill>
              <a:effectLst/>
              <a:latin typeface="+mn-lt"/>
              <a:ea typeface="+mn-ea"/>
              <a:cs typeface="+mn-cs"/>
            </a:rPr>
            <a:t>年度以降は</a:t>
          </a:r>
          <a:r>
            <a:rPr kumimoji="1" lang="ja-JP" altLang="ja-JP" sz="1100">
              <a:solidFill>
                <a:sysClr val="windowText" lastClr="000000"/>
              </a:solidFill>
              <a:effectLst/>
              <a:latin typeface="+mn-lt"/>
              <a:ea typeface="+mn-ea"/>
              <a:cs typeface="+mn-cs"/>
            </a:rPr>
            <a:t>類似団体平均を上回っ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年度においても、普通交付税の減額の影響はあったものの、合併前に旧町村において借り入れた地方債の償還が完了することなどにより比率</a:t>
          </a:r>
          <a:r>
            <a:rPr kumimoji="1" lang="ja-JP" altLang="ja-JP" sz="1100">
              <a:solidFill>
                <a:schemeClr val="dk1"/>
              </a:solidFill>
              <a:effectLst/>
              <a:latin typeface="+mn-lt"/>
              <a:ea typeface="+mn-ea"/>
              <a:cs typeface="+mn-cs"/>
            </a:rPr>
            <a:t>は改善した。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47272</xdr:rowOff>
    </xdr:to>
    <xdr:cxnSp macro="">
      <xdr:nvCxnSpPr>
        <xdr:cNvPr id="375" name="直線コネクタ 374"/>
        <xdr:cNvCxnSpPr/>
      </xdr:nvCxnSpPr>
      <xdr:spPr>
        <a:xfrm flipV="1">
          <a:off x="17018000" y="618066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19349</xdr:rowOff>
    </xdr:from>
    <xdr:ext cx="762000" cy="259045"/>
    <xdr:sp macro="" textlink="">
      <xdr:nvSpPr>
        <xdr:cNvPr id="376" name="公債費負担の状況最小値テキスト"/>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45</xdr:row>
      <xdr:rowOff>47272</xdr:rowOff>
    </xdr:from>
    <xdr:to>
      <xdr:col>24</xdr:col>
      <xdr:colOff>647700</xdr:colOff>
      <xdr:row>45</xdr:row>
      <xdr:rowOff>47272</xdr:rowOff>
    </xdr:to>
    <xdr:cxnSp macro="">
      <xdr:nvCxnSpPr>
        <xdr:cNvPr id="377" name="直線コネクタ 376"/>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8"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9" name="直線コネクタ 378"/>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89605</xdr:rowOff>
    </xdr:from>
    <xdr:to>
      <xdr:col>24</xdr:col>
      <xdr:colOff>558800</xdr:colOff>
      <xdr:row>42</xdr:row>
      <xdr:rowOff>52211</xdr:rowOff>
    </xdr:to>
    <xdr:cxnSp macro="">
      <xdr:nvCxnSpPr>
        <xdr:cNvPr id="380" name="直線コネクタ 379"/>
        <xdr:cNvCxnSpPr/>
      </xdr:nvCxnSpPr>
      <xdr:spPr>
        <a:xfrm flipV="1">
          <a:off x="16179800" y="711905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106132</xdr:rowOff>
    </xdr:from>
    <xdr:ext cx="762000" cy="259045"/>
    <xdr:sp macro="" textlink="">
      <xdr:nvSpPr>
        <xdr:cNvPr id="381"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382" name="フローチャート : 判断 381"/>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52211</xdr:rowOff>
    </xdr:from>
    <xdr:to>
      <xdr:col>23</xdr:col>
      <xdr:colOff>406400</xdr:colOff>
      <xdr:row>43</xdr:row>
      <xdr:rowOff>41628</xdr:rowOff>
    </xdr:to>
    <xdr:cxnSp macro="">
      <xdr:nvCxnSpPr>
        <xdr:cNvPr id="383" name="直線コネクタ 382"/>
        <xdr:cNvCxnSpPr/>
      </xdr:nvCxnSpPr>
      <xdr:spPr>
        <a:xfrm flipV="1">
          <a:off x="15290800" y="72531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52211</xdr:rowOff>
    </xdr:from>
    <xdr:to>
      <xdr:col>23</xdr:col>
      <xdr:colOff>457200</xdr:colOff>
      <xdr:row>41</xdr:row>
      <xdr:rowOff>153811</xdr:rowOff>
    </xdr:to>
    <xdr:sp macro="" textlink="">
      <xdr:nvSpPr>
        <xdr:cNvPr id="384" name="フローチャート : 判断 383"/>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163988</xdr:rowOff>
    </xdr:from>
    <xdr:ext cx="736600" cy="259045"/>
    <xdr:sp macro="" textlink="">
      <xdr:nvSpPr>
        <xdr:cNvPr id="385" name="テキスト ボックス 384"/>
        <xdr:cNvSpPr txBox="1"/>
      </xdr:nvSpPr>
      <xdr:spPr>
        <a:xfrm>
          <a:off x="15798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41628</xdr:rowOff>
    </xdr:from>
    <xdr:to>
      <xdr:col>22</xdr:col>
      <xdr:colOff>203200</xdr:colOff>
      <xdr:row>44</xdr:row>
      <xdr:rowOff>44450</xdr:rowOff>
    </xdr:to>
    <xdr:cxnSp macro="">
      <xdr:nvCxnSpPr>
        <xdr:cNvPr id="386" name="直線コネクタ 385"/>
        <xdr:cNvCxnSpPr/>
      </xdr:nvCxnSpPr>
      <xdr:spPr>
        <a:xfrm flipV="1">
          <a:off x="14401800" y="74139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28222</xdr:rowOff>
    </xdr:from>
    <xdr:to>
      <xdr:col>22</xdr:col>
      <xdr:colOff>254000</xdr:colOff>
      <xdr:row>42</xdr:row>
      <xdr:rowOff>129822</xdr:rowOff>
    </xdr:to>
    <xdr:sp macro="" textlink="">
      <xdr:nvSpPr>
        <xdr:cNvPr id="387" name="フローチャート : 判断 386"/>
        <xdr:cNvSpPr/>
      </xdr:nvSpPr>
      <xdr:spPr>
        <a:xfrm>
          <a:off x="15240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139999</xdr:rowOff>
    </xdr:from>
    <xdr:ext cx="762000" cy="259045"/>
    <xdr:sp macro="" textlink="">
      <xdr:nvSpPr>
        <xdr:cNvPr id="388" name="テキスト ボックス 387"/>
        <xdr:cNvSpPr txBox="1"/>
      </xdr:nvSpPr>
      <xdr:spPr>
        <a:xfrm>
          <a:off x="14909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44450</xdr:rowOff>
    </xdr:from>
    <xdr:to>
      <xdr:col>21</xdr:col>
      <xdr:colOff>0</xdr:colOff>
      <xdr:row>44</xdr:row>
      <xdr:rowOff>71261</xdr:rowOff>
    </xdr:to>
    <xdr:cxnSp macro="">
      <xdr:nvCxnSpPr>
        <xdr:cNvPr id="389" name="直線コネクタ 388"/>
        <xdr:cNvCxnSpPr/>
      </xdr:nvCxnSpPr>
      <xdr:spPr>
        <a:xfrm flipV="1">
          <a:off x="13512800" y="758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17639</xdr:rowOff>
    </xdr:from>
    <xdr:to>
      <xdr:col>21</xdr:col>
      <xdr:colOff>50800</xdr:colOff>
      <xdr:row>43</xdr:row>
      <xdr:rowOff>119239</xdr:rowOff>
    </xdr:to>
    <xdr:sp macro="" textlink="">
      <xdr:nvSpPr>
        <xdr:cNvPr id="390" name="フローチャート : 判断 389"/>
        <xdr:cNvSpPr/>
      </xdr:nvSpPr>
      <xdr:spPr>
        <a:xfrm>
          <a:off x="14351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129416</xdr:rowOff>
    </xdr:from>
    <xdr:ext cx="762000" cy="259045"/>
    <xdr:sp macro="" textlink="">
      <xdr:nvSpPr>
        <xdr:cNvPr id="391" name="テキスト ボックス 390"/>
        <xdr:cNvSpPr txBox="1"/>
      </xdr:nvSpPr>
      <xdr:spPr>
        <a:xfrm>
          <a:off x="14020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392" name="フローチャート : 判断 391"/>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78616</xdr:rowOff>
    </xdr:from>
    <xdr:ext cx="762000" cy="259045"/>
    <xdr:sp macro="" textlink="">
      <xdr:nvSpPr>
        <xdr:cNvPr id="393" name="テキスト ボックス 392"/>
        <xdr:cNvSpPr txBox="1"/>
      </xdr:nvSpPr>
      <xdr:spPr>
        <a:xfrm>
          <a:off x="13131800" y="72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38805</xdr:rowOff>
    </xdr:from>
    <xdr:to>
      <xdr:col>24</xdr:col>
      <xdr:colOff>609600</xdr:colOff>
      <xdr:row>41</xdr:row>
      <xdr:rowOff>140405</xdr:rowOff>
    </xdr:to>
    <xdr:sp macro="" textlink="">
      <xdr:nvSpPr>
        <xdr:cNvPr id="399" name="円/楕円 398"/>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10882</xdr:rowOff>
    </xdr:from>
    <xdr:ext cx="762000" cy="259045"/>
    <xdr:sp macro="" textlink="">
      <xdr:nvSpPr>
        <xdr:cNvPr id="400" name="公債費負担の状況該当値テキスト"/>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1411</xdr:rowOff>
    </xdr:from>
    <xdr:to>
      <xdr:col>23</xdr:col>
      <xdr:colOff>457200</xdr:colOff>
      <xdr:row>42</xdr:row>
      <xdr:rowOff>103011</xdr:rowOff>
    </xdr:to>
    <xdr:sp macro="" textlink="">
      <xdr:nvSpPr>
        <xdr:cNvPr id="401" name="円/楕円 400"/>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87788</xdr:rowOff>
    </xdr:from>
    <xdr:ext cx="736600" cy="259045"/>
    <xdr:sp macro="" textlink="">
      <xdr:nvSpPr>
        <xdr:cNvPr id="402" name="テキスト ボックス 401"/>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162278</xdr:rowOff>
    </xdr:from>
    <xdr:to>
      <xdr:col>22</xdr:col>
      <xdr:colOff>254000</xdr:colOff>
      <xdr:row>43</xdr:row>
      <xdr:rowOff>92428</xdr:rowOff>
    </xdr:to>
    <xdr:sp macro="" textlink="">
      <xdr:nvSpPr>
        <xdr:cNvPr id="403" name="円/楕円 402"/>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77205</xdr:rowOff>
    </xdr:from>
    <xdr:ext cx="762000" cy="259045"/>
    <xdr:sp macro="" textlink="">
      <xdr:nvSpPr>
        <xdr:cNvPr id="404" name="テキスト ボックス 403"/>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165100</xdr:rowOff>
    </xdr:from>
    <xdr:to>
      <xdr:col>21</xdr:col>
      <xdr:colOff>50800</xdr:colOff>
      <xdr:row>44</xdr:row>
      <xdr:rowOff>95250</xdr:rowOff>
    </xdr:to>
    <xdr:sp macro="" textlink="">
      <xdr:nvSpPr>
        <xdr:cNvPr id="405" name="円/楕円 404"/>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80027</xdr:rowOff>
    </xdr:from>
    <xdr:ext cx="762000" cy="259045"/>
    <xdr:sp macro="" textlink="">
      <xdr:nvSpPr>
        <xdr:cNvPr id="406" name="テキスト ボックス 405"/>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20461</xdr:rowOff>
    </xdr:from>
    <xdr:to>
      <xdr:col>19</xdr:col>
      <xdr:colOff>533400</xdr:colOff>
      <xdr:row>44</xdr:row>
      <xdr:rowOff>122061</xdr:rowOff>
    </xdr:to>
    <xdr:sp macro="" textlink="">
      <xdr:nvSpPr>
        <xdr:cNvPr id="407" name="円/楕円 406"/>
        <xdr:cNvSpPr/>
      </xdr:nvSpPr>
      <xdr:spPr>
        <a:xfrm>
          <a:off x="13462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106838</xdr:rowOff>
    </xdr:from>
    <xdr:ext cx="762000" cy="259045"/>
    <xdr:sp macro="" textlink="">
      <xdr:nvSpPr>
        <xdr:cNvPr id="408" name="テキスト ボックス 407"/>
        <xdr:cNvSpPr txBox="1"/>
      </xdr:nvSpPr>
      <xdr:spPr>
        <a:xfrm>
          <a:off x="13131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chemeClr val="dk1"/>
              </a:solidFill>
              <a:effectLst/>
              <a:latin typeface="+mn-lt"/>
              <a:ea typeface="+mn-ea"/>
              <a:cs typeface="+mn-cs"/>
            </a:rPr>
            <a:t>年度に引き続き類似団体平均を下回った。主な要因としては、剰余金を財源とした財政調整基金等積立てにより、充当可能基金が増加したためである。また、地方債の発行額の制限や繰上償還により地方債残高も減少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年度から普通交付税の段階的減少に対応するため、財政調整基金を取り崩すこととしており、 比率の上昇が見込まれるため、新規事業の実施等について総点検を図り、財政の健全化を図る。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101529</xdr:rowOff>
    </xdr:to>
    <xdr:cxnSp macro="">
      <xdr:nvCxnSpPr>
        <xdr:cNvPr id="437" name="直線コネクタ 436"/>
        <xdr:cNvCxnSpPr/>
      </xdr:nvCxnSpPr>
      <xdr:spPr>
        <a:xfrm flipV="1">
          <a:off x="17018000" y="2370667"/>
          <a:ext cx="0" cy="1502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73606</xdr:rowOff>
    </xdr:from>
    <xdr:ext cx="762000" cy="259045"/>
    <xdr:sp macro="" textlink="">
      <xdr:nvSpPr>
        <xdr:cNvPr id="438" name="将来負担の状況最小値テキスト"/>
        <xdr:cNvSpPr txBox="1"/>
      </xdr:nvSpPr>
      <xdr:spPr>
        <a:xfrm>
          <a:off x="17106900" y="38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112.1</a:t>
          </a:r>
          <a:endParaRPr kumimoji="1" lang="ja-JP" altLang="en-US" sz="1000" b="1">
            <a:latin typeface="ＭＳ Ｐゴシック"/>
          </a:endParaRPr>
        </a:p>
      </xdr:txBody>
    </xdr:sp>
    <xdr:clientData/>
  </xdr:oneCellAnchor>
  <xdr:twoCellAnchor>
    <xdr:from>
      <xdr:col>24</xdr:col>
      <xdr:colOff>469900</xdr:colOff>
      <xdr:row>22</xdr:row>
      <xdr:rowOff>101529</xdr:rowOff>
    </xdr:from>
    <xdr:to>
      <xdr:col>24</xdr:col>
      <xdr:colOff>647700</xdr:colOff>
      <xdr:row>22</xdr:row>
      <xdr:rowOff>101529</xdr:rowOff>
    </xdr:to>
    <xdr:cxnSp macro="">
      <xdr:nvCxnSpPr>
        <xdr:cNvPr id="439" name="直線コネクタ 438"/>
        <xdr:cNvCxnSpPr/>
      </xdr:nvCxnSpPr>
      <xdr:spPr>
        <a:xfrm>
          <a:off x="16929100" y="38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139277</xdr:rowOff>
    </xdr:from>
    <xdr:to>
      <xdr:col>24</xdr:col>
      <xdr:colOff>558800</xdr:colOff>
      <xdr:row>16</xdr:row>
      <xdr:rowOff>112748</xdr:rowOff>
    </xdr:to>
    <xdr:cxnSp macro="">
      <xdr:nvCxnSpPr>
        <xdr:cNvPr id="442" name="直線コネクタ 441"/>
        <xdr:cNvCxnSpPr/>
      </xdr:nvCxnSpPr>
      <xdr:spPr>
        <a:xfrm flipV="1">
          <a:off x="16179800" y="2539577"/>
          <a:ext cx="8382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41927</xdr:rowOff>
    </xdr:from>
    <xdr:ext cx="762000" cy="259045"/>
    <xdr:sp macro="" textlink="">
      <xdr:nvSpPr>
        <xdr:cNvPr id="443" name="将来負担の状況平均値テキスト"/>
        <xdr:cNvSpPr txBox="1"/>
      </xdr:nvSpPr>
      <xdr:spPr>
        <a:xfrm>
          <a:off x="17106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69850</xdr:rowOff>
    </xdr:from>
    <xdr:to>
      <xdr:col>24</xdr:col>
      <xdr:colOff>609600</xdr:colOff>
      <xdr:row>16</xdr:row>
      <xdr:rowOff>0</xdr:rowOff>
    </xdr:to>
    <xdr:sp macro="" textlink="">
      <xdr:nvSpPr>
        <xdr:cNvPr id="444" name="フローチャート : 判断 443"/>
        <xdr:cNvSpPr/>
      </xdr:nvSpPr>
      <xdr:spPr>
        <a:xfrm>
          <a:off x="16967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112748</xdr:rowOff>
    </xdr:from>
    <xdr:to>
      <xdr:col>23</xdr:col>
      <xdr:colOff>406400</xdr:colOff>
      <xdr:row>17</xdr:row>
      <xdr:rowOff>92781</xdr:rowOff>
    </xdr:to>
    <xdr:cxnSp macro="">
      <xdr:nvCxnSpPr>
        <xdr:cNvPr id="445" name="直線コネクタ 444"/>
        <xdr:cNvCxnSpPr/>
      </xdr:nvCxnSpPr>
      <xdr:spPr>
        <a:xfrm flipV="1">
          <a:off x="15290800" y="2855948"/>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75353</xdr:rowOff>
    </xdr:from>
    <xdr:to>
      <xdr:col>23</xdr:col>
      <xdr:colOff>457200</xdr:colOff>
      <xdr:row>17</xdr:row>
      <xdr:rowOff>5503</xdr:rowOff>
    </xdr:to>
    <xdr:sp macro="" textlink="">
      <xdr:nvSpPr>
        <xdr:cNvPr id="446" name="フローチャート : 判断 445"/>
        <xdr:cNvSpPr/>
      </xdr:nvSpPr>
      <xdr:spPr>
        <a:xfrm>
          <a:off x="16129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161730</xdr:rowOff>
    </xdr:from>
    <xdr:ext cx="736600" cy="259045"/>
    <xdr:sp macro="" textlink="">
      <xdr:nvSpPr>
        <xdr:cNvPr id="447" name="テキスト ボックス 446"/>
        <xdr:cNvSpPr txBox="1"/>
      </xdr:nvSpPr>
      <xdr:spPr>
        <a:xfrm>
          <a:off x="15798800" y="290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92781</xdr:rowOff>
    </xdr:from>
    <xdr:to>
      <xdr:col>22</xdr:col>
      <xdr:colOff>203200</xdr:colOff>
      <xdr:row>18</xdr:row>
      <xdr:rowOff>166652</xdr:rowOff>
    </xdr:to>
    <xdr:cxnSp macro="">
      <xdr:nvCxnSpPr>
        <xdr:cNvPr id="448" name="直線コネクタ 447"/>
        <xdr:cNvCxnSpPr/>
      </xdr:nvCxnSpPr>
      <xdr:spPr>
        <a:xfrm flipV="1">
          <a:off x="14401800" y="3007431"/>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71473</xdr:rowOff>
    </xdr:from>
    <xdr:to>
      <xdr:col>22</xdr:col>
      <xdr:colOff>254000</xdr:colOff>
      <xdr:row>18</xdr:row>
      <xdr:rowOff>1623</xdr:rowOff>
    </xdr:to>
    <xdr:sp macro="" textlink="">
      <xdr:nvSpPr>
        <xdr:cNvPr id="449" name="フローチャート : 判断 448"/>
        <xdr:cNvSpPr/>
      </xdr:nvSpPr>
      <xdr:spPr>
        <a:xfrm>
          <a:off x="15240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157850</xdr:rowOff>
    </xdr:from>
    <xdr:ext cx="762000" cy="259045"/>
    <xdr:sp macro="" textlink="">
      <xdr:nvSpPr>
        <xdr:cNvPr id="450" name="テキスト ボックス 449"/>
        <xdr:cNvSpPr txBox="1"/>
      </xdr:nvSpPr>
      <xdr:spPr>
        <a:xfrm>
          <a:off x="14909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166652</xdr:rowOff>
    </xdr:from>
    <xdr:to>
      <xdr:col>21</xdr:col>
      <xdr:colOff>0</xdr:colOff>
      <xdr:row>20</xdr:row>
      <xdr:rowOff>149507</xdr:rowOff>
    </xdr:to>
    <xdr:cxnSp macro="">
      <xdr:nvCxnSpPr>
        <xdr:cNvPr id="451" name="直線コネクタ 450"/>
        <xdr:cNvCxnSpPr/>
      </xdr:nvCxnSpPr>
      <xdr:spPr>
        <a:xfrm flipV="1">
          <a:off x="13512800" y="3252752"/>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22013</xdr:rowOff>
    </xdr:from>
    <xdr:to>
      <xdr:col>21</xdr:col>
      <xdr:colOff>50800</xdr:colOff>
      <xdr:row>18</xdr:row>
      <xdr:rowOff>123613</xdr:rowOff>
    </xdr:to>
    <xdr:sp macro="" textlink="">
      <xdr:nvSpPr>
        <xdr:cNvPr id="452" name="フローチャート : 判断 451"/>
        <xdr:cNvSpPr/>
      </xdr:nvSpPr>
      <xdr:spPr>
        <a:xfrm>
          <a:off x="14351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133790</xdr:rowOff>
    </xdr:from>
    <xdr:ext cx="762000" cy="259045"/>
    <xdr:sp macro="" textlink="">
      <xdr:nvSpPr>
        <xdr:cNvPr id="453" name="テキスト ボックス 452"/>
        <xdr:cNvSpPr txBox="1"/>
      </xdr:nvSpPr>
      <xdr:spPr>
        <a:xfrm>
          <a:off x="14020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54" name="フローチャート : 判断 453"/>
        <xdr:cNvSpPr/>
      </xdr:nvSpPr>
      <xdr:spPr>
        <a:xfrm>
          <a:off x="13462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139294</xdr:rowOff>
    </xdr:from>
    <xdr:ext cx="762000" cy="259045"/>
    <xdr:sp macro="" textlink="">
      <xdr:nvSpPr>
        <xdr:cNvPr id="455" name="テキスト ボックス 454"/>
        <xdr:cNvSpPr txBox="1"/>
      </xdr:nvSpPr>
      <xdr:spPr>
        <a:xfrm>
          <a:off x="13131800" y="30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88477</xdr:rowOff>
    </xdr:from>
    <xdr:to>
      <xdr:col>24</xdr:col>
      <xdr:colOff>609600</xdr:colOff>
      <xdr:row>15</xdr:row>
      <xdr:rowOff>18627</xdr:rowOff>
    </xdr:to>
    <xdr:sp macro="" textlink="">
      <xdr:nvSpPr>
        <xdr:cNvPr id="461" name="円/楕円 460"/>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105004</xdr:rowOff>
    </xdr:from>
    <xdr:ext cx="762000" cy="259045"/>
    <xdr:sp macro="" textlink="">
      <xdr:nvSpPr>
        <xdr:cNvPr id="462" name="将来負担の状況該当値テキスト"/>
        <xdr:cNvSpPr txBox="1"/>
      </xdr:nvSpPr>
      <xdr:spPr>
        <a:xfrm>
          <a:off x="17106900" y="23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61948</xdr:rowOff>
    </xdr:from>
    <xdr:to>
      <xdr:col>23</xdr:col>
      <xdr:colOff>457200</xdr:colOff>
      <xdr:row>16</xdr:row>
      <xdr:rowOff>163548</xdr:rowOff>
    </xdr:to>
    <xdr:sp macro="" textlink="">
      <xdr:nvSpPr>
        <xdr:cNvPr id="463" name="円/楕円 462"/>
        <xdr:cNvSpPr/>
      </xdr:nvSpPr>
      <xdr:spPr>
        <a:xfrm>
          <a:off x="16129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2275</xdr:rowOff>
    </xdr:from>
    <xdr:ext cx="736600" cy="259045"/>
    <xdr:sp macro="" textlink="">
      <xdr:nvSpPr>
        <xdr:cNvPr id="464" name="テキスト ボックス 463"/>
        <xdr:cNvSpPr txBox="1"/>
      </xdr:nvSpPr>
      <xdr:spPr>
        <a:xfrm>
          <a:off x="15798800" y="257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41981</xdr:rowOff>
    </xdr:from>
    <xdr:to>
      <xdr:col>22</xdr:col>
      <xdr:colOff>254000</xdr:colOff>
      <xdr:row>17</xdr:row>
      <xdr:rowOff>143581</xdr:rowOff>
    </xdr:to>
    <xdr:sp macro="" textlink="">
      <xdr:nvSpPr>
        <xdr:cNvPr id="465" name="円/楕円 464"/>
        <xdr:cNvSpPr/>
      </xdr:nvSpPr>
      <xdr:spPr>
        <a:xfrm>
          <a:off x="15240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153758</xdr:rowOff>
    </xdr:from>
    <xdr:ext cx="762000" cy="259045"/>
    <xdr:sp macro="" textlink="">
      <xdr:nvSpPr>
        <xdr:cNvPr id="466" name="テキスト ボックス 465"/>
        <xdr:cNvSpPr txBox="1"/>
      </xdr:nvSpPr>
      <xdr:spPr>
        <a:xfrm>
          <a:off x="14909800" y="272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115852</xdr:rowOff>
    </xdr:from>
    <xdr:to>
      <xdr:col>21</xdr:col>
      <xdr:colOff>50800</xdr:colOff>
      <xdr:row>19</xdr:row>
      <xdr:rowOff>46002</xdr:rowOff>
    </xdr:to>
    <xdr:sp macro="" textlink="">
      <xdr:nvSpPr>
        <xdr:cNvPr id="467" name="円/楕円 466"/>
        <xdr:cNvSpPr/>
      </xdr:nvSpPr>
      <xdr:spPr>
        <a:xfrm>
          <a:off x="14351000" y="32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30779</xdr:rowOff>
    </xdr:from>
    <xdr:ext cx="762000" cy="259045"/>
    <xdr:sp macro="" textlink="">
      <xdr:nvSpPr>
        <xdr:cNvPr id="468" name="テキスト ボックス 467"/>
        <xdr:cNvSpPr txBox="1"/>
      </xdr:nvSpPr>
      <xdr:spPr>
        <a:xfrm>
          <a:off x="14020800" y="328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98707</xdr:rowOff>
    </xdr:from>
    <xdr:to>
      <xdr:col>19</xdr:col>
      <xdr:colOff>533400</xdr:colOff>
      <xdr:row>21</xdr:row>
      <xdr:rowOff>28857</xdr:rowOff>
    </xdr:to>
    <xdr:sp macro="" textlink="">
      <xdr:nvSpPr>
        <xdr:cNvPr id="469" name="円/楕円 468"/>
        <xdr:cNvSpPr/>
      </xdr:nvSpPr>
      <xdr:spPr>
        <a:xfrm>
          <a:off x="13462000" y="35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13634</xdr:rowOff>
    </xdr:from>
    <xdr:ext cx="762000" cy="259045"/>
    <xdr:sp macro="" textlink="">
      <xdr:nvSpPr>
        <xdr:cNvPr id="470" name="テキスト ボックス 469"/>
        <xdr:cNvSpPr txBox="1"/>
      </xdr:nvSpPr>
      <xdr:spPr>
        <a:xfrm>
          <a:off x="13131800" y="361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類似団体平均と比較すると、人件費にかかる経常収支</a:t>
          </a:r>
          <a:r>
            <a:rPr kumimoji="1" lang="ja-JP" altLang="ja-JP" sz="1100">
              <a:solidFill>
                <a:sysClr val="windowText" lastClr="000000"/>
              </a:solidFill>
              <a:effectLst/>
              <a:latin typeface="+mn-lt"/>
              <a:ea typeface="+mn-ea"/>
              <a:cs typeface="+mn-cs"/>
            </a:rPr>
            <a:t>比率は</a:t>
          </a:r>
          <a:r>
            <a:rPr kumimoji="1" lang="ja-JP" altLang="en-US" sz="1100">
              <a:solidFill>
                <a:sysClr val="windowText" lastClr="000000"/>
              </a:solidFill>
              <a:effectLst/>
              <a:latin typeface="+mn-lt"/>
              <a:ea typeface="+mn-ea"/>
              <a:cs typeface="+mn-cs"/>
            </a:rPr>
            <a:t>同じ</a:t>
          </a:r>
          <a:r>
            <a:rPr kumimoji="1" lang="ja-JP" altLang="en-US" sz="1100" strike="noStrike" baseline="0">
              <a:solidFill>
                <a:sysClr val="windowText" lastClr="000000"/>
              </a:solidFill>
              <a:effectLst/>
              <a:latin typeface="+mn-lt"/>
              <a:ea typeface="+mn-ea"/>
              <a:cs typeface="+mn-cs"/>
            </a:rPr>
            <a:t>であり、</a:t>
          </a:r>
          <a:r>
            <a:rPr kumimoji="1" lang="ja-JP" altLang="ja-JP" sz="1100">
              <a:solidFill>
                <a:sysClr val="windowText" lastClr="000000"/>
              </a:solidFill>
              <a:effectLst/>
              <a:latin typeface="+mn-lt"/>
              <a:ea typeface="+mn-ea"/>
              <a:cs typeface="+mn-cs"/>
            </a:rPr>
            <a:t>消防業務等を一部事務組合で行っていること</a:t>
          </a:r>
          <a:r>
            <a:rPr kumimoji="1" lang="ja-JP" altLang="en-US" sz="1100">
              <a:solidFill>
                <a:sysClr val="windowText" lastClr="000000"/>
              </a:solidFill>
              <a:effectLst/>
              <a:latin typeface="+mn-lt"/>
              <a:ea typeface="+mn-ea"/>
              <a:cs typeface="+mn-cs"/>
            </a:rPr>
            <a:t>等により、同水準を維持している</a:t>
          </a:r>
          <a:r>
            <a:rPr kumimoji="1" lang="ja-JP" altLang="ja-JP" sz="1100">
              <a:solidFill>
                <a:sysClr val="windowText" lastClr="000000"/>
              </a:solidFill>
              <a:effectLst/>
              <a:latin typeface="+mn-lt"/>
              <a:ea typeface="+mn-ea"/>
              <a:cs typeface="+mn-cs"/>
            </a:rPr>
            <a:t>。しかし、人件費及び人件費に準ずる経費を合計した場合の人口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人あたりの歳出決算</a:t>
          </a:r>
          <a:r>
            <a:rPr kumimoji="1" lang="ja-JP" altLang="ja-JP" sz="1100">
              <a:solidFill>
                <a:schemeClr val="dk1"/>
              </a:solidFill>
              <a:effectLst/>
              <a:latin typeface="+mn-lt"/>
              <a:ea typeface="+mn-ea"/>
              <a:cs typeface="+mn-cs"/>
            </a:rPr>
            <a:t>額は類似団体平均を上回っているため、今後はこれらを含めた人件費関係経費全体について抑制していく。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41</xdr:row>
      <xdr:rowOff>156935</xdr:rowOff>
    </xdr:from>
    <xdr:to>
      <xdr:col>7</xdr:col>
      <xdr:colOff>104775</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45357</xdr:rowOff>
    </xdr:from>
    <xdr:to>
      <xdr:col>7</xdr:col>
      <xdr:colOff>15875</xdr:colOff>
      <xdr:row>36</xdr:row>
      <xdr:rowOff>143328</xdr:rowOff>
    </xdr:to>
    <xdr:cxnSp macro="">
      <xdr:nvCxnSpPr>
        <xdr:cNvPr id="68" name="直線コネクタ 67"/>
        <xdr:cNvCxnSpPr/>
      </xdr:nvCxnSpPr>
      <xdr:spPr>
        <a:xfrm>
          <a:off x="3987800" y="62175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70" name="フローチャート :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45357</xdr:rowOff>
    </xdr:to>
    <xdr:cxnSp macro="">
      <xdr:nvCxnSpPr>
        <xdr:cNvPr id="71" name="直線コネクタ 70"/>
        <xdr:cNvCxnSpPr/>
      </xdr:nvCxnSpPr>
      <xdr:spPr>
        <a:xfrm>
          <a:off x="3098800" y="618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34472</xdr:rowOff>
    </xdr:to>
    <xdr:cxnSp macro="">
      <xdr:nvCxnSpPr>
        <xdr:cNvPr id="74" name="直線コネクタ 73"/>
        <xdr:cNvCxnSpPr/>
      </xdr:nvCxnSpPr>
      <xdr:spPr>
        <a:xfrm flipV="1">
          <a:off x="2209800" y="618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136072</xdr:rowOff>
    </xdr:from>
    <xdr:to>
      <xdr:col>4</xdr:col>
      <xdr:colOff>396875</xdr:colOff>
      <xdr:row>37</xdr:row>
      <xdr:rowOff>66222</xdr:rowOff>
    </xdr:to>
    <xdr:sp macro="" textlink="">
      <xdr:nvSpPr>
        <xdr:cNvPr id="75" name="フローチャート :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50999</xdr:rowOff>
    </xdr:from>
    <xdr:ext cx="762000" cy="259045"/>
    <xdr:sp macro="" textlink="">
      <xdr:nvSpPr>
        <xdr:cNvPr id="76" name="テキスト ボックス 75"/>
        <xdr:cNvSpPr txBox="1"/>
      </xdr:nvSpPr>
      <xdr:spPr>
        <a:xfrm>
          <a:off x="2717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34472</xdr:rowOff>
    </xdr:from>
    <xdr:to>
      <xdr:col>3</xdr:col>
      <xdr:colOff>142875</xdr:colOff>
      <xdr:row>36</xdr:row>
      <xdr:rowOff>143328</xdr:rowOff>
    </xdr:to>
    <xdr:cxnSp macro="">
      <xdr:nvCxnSpPr>
        <xdr:cNvPr id="77" name="直線コネクタ 76"/>
        <xdr:cNvCxnSpPr/>
      </xdr:nvCxnSpPr>
      <xdr:spPr>
        <a:xfrm flipV="1">
          <a:off x="1320800" y="6206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9" name="テキスト ボックス 78"/>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80" name="フローチャート : 判断 79"/>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81" name="テキスト ボックス 80"/>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87" name="円/楕円 86"/>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64605</xdr:rowOff>
    </xdr:from>
    <xdr:ext cx="762000" cy="259045"/>
    <xdr:sp macro="" textlink="">
      <xdr:nvSpPr>
        <xdr:cNvPr id="88" name="人件費該当値テキスト"/>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166007</xdr:rowOff>
    </xdr:from>
    <xdr:to>
      <xdr:col>5</xdr:col>
      <xdr:colOff>600075</xdr:colOff>
      <xdr:row>36</xdr:row>
      <xdr:rowOff>96157</xdr:rowOff>
    </xdr:to>
    <xdr:sp macro="" textlink="">
      <xdr:nvSpPr>
        <xdr:cNvPr id="89" name="円/楕円 88"/>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106334</xdr:rowOff>
    </xdr:from>
    <xdr:ext cx="736600" cy="259045"/>
    <xdr:sp macro="" textlink="">
      <xdr:nvSpPr>
        <xdr:cNvPr id="90" name="テキスト ボックス 89"/>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91" name="円/楕円 90"/>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2" name="テキスト ボックス 91"/>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155122</xdr:rowOff>
    </xdr:from>
    <xdr:to>
      <xdr:col>3</xdr:col>
      <xdr:colOff>193675</xdr:colOff>
      <xdr:row>36</xdr:row>
      <xdr:rowOff>85272</xdr:rowOff>
    </xdr:to>
    <xdr:sp macro="" textlink="">
      <xdr:nvSpPr>
        <xdr:cNvPr id="93" name="円/楕円 92"/>
        <xdr:cNvSpPr/>
      </xdr:nvSpPr>
      <xdr:spPr>
        <a:xfrm>
          <a:off x="2159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95449</xdr:rowOff>
    </xdr:from>
    <xdr:ext cx="762000" cy="259045"/>
    <xdr:sp macro="" textlink="">
      <xdr:nvSpPr>
        <xdr:cNvPr id="94" name="テキスト ボックス 93"/>
        <xdr:cNvSpPr txBox="1"/>
      </xdr:nvSpPr>
      <xdr:spPr>
        <a:xfrm>
          <a:off x="1828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92528</xdr:rowOff>
    </xdr:from>
    <xdr:to>
      <xdr:col>1</xdr:col>
      <xdr:colOff>676275</xdr:colOff>
      <xdr:row>37</xdr:row>
      <xdr:rowOff>22678</xdr:rowOff>
    </xdr:to>
    <xdr:sp macro="" textlink="">
      <xdr:nvSpPr>
        <xdr:cNvPr id="95" name="円/楕円 94"/>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32855</xdr:rowOff>
    </xdr:from>
    <xdr:ext cx="762000" cy="259045"/>
    <xdr:sp macro="" textlink="">
      <xdr:nvSpPr>
        <xdr:cNvPr id="96" name="テキスト ボックス 95"/>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物件費に係る経常収支比率は下回っている。要因として、行財政改革プランに沿った一般事務経費の見直しや、業務委託等の縮小があげられるが、今後職員定数管理の推進による人件費の抑制に伴い、臨時職員の増加の懸念もあり、今後も物件費全体について更なる抑制に努めていく。 </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110671</xdr:rowOff>
    </xdr:from>
    <xdr:to>
      <xdr:col>24</xdr:col>
      <xdr:colOff>31750</xdr:colOff>
      <xdr:row>21</xdr:row>
      <xdr:rowOff>102507</xdr:rowOff>
    </xdr:to>
    <xdr:cxnSp macro="">
      <xdr:nvCxnSpPr>
        <xdr:cNvPr id="126" name="直線コネクタ 125"/>
        <xdr:cNvCxnSpPr/>
      </xdr:nvCxnSpPr>
      <xdr:spPr>
        <a:xfrm flipV="1">
          <a:off x="16510000" y="2168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7"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8" name="直線コネクタ 127"/>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25598</xdr:rowOff>
    </xdr:from>
    <xdr:ext cx="762000" cy="259045"/>
    <xdr:sp macro="" textlink="">
      <xdr:nvSpPr>
        <xdr:cNvPr id="129" name="物件費最大値テキスト"/>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12</xdr:row>
      <xdr:rowOff>110671</xdr:rowOff>
    </xdr:from>
    <xdr:to>
      <xdr:col>24</xdr:col>
      <xdr:colOff>120650</xdr:colOff>
      <xdr:row>12</xdr:row>
      <xdr:rowOff>110671</xdr:rowOff>
    </xdr:to>
    <xdr:cxnSp macro="">
      <xdr:nvCxnSpPr>
        <xdr:cNvPr id="130" name="直線コネクタ 129"/>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135164</xdr:rowOff>
    </xdr:from>
    <xdr:to>
      <xdr:col>24</xdr:col>
      <xdr:colOff>31750</xdr:colOff>
      <xdr:row>13</xdr:row>
      <xdr:rowOff>135164</xdr:rowOff>
    </xdr:to>
    <xdr:cxnSp macro="">
      <xdr:nvCxnSpPr>
        <xdr:cNvPr id="131" name="直線コネクタ 130"/>
        <xdr:cNvCxnSpPr/>
      </xdr:nvCxnSpPr>
      <xdr:spPr>
        <a:xfrm>
          <a:off x="15671800" y="2364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31948</xdr:rowOff>
    </xdr:from>
    <xdr:ext cx="762000" cy="259045"/>
    <xdr:sp macro="" textlink="">
      <xdr:nvSpPr>
        <xdr:cNvPr id="132"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3" name="フローチャート : 判断 132"/>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37193</xdr:rowOff>
    </xdr:from>
    <xdr:to>
      <xdr:col>22</xdr:col>
      <xdr:colOff>565150</xdr:colOff>
      <xdr:row>13</xdr:row>
      <xdr:rowOff>135164</xdr:rowOff>
    </xdr:to>
    <xdr:cxnSp macro="">
      <xdr:nvCxnSpPr>
        <xdr:cNvPr id="134" name="直線コネクタ 133"/>
        <xdr:cNvCxnSpPr/>
      </xdr:nvCxnSpPr>
      <xdr:spPr>
        <a:xfrm>
          <a:off x="14782800" y="2266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121756</xdr:rowOff>
    </xdr:from>
    <xdr:ext cx="736600" cy="259045"/>
    <xdr:sp macro="" textlink="">
      <xdr:nvSpPr>
        <xdr:cNvPr id="136" name="テキスト ボックス 135"/>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143329</xdr:rowOff>
    </xdr:from>
    <xdr:to>
      <xdr:col>21</xdr:col>
      <xdr:colOff>361950</xdr:colOff>
      <xdr:row>13</xdr:row>
      <xdr:rowOff>37193</xdr:rowOff>
    </xdr:to>
    <xdr:cxnSp macro="">
      <xdr:nvCxnSpPr>
        <xdr:cNvPr id="137" name="直線コネクタ 136"/>
        <xdr:cNvCxnSpPr/>
      </xdr:nvCxnSpPr>
      <xdr:spPr>
        <a:xfrm>
          <a:off x="13893800" y="2200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35379</xdr:rowOff>
    </xdr:from>
    <xdr:to>
      <xdr:col>21</xdr:col>
      <xdr:colOff>412750</xdr:colOff>
      <xdr:row>15</xdr:row>
      <xdr:rowOff>136979</xdr:rowOff>
    </xdr:to>
    <xdr:sp macro="" textlink="">
      <xdr:nvSpPr>
        <xdr:cNvPr id="138" name="フローチャート : 判断 137"/>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121756</xdr:rowOff>
    </xdr:from>
    <xdr:ext cx="762000" cy="259045"/>
    <xdr:sp macro="" textlink="">
      <xdr:nvSpPr>
        <xdr:cNvPr id="139" name="テキスト ボックス 138"/>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29029</xdr:rowOff>
    </xdr:from>
    <xdr:to>
      <xdr:col>20</xdr:col>
      <xdr:colOff>158750</xdr:colOff>
      <xdr:row>12</xdr:row>
      <xdr:rowOff>143329</xdr:rowOff>
    </xdr:to>
    <xdr:cxnSp macro="">
      <xdr:nvCxnSpPr>
        <xdr:cNvPr id="140" name="直線コネクタ 139"/>
        <xdr:cNvCxnSpPr/>
      </xdr:nvCxnSpPr>
      <xdr:spPr>
        <a:xfrm>
          <a:off x="13004800" y="20864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92529</xdr:rowOff>
    </xdr:from>
    <xdr:to>
      <xdr:col>20</xdr:col>
      <xdr:colOff>209550</xdr:colOff>
      <xdr:row>15</xdr:row>
      <xdr:rowOff>22679</xdr:rowOff>
    </xdr:to>
    <xdr:sp macro="" textlink="">
      <xdr:nvSpPr>
        <xdr:cNvPr id="141" name="フローチャート : 判断 140"/>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7456</xdr:rowOff>
    </xdr:from>
    <xdr:ext cx="762000" cy="259045"/>
    <xdr:sp macro="" textlink="">
      <xdr:nvSpPr>
        <xdr:cNvPr id="142" name="テキスト ボックス 141"/>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166007</xdr:rowOff>
    </xdr:from>
    <xdr:to>
      <xdr:col>19</xdr:col>
      <xdr:colOff>6350</xdr:colOff>
      <xdr:row>14</xdr:row>
      <xdr:rowOff>96157</xdr:rowOff>
    </xdr:to>
    <xdr:sp macro="" textlink="">
      <xdr:nvSpPr>
        <xdr:cNvPr id="143" name="フローチャート : 判断 142"/>
        <xdr:cNvSpPr/>
      </xdr:nvSpPr>
      <xdr:spPr>
        <a:xfrm>
          <a:off x="12954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80934</xdr:rowOff>
    </xdr:from>
    <xdr:ext cx="762000" cy="259045"/>
    <xdr:sp macro="" textlink="">
      <xdr:nvSpPr>
        <xdr:cNvPr id="144" name="テキスト ボックス 143"/>
        <xdr:cNvSpPr txBox="1"/>
      </xdr:nvSpPr>
      <xdr:spPr>
        <a:xfrm>
          <a:off x="12623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84364</xdr:rowOff>
    </xdr:from>
    <xdr:to>
      <xdr:col>24</xdr:col>
      <xdr:colOff>82550</xdr:colOff>
      <xdr:row>14</xdr:row>
      <xdr:rowOff>14514</xdr:rowOff>
    </xdr:to>
    <xdr:sp macro="" textlink="">
      <xdr:nvSpPr>
        <xdr:cNvPr id="150" name="円/楕円 149"/>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100891</xdr:rowOff>
    </xdr:from>
    <xdr:ext cx="762000" cy="259045"/>
    <xdr:sp macro="" textlink="">
      <xdr:nvSpPr>
        <xdr:cNvPr id="151" name="物件費該当値テキスト"/>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84364</xdr:rowOff>
    </xdr:from>
    <xdr:to>
      <xdr:col>22</xdr:col>
      <xdr:colOff>615950</xdr:colOff>
      <xdr:row>14</xdr:row>
      <xdr:rowOff>14514</xdr:rowOff>
    </xdr:to>
    <xdr:sp macro="" textlink="">
      <xdr:nvSpPr>
        <xdr:cNvPr id="152" name="円/楕円 151"/>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24691</xdr:rowOff>
    </xdr:from>
    <xdr:ext cx="736600" cy="259045"/>
    <xdr:sp macro="" textlink="">
      <xdr:nvSpPr>
        <xdr:cNvPr id="153" name="テキスト ボックス 152"/>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157843</xdr:rowOff>
    </xdr:from>
    <xdr:to>
      <xdr:col>21</xdr:col>
      <xdr:colOff>412750</xdr:colOff>
      <xdr:row>13</xdr:row>
      <xdr:rowOff>87993</xdr:rowOff>
    </xdr:to>
    <xdr:sp macro="" textlink="">
      <xdr:nvSpPr>
        <xdr:cNvPr id="154" name="円/楕円 153"/>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98170</xdr:rowOff>
    </xdr:from>
    <xdr:ext cx="762000" cy="259045"/>
    <xdr:sp macro="" textlink="">
      <xdr:nvSpPr>
        <xdr:cNvPr id="155" name="テキスト ボックス 154"/>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92529</xdr:rowOff>
    </xdr:from>
    <xdr:to>
      <xdr:col>20</xdr:col>
      <xdr:colOff>209550</xdr:colOff>
      <xdr:row>13</xdr:row>
      <xdr:rowOff>22679</xdr:rowOff>
    </xdr:to>
    <xdr:sp macro="" textlink="">
      <xdr:nvSpPr>
        <xdr:cNvPr id="156" name="円/楕円 155"/>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32856</xdr:rowOff>
    </xdr:from>
    <xdr:ext cx="762000" cy="259045"/>
    <xdr:sp macro="" textlink="">
      <xdr:nvSpPr>
        <xdr:cNvPr id="157" name="テキスト ボックス 156"/>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11</xdr:row>
      <xdr:rowOff>149679</xdr:rowOff>
    </xdr:from>
    <xdr:to>
      <xdr:col>19</xdr:col>
      <xdr:colOff>6350</xdr:colOff>
      <xdr:row>12</xdr:row>
      <xdr:rowOff>79829</xdr:rowOff>
    </xdr:to>
    <xdr:sp macro="" textlink="">
      <xdr:nvSpPr>
        <xdr:cNvPr id="158" name="円/楕円 157"/>
        <xdr:cNvSpPr/>
      </xdr:nvSpPr>
      <xdr:spPr>
        <a:xfrm>
          <a:off x="12954000" y="2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90006</xdr:rowOff>
    </xdr:from>
    <xdr:ext cx="762000" cy="259045"/>
    <xdr:sp macro="" textlink="">
      <xdr:nvSpPr>
        <xdr:cNvPr id="159" name="テキスト ボックス 158"/>
        <xdr:cNvSpPr txBox="1"/>
      </xdr:nvSpPr>
      <xdr:spPr>
        <a:xfrm>
          <a:off x="1262380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つの公立保育所、</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つの私立保育園を有しており、他団体に比べ施設数が多いことが大きな要因として考えられる。公立保育所については、平成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61</xdr:row>
      <xdr:rowOff>69850</xdr:rowOff>
    </xdr:to>
    <xdr:cxnSp macro="">
      <xdr:nvCxnSpPr>
        <xdr:cNvPr id="189" name="直線コネクタ 188"/>
        <xdr:cNvCxnSpPr/>
      </xdr:nvCxnSpPr>
      <xdr:spPr>
        <a:xfrm flipV="1">
          <a:off x="4826000" y="91893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3" name="直線コネクタ 19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118835</xdr:rowOff>
    </xdr:from>
    <xdr:to>
      <xdr:col>7</xdr:col>
      <xdr:colOff>15875</xdr:colOff>
      <xdr:row>59</xdr:row>
      <xdr:rowOff>118835</xdr:rowOff>
    </xdr:to>
    <xdr:cxnSp macro="">
      <xdr:nvCxnSpPr>
        <xdr:cNvPr id="194" name="直線コネクタ 193"/>
        <xdr:cNvCxnSpPr/>
      </xdr:nvCxnSpPr>
      <xdr:spPr>
        <a:xfrm>
          <a:off x="3987800" y="10234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6" name="フローチャート :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143328</xdr:rowOff>
    </xdr:from>
    <xdr:to>
      <xdr:col>5</xdr:col>
      <xdr:colOff>549275</xdr:colOff>
      <xdr:row>59</xdr:row>
      <xdr:rowOff>118835</xdr:rowOff>
    </xdr:to>
    <xdr:cxnSp macro="">
      <xdr:nvCxnSpPr>
        <xdr:cNvPr id="197" name="直線コネクタ 196"/>
        <xdr:cNvCxnSpPr/>
      </xdr:nvCxnSpPr>
      <xdr:spPr>
        <a:xfrm>
          <a:off x="3098800" y="10087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8" name="フローチャート : 判断 197"/>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9" name="テキスト ボックス 198"/>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53522</xdr:rowOff>
    </xdr:from>
    <xdr:to>
      <xdr:col>4</xdr:col>
      <xdr:colOff>346075</xdr:colOff>
      <xdr:row>58</xdr:row>
      <xdr:rowOff>143328</xdr:rowOff>
    </xdr:to>
    <xdr:cxnSp macro="">
      <xdr:nvCxnSpPr>
        <xdr:cNvPr id="200" name="直線コネクタ 199"/>
        <xdr:cNvCxnSpPr/>
      </xdr:nvCxnSpPr>
      <xdr:spPr>
        <a:xfrm>
          <a:off x="2209800" y="98261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201" name="フローチャート :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202" name="テキスト ボックス 201"/>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37193</xdr:rowOff>
    </xdr:from>
    <xdr:to>
      <xdr:col>3</xdr:col>
      <xdr:colOff>142875</xdr:colOff>
      <xdr:row>57</xdr:row>
      <xdr:rowOff>53522</xdr:rowOff>
    </xdr:to>
    <xdr:cxnSp macro="">
      <xdr:nvCxnSpPr>
        <xdr:cNvPr id="203" name="直線コネクタ 202"/>
        <xdr:cNvCxnSpPr/>
      </xdr:nvCxnSpPr>
      <xdr:spPr>
        <a:xfrm>
          <a:off x="1320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204" name="フローチャート : 判断 203"/>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205" name="テキスト ボックス 204"/>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06" name="フローチャート : 判断 20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07" name="テキスト ボックス 206"/>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68035</xdr:rowOff>
    </xdr:from>
    <xdr:to>
      <xdr:col>7</xdr:col>
      <xdr:colOff>66675</xdr:colOff>
      <xdr:row>59</xdr:row>
      <xdr:rowOff>169635</xdr:rowOff>
    </xdr:to>
    <xdr:sp macro="" textlink="">
      <xdr:nvSpPr>
        <xdr:cNvPr id="213" name="円/楕円 212"/>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40112</xdr:rowOff>
    </xdr:from>
    <xdr:ext cx="762000" cy="259045"/>
    <xdr:sp macro="" textlink="">
      <xdr:nvSpPr>
        <xdr:cNvPr id="214"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68035</xdr:rowOff>
    </xdr:from>
    <xdr:to>
      <xdr:col>5</xdr:col>
      <xdr:colOff>600075</xdr:colOff>
      <xdr:row>59</xdr:row>
      <xdr:rowOff>169635</xdr:rowOff>
    </xdr:to>
    <xdr:sp macro="" textlink="">
      <xdr:nvSpPr>
        <xdr:cNvPr id="215" name="円/楕円 214"/>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154412</xdr:rowOff>
    </xdr:from>
    <xdr:ext cx="736600" cy="259045"/>
    <xdr:sp macro="" textlink="">
      <xdr:nvSpPr>
        <xdr:cNvPr id="216" name="テキスト ボックス 215"/>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92528</xdr:rowOff>
    </xdr:from>
    <xdr:to>
      <xdr:col>4</xdr:col>
      <xdr:colOff>396875</xdr:colOff>
      <xdr:row>59</xdr:row>
      <xdr:rowOff>22678</xdr:rowOff>
    </xdr:to>
    <xdr:sp macro="" textlink="">
      <xdr:nvSpPr>
        <xdr:cNvPr id="217" name="円/楕円 216"/>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7455</xdr:rowOff>
    </xdr:from>
    <xdr:ext cx="762000" cy="259045"/>
    <xdr:sp macro="" textlink="">
      <xdr:nvSpPr>
        <xdr:cNvPr id="218" name="テキスト ボックス 217"/>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2722</xdr:rowOff>
    </xdr:from>
    <xdr:to>
      <xdr:col>3</xdr:col>
      <xdr:colOff>193675</xdr:colOff>
      <xdr:row>57</xdr:row>
      <xdr:rowOff>104322</xdr:rowOff>
    </xdr:to>
    <xdr:sp macro="" textlink="">
      <xdr:nvSpPr>
        <xdr:cNvPr id="219" name="円/楕円 218"/>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89099</xdr:rowOff>
    </xdr:from>
    <xdr:ext cx="762000" cy="259045"/>
    <xdr:sp macro="" textlink="">
      <xdr:nvSpPr>
        <xdr:cNvPr id="220" name="テキスト ボックス 219"/>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21" name="円/楕円 220"/>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22" name="テキスト ボックス 221"/>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年度以降は類似団体平均を下回っていたが、平成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においては上回っ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財政調整基金やふるさと基金への基金の積み増しを行ったためである。今後は、下水道事業等の公営企業会計への公債費に対する繰出金が増加する見込みであるため、独立採算の原則に立ち返った使用料の見直しも含め、健全化・適正化を図る。国民健康保険特別会計においても、国民健康保険税の適正化や医療費削減のための健康づくりを推進し、一般会計の負担額を軽減していく。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110672</xdr:rowOff>
    </xdr:from>
    <xdr:to>
      <xdr:col>24</xdr:col>
      <xdr:colOff>31750</xdr:colOff>
      <xdr:row>61</xdr:row>
      <xdr:rowOff>86178</xdr:rowOff>
    </xdr:to>
    <xdr:cxnSp macro="">
      <xdr:nvCxnSpPr>
        <xdr:cNvPr id="252" name="直線コネクタ 251"/>
        <xdr:cNvCxnSpPr/>
      </xdr:nvCxnSpPr>
      <xdr:spPr>
        <a:xfrm flipV="1">
          <a:off x="16510000" y="90260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53"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4" name="直線コネクタ 253"/>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25599</xdr:rowOff>
    </xdr:from>
    <xdr:ext cx="762000" cy="259045"/>
    <xdr:sp macro="" textlink="">
      <xdr:nvSpPr>
        <xdr:cNvPr id="255"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52</xdr:row>
      <xdr:rowOff>110672</xdr:rowOff>
    </xdr:from>
    <xdr:to>
      <xdr:col>24</xdr:col>
      <xdr:colOff>120650</xdr:colOff>
      <xdr:row>52</xdr:row>
      <xdr:rowOff>110672</xdr:rowOff>
    </xdr:to>
    <xdr:cxnSp macro="">
      <xdr:nvCxnSpPr>
        <xdr:cNvPr id="256" name="直線コネクタ 255"/>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53522</xdr:rowOff>
    </xdr:from>
    <xdr:to>
      <xdr:col>24</xdr:col>
      <xdr:colOff>31750</xdr:colOff>
      <xdr:row>57</xdr:row>
      <xdr:rowOff>69850</xdr:rowOff>
    </xdr:to>
    <xdr:cxnSp macro="">
      <xdr:nvCxnSpPr>
        <xdr:cNvPr id="257" name="直線コネクタ 256"/>
        <xdr:cNvCxnSpPr/>
      </xdr:nvCxnSpPr>
      <xdr:spPr>
        <a:xfrm>
          <a:off x="15671800" y="98261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158042</xdr:rowOff>
    </xdr:from>
    <xdr:ext cx="762000" cy="259045"/>
    <xdr:sp macro="" textlink="">
      <xdr:nvSpPr>
        <xdr:cNvPr id="258" name="その他平均値テキスト"/>
        <xdr:cNvSpPr txBox="1"/>
      </xdr:nvSpPr>
      <xdr:spPr>
        <a:xfrm>
          <a:off x="16598900" y="95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141515</xdr:rowOff>
    </xdr:from>
    <xdr:to>
      <xdr:col>24</xdr:col>
      <xdr:colOff>82550</xdr:colOff>
      <xdr:row>57</xdr:row>
      <xdr:rowOff>71665</xdr:rowOff>
    </xdr:to>
    <xdr:sp macro="" textlink="">
      <xdr:nvSpPr>
        <xdr:cNvPr id="259" name="フローチャート : 判断 258"/>
        <xdr:cNvSpPr/>
      </xdr:nvSpPr>
      <xdr:spPr>
        <a:xfrm>
          <a:off x="164592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61685</xdr:rowOff>
    </xdr:from>
    <xdr:to>
      <xdr:col>22</xdr:col>
      <xdr:colOff>565150</xdr:colOff>
      <xdr:row>57</xdr:row>
      <xdr:rowOff>53522</xdr:rowOff>
    </xdr:to>
    <xdr:cxnSp macro="">
      <xdr:nvCxnSpPr>
        <xdr:cNvPr id="260" name="直線コネクタ 259"/>
        <xdr:cNvCxnSpPr/>
      </xdr:nvCxnSpPr>
      <xdr:spPr>
        <a:xfrm>
          <a:off x="14782800" y="96628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10885</xdr:rowOff>
    </xdr:from>
    <xdr:to>
      <xdr:col>22</xdr:col>
      <xdr:colOff>615950</xdr:colOff>
      <xdr:row>56</xdr:row>
      <xdr:rowOff>112485</xdr:rowOff>
    </xdr:to>
    <xdr:sp macro="" textlink="">
      <xdr:nvSpPr>
        <xdr:cNvPr id="261" name="フローチャート : 判断 260"/>
        <xdr:cNvSpPr/>
      </xdr:nvSpPr>
      <xdr:spPr>
        <a:xfrm>
          <a:off x="15621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122662</xdr:rowOff>
    </xdr:from>
    <xdr:ext cx="736600" cy="259045"/>
    <xdr:sp macro="" textlink="">
      <xdr:nvSpPr>
        <xdr:cNvPr id="262" name="テキスト ボックス 261"/>
        <xdr:cNvSpPr txBox="1"/>
      </xdr:nvSpPr>
      <xdr:spPr>
        <a:xfrm>
          <a:off x="15290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37193</xdr:rowOff>
    </xdr:from>
    <xdr:to>
      <xdr:col>21</xdr:col>
      <xdr:colOff>361950</xdr:colOff>
      <xdr:row>56</xdr:row>
      <xdr:rowOff>61685</xdr:rowOff>
    </xdr:to>
    <xdr:cxnSp macro="">
      <xdr:nvCxnSpPr>
        <xdr:cNvPr id="263" name="直線コネクタ 262"/>
        <xdr:cNvCxnSpPr/>
      </xdr:nvCxnSpPr>
      <xdr:spPr>
        <a:xfrm>
          <a:off x="13893800" y="94669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43543</xdr:rowOff>
    </xdr:from>
    <xdr:to>
      <xdr:col>21</xdr:col>
      <xdr:colOff>412750</xdr:colOff>
      <xdr:row>56</xdr:row>
      <xdr:rowOff>145143</xdr:rowOff>
    </xdr:to>
    <xdr:sp macro="" textlink="">
      <xdr:nvSpPr>
        <xdr:cNvPr id="264" name="フローチャート : 判断 263"/>
        <xdr:cNvSpPr/>
      </xdr:nvSpPr>
      <xdr:spPr>
        <a:xfrm>
          <a:off x="14732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65" name="テキスト ボックス 26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37193</xdr:rowOff>
    </xdr:from>
    <xdr:to>
      <xdr:col>20</xdr:col>
      <xdr:colOff>158750</xdr:colOff>
      <xdr:row>55</xdr:row>
      <xdr:rowOff>86178</xdr:rowOff>
    </xdr:to>
    <xdr:cxnSp macro="">
      <xdr:nvCxnSpPr>
        <xdr:cNvPr id="266" name="直線コネクタ 265"/>
        <xdr:cNvCxnSpPr/>
      </xdr:nvCxnSpPr>
      <xdr:spPr>
        <a:xfrm flipV="1">
          <a:off x="13004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7" name="フローチャート : 判断 26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8" name="テキスト ボックス 26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69" name="フローチャート : 判断 268"/>
        <xdr:cNvSpPr/>
      </xdr:nvSpPr>
      <xdr:spPr>
        <a:xfrm>
          <a:off x="12954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15620</xdr:rowOff>
    </xdr:from>
    <xdr:ext cx="762000" cy="259045"/>
    <xdr:sp macro="" textlink="">
      <xdr:nvSpPr>
        <xdr:cNvPr id="270" name="テキスト ボックス 269"/>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76" name="円/楕円 27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7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2722</xdr:rowOff>
    </xdr:from>
    <xdr:to>
      <xdr:col>22</xdr:col>
      <xdr:colOff>615950</xdr:colOff>
      <xdr:row>57</xdr:row>
      <xdr:rowOff>104322</xdr:rowOff>
    </xdr:to>
    <xdr:sp macro="" textlink="">
      <xdr:nvSpPr>
        <xdr:cNvPr id="278" name="円/楕円 277"/>
        <xdr:cNvSpPr/>
      </xdr:nvSpPr>
      <xdr:spPr>
        <a:xfrm>
          <a:off x="15621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89099</xdr:rowOff>
    </xdr:from>
    <xdr:ext cx="736600" cy="259045"/>
    <xdr:sp macro="" textlink="">
      <xdr:nvSpPr>
        <xdr:cNvPr id="279" name="テキスト ボックス 278"/>
        <xdr:cNvSpPr txBox="1"/>
      </xdr:nvSpPr>
      <xdr:spPr>
        <a:xfrm>
          <a:off x="15290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10885</xdr:rowOff>
    </xdr:from>
    <xdr:to>
      <xdr:col>21</xdr:col>
      <xdr:colOff>412750</xdr:colOff>
      <xdr:row>56</xdr:row>
      <xdr:rowOff>112485</xdr:rowOff>
    </xdr:to>
    <xdr:sp macro="" textlink="">
      <xdr:nvSpPr>
        <xdr:cNvPr id="280" name="円/楕円 279"/>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122662</xdr:rowOff>
    </xdr:from>
    <xdr:ext cx="762000" cy="259045"/>
    <xdr:sp macro="" textlink="">
      <xdr:nvSpPr>
        <xdr:cNvPr id="281" name="テキスト ボックス 280"/>
        <xdr:cNvSpPr txBox="1"/>
      </xdr:nvSpPr>
      <xdr:spPr>
        <a:xfrm>
          <a:off x="14401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157843</xdr:rowOff>
    </xdr:from>
    <xdr:to>
      <xdr:col>20</xdr:col>
      <xdr:colOff>209550</xdr:colOff>
      <xdr:row>55</xdr:row>
      <xdr:rowOff>87993</xdr:rowOff>
    </xdr:to>
    <xdr:sp macro="" textlink="">
      <xdr:nvSpPr>
        <xdr:cNvPr id="282" name="円/楕円 281"/>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98170</xdr:rowOff>
    </xdr:from>
    <xdr:ext cx="762000" cy="259045"/>
    <xdr:sp macro="" textlink="">
      <xdr:nvSpPr>
        <xdr:cNvPr id="283" name="テキスト ボックス 282"/>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35378</xdr:rowOff>
    </xdr:from>
    <xdr:to>
      <xdr:col>19</xdr:col>
      <xdr:colOff>6350</xdr:colOff>
      <xdr:row>55</xdr:row>
      <xdr:rowOff>136978</xdr:rowOff>
    </xdr:to>
    <xdr:sp macro="" textlink="">
      <xdr:nvSpPr>
        <xdr:cNvPr id="284" name="円/楕円 283"/>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147155</xdr:rowOff>
    </xdr:from>
    <xdr:ext cx="762000" cy="259045"/>
    <xdr:sp macro="" textlink="">
      <xdr:nvSpPr>
        <xdr:cNvPr id="285" name="テキスト ボックス 284"/>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に係る経常収支比率は下回って</a:t>
          </a:r>
          <a:r>
            <a:rPr kumimoji="1" lang="ja-JP" altLang="ja-JP" sz="1100">
              <a:solidFill>
                <a:schemeClr val="dk1"/>
              </a:solidFill>
              <a:effectLst/>
              <a:latin typeface="+mn-lt"/>
              <a:ea typeface="+mn-ea"/>
              <a:cs typeface="+mn-cs"/>
            </a:rPr>
            <a:t>いる。これは、行財政改革プランに沿って補助金交付基準を作成し、各種団体等への補助金等の見直しを実施した結果である。今後は一部事務組合への負担金の増加が見込まれるため、引き続き補助金の見直し等を行い、補助費全体について抑制していく。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37193</xdr:rowOff>
    </xdr:from>
    <xdr:to>
      <xdr:col>24</xdr:col>
      <xdr:colOff>31750</xdr:colOff>
      <xdr:row>42</xdr:row>
      <xdr:rowOff>83457</xdr:rowOff>
    </xdr:to>
    <xdr:cxnSp macro="">
      <xdr:nvCxnSpPr>
        <xdr:cNvPr id="315" name="直線コネクタ 314"/>
        <xdr:cNvCxnSpPr/>
      </xdr:nvCxnSpPr>
      <xdr:spPr>
        <a:xfrm flipV="1">
          <a:off x="16510000" y="5695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55534</xdr:rowOff>
    </xdr:from>
    <xdr:ext cx="762000" cy="259045"/>
    <xdr:sp macro="" textlink="">
      <xdr:nvSpPr>
        <xdr:cNvPr id="31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23</xdr:col>
      <xdr:colOff>628650</xdr:colOff>
      <xdr:row>42</xdr:row>
      <xdr:rowOff>83457</xdr:rowOff>
    </xdr:from>
    <xdr:to>
      <xdr:col>24</xdr:col>
      <xdr:colOff>120650</xdr:colOff>
      <xdr:row>42</xdr:row>
      <xdr:rowOff>83457</xdr:rowOff>
    </xdr:to>
    <xdr:cxnSp macro="">
      <xdr:nvCxnSpPr>
        <xdr:cNvPr id="317" name="直線コネクタ 31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123570</xdr:rowOff>
    </xdr:from>
    <xdr:ext cx="762000" cy="259045"/>
    <xdr:sp macro="" textlink="">
      <xdr:nvSpPr>
        <xdr:cNvPr id="318"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33</xdr:row>
      <xdr:rowOff>37193</xdr:rowOff>
    </xdr:from>
    <xdr:to>
      <xdr:col>24</xdr:col>
      <xdr:colOff>120650</xdr:colOff>
      <xdr:row>33</xdr:row>
      <xdr:rowOff>37193</xdr:rowOff>
    </xdr:to>
    <xdr:cxnSp macro="">
      <xdr:nvCxnSpPr>
        <xdr:cNvPr id="319" name="直線コネクタ 318"/>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148772</xdr:rowOff>
    </xdr:from>
    <xdr:to>
      <xdr:col>24</xdr:col>
      <xdr:colOff>31750</xdr:colOff>
      <xdr:row>35</xdr:row>
      <xdr:rowOff>97064</xdr:rowOff>
    </xdr:to>
    <xdr:cxnSp macro="">
      <xdr:nvCxnSpPr>
        <xdr:cNvPr id="320" name="直線コネクタ 319"/>
        <xdr:cNvCxnSpPr/>
      </xdr:nvCxnSpPr>
      <xdr:spPr>
        <a:xfrm>
          <a:off x="15671800" y="5978072"/>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45555</xdr:rowOff>
    </xdr:from>
    <xdr:ext cx="762000" cy="259045"/>
    <xdr:sp macro="" textlink="">
      <xdr:nvSpPr>
        <xdr:cNvPr id="321" name="補助費等平均値テキスト"/>
        <xdr:cNvSpPr txBox="1"/>
      </xdr:nvSpPr>
      <xdr:spPr>
        <a:xfrm>
          <a:off x="16598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73478</xdr:rowOff>
    </xdr:from>
    <xdr:to>
      <xdr:col>24</xdr:col>
      <xdr:colOff>82550</xdr:colOff>
      <xdr:row>38</xdr:row>
      <xdr:rowOff>3628</xdr:rowOff>
    </xdr:to>
    <xdr:sp macro="" textlink="">
      <xdr:nvSpPr>
        <xdr:cNvPr id="322" name="フローチャート : 判断 321"/>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148772</xdr:rowOff>
    </xdr:from>
    <xdr:to>
      <xdr:col>22</xdr:col>
      <xdr:colOff>565150</xdr:colOff>
      <xdr:row>35</xdr:row>
      <xdr:rowOff>42636</xdr:rowOff>
    </xdr:to>
    <xdr:cxnSp macro="">
      <xdr:nvCxnSpPr>
        <xdr:cNvPr id="323" name="直線コネクタ 322"/>
        <xdr:cNvCxnSpPr/>
      </xdr:nvCxnSpPr>
      <xdr:spPr>
        <a:xfrm flipV="1">
          <a:off x="14782800" y="5978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125186</xdr:rowOff>
    </xdr:from>
    <xdr:to>
      <xdr:col>22</xdr:col>
      <xdr:colOff>615950</xdr:colOff>
      <xdr:row>37</xdr:row>
      <xdr:rowOff>55336</xdr:rowOff>
    </xdr:to>
    <xdr:sp macro="" textlink="">
      <xdr:nvSpPr>
        <xdr:cNvPr id="324" name="フローチャート : 判断 323"/>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40113</xdr:rowOff>
    </xdr:from>
    <xdr:ext cx="736600" cy="259045"/>
    <xdr:sp macro="" textlink="">
      <xdr:nvSpPr>
        <xdr:cNvPr id="325" name="テキスト ボックス 324"/>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94343</xdr:rowOff>
    </xdr:from>
    <xdr:to>
      <xdr:col>21</xdr:col>
      <xdr:colOff>361950</xdr:colOff>
      <xdr:row>35</xdr:row>
      <xdr:rowOff>42636</xdr:rowOff>
    </xdr:to>
    <xdr:cxnSp macro="">
      <xdr:nvCxnSpPr>
        <xdr:cNvPr id="326" name="直線コネクタ 325"/>
        <xdr:cNvCxnSpPr/>
      </xdr:nvCxnSpPr>
      <xdr:spPr>
        <a:xfrm>
          <a:off x="13893800" y="5923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125186</xdr:rowOff>
    </xdr:from>
    <xdr:to>
      <xdr:col>21</xdr:col>
      <xdr:colOff>412750</xdr:colOff>
      <xdr:row>37</xdr:row>
      <xdr:rowOff>55336</xdr:rowOff>
    </xdr:to>
    <xdr:sp macro="" textlink="">
      <xdr:nvSpPr>
        <xdr:cNvPr id="327" name="フローチャート : 判断 326"/>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40113</xdr:rowOff>
    </xdr:from>
    <xdr:ext cx="762000" cy="259045"/>
    <xdr:sp macro="" textlink="">
      <xdr:nvSpPr>
        <xdr:cNvPr id="328" name="テキスト ボックス 327"/>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94343</xdr:rowOff>
    </xdr:from>
    <xdr:to>
      <xdr:col>20</xdr:col>
      <xdr:colOff>158750</xdr:colOff>
      <xdr:row>34</xdr:row>
      <xdr:rowOff>159657</xdr:rowOff>
    </xdr:to>
    <xdr:cxnSp macro="">
      <xdr:nvCxnSpPr>
        <xdr:cNvPr id="329" name="直線コネクタ 328"/>
        <xdr:cNvCxnSpPr/>
      </xdr:nvCxnSpPr>
      <xdr:spPr>
        <a:xfrm flipV="1">
          <a:off x="13004800" y="592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136072</xdr:rowOff>
    </xdr:from>
    <xdr:to>
      <xdr:col>20</xdr:col>
      <xdr:colOff>209550</xdr:colOff>
      <xdr:row>37</xdr:row>
      <xdr:rowOff>66222</xdr:rowOff>
    </xdr:to>
    <xdr:sp macro="" textlink="">
      <xdr:nvSpPr>
        <xdr:cNvPr id="330" name="フローチャート : 判断 329"/>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50999</xdr:rowOff>
    </xdr:from>
    <xdr:ext cx="762000" cy="259045"/>
    <xdr:sp macro="" textlink="">
      <xdr:nvSpPr>
        <xdr:cNvPr id="331" name="テキスト ボックス 330"/>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103414</xdr:rowOff>
    </xdr:from>
    <xdr:to>
      <xdr:col>19</xdr:col>
      <xdr:colOff>6350</xdr:colOff>
      <xdr:row>37</xdr:row>
      <xdr:rowOff>33564</xdr:rowOff>
    </xdr:to>
    <xdr:sp macro="" textlink="">
      <xdr:nvSpPr>
        <xdr:cNvPr id="332" name="フローチャート : 判断 33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18341</xdr:rowOff>
    </xdr:from>
    <xdr:ext cx="762000" cy="259045"/>
    <xdr:sp macro="" textlink="">
      <xdr:nvSpPr>
        <xdr:cNvPr id="333" name="テキスト ボックス 332"/>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46264</xdr:rowOff>
    </xdr:from>
    <xdr:to>
      <xdr:col>24</xdr:col>
      <xdr:colOff>82550</xdr:colOff>
      <xdr:row>35</xdr:row>
      <xdr:rowOff>147864</xdr:rowOff>
    </xdr:to>
    <xdr:sp macro="" textlink="">
      <xdr:nvSpPr>
        <xdr:cNvPr id="339" name="円/楕円 338"/>
        <xdr:cNvSpPr/>
      </xdr:nvSpPr>
      <xdr:spPr>
        <a:xfrm>
          <a:off x="164592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62791</xdr:rowOff>
    </xdr:from>
    <xdr:ext cx="762000" cy="259045"/>
    <xdr:sp macro="" textlink="">
      <xdr:nvSpPr>
        <xdr:cNvPr id="340" name="補助費等該当値テキスト"/>
        <xdr:cNvSpPr txBox="1"/>
      </xdr:nvSpPr>
      <xdr:spPr>
        <a:xfrm>
          <a:off x="165989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97972</xdr:rowOff>
    </xdr:from>
    <xdr:to>
      <xdr:col>22</xdr:col>
      <xdr:colOff>615950</xdr:colOff>
      <xdr:row>35</xdr:row>
      <xdr:rowOff>28122</xdr:rowOff>
    </xdr:to>
    <xdr:sp macro="" textlink="">
      <xdr:nvSpPr>
        <xdr:cNvPr id="341" name="円/楕円 340"/>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38299</xdr:rowOff>
    </xdr:from>
    <xdr:ext cx="736600" cy="259045"/>
    <xdr:sp macro="" textlink="">
      <xdr:nvSpPr>
        <xdr:cNvPr id="342" name="テキスト ボックス 341"/>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163286</xdr:rowOff>
    </xdr:from>
    <xdr:to>
      <xdr:col>21</xdr:col>
      <xdr:colOff>412750</xdr:colOff>
      <xdr:row>35</xdr:row>
      <xdr:rowOff>93436</xdr:rowOff>
    </xdr:to>
    <xdr:sp macro="" textlink="">
      <xdr:nvSpPr>
        <xdr:cNvPr id="343" name="円/楕円 342"/>
        <xdr:cNvSpPr/>
      </xdr:nvSpPr>
      <xdr:spPr>
        <a:xfrm>
          <a:off x="14732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103613</xdr:rowOff>
    </xdr:from>
    <xdr:ext cx="762000" cy="259045"/>
    <xdr:sp macro="" textlink="">
      <xdr:nvSpPr>
        <xdr:cNvPr id="344" name="テキスト ボックス 343"/>
        <xdr:cNvSpPr txBox="1"/>
      </xdr:nvSpPr>
      <xdr:spPr>
        <a:xfrm>
          <a:off x="14401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43543</xdr:rowOff>
    </xdr:from>
    <xdr:to>
      <xdr:col>20</xdr:col>
      <xdr:colOff>209550</xdr:colOff>
      <xdr:row>34</xdr:row>
      <xdr:rowOff>145143</xdr:rowOff>
    </xdr:to>
    <xdr:sp macro="" textlink="">
      <xdr:nvSpPr>
        <xdr:cNvPr id="345" name="円/楕円 344"/>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155320</xdr:rowOff>
    </xdr:from>
    <xdr:ext cx="762000" cy="259045"/>
    <xdr:sp macro="" textlink="">
      <xdr:nvSpPr>
        <xdr:cNvPr id="346" name="テキスト ボックス 345"/>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108857</xdr:rowOff>
    </xdr:from>
    <xdr:to>
      <xdr:col>19</xdr:col>
      <xdr:colOff>6350</xdr:colOff>
      <xdr:row>35</xdr:row>
      <xdr:rowOff>39007</xdr:rowOff>
    </xdr:to>
    <xdr:sp macro="" textlink="">
      <xdr:nvSpPr>
        <xdr:cNvPr id="347" name="円/楕円 346"/>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49184</xdr:rowOff>
    </xdr:from>
    <xdr:ext cx="762000" cy="259045"/>
    <xdr:sp macro="" textlink="">
      <xdr:nvSpPr>
        <xdr:cNvPr id="348" name="テキスト ボックス 347"/>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合併前に借りた地方債の償還が完了したため、平成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年度よりも約２億３千万円減少した</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年度は、主に合併特例債の償還額の増加により数値が上昇している</a:t>
          </a:r>
          <a:r>
            <a:rPr kumimoji="1" lang="ja-JP" altLang="ja-JP" sz="1100">
              <a:solidFill>
                <a:schemeClr val="dk1"/>
              </a:solidFill>
              <a:effectLst/>
              <a:latin typeface="+mn-lt"/>
              <a:ea typeface="+mn-ea"/>
              <a:cs typeface="+mn-cs"/>
            </a:rPr>
            <a:t>。今後も主要事業以外の起債の抑制や、建設地方債発行の上限設定などにより、公債費の削減に努める。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82</xdr:row>
      <xdr:rowOff>58420</xdr:rowOff>
    </xdr:to>
    <xdr:cxnSp macro="">
      <xdr:nvCxnSpPr>
        <xdr:cNvPr id="376" name="直線コネクタ 375"/>
        <xdr:cNvCxnSpPr/>
      </xdr:nvCxnSpPr>
      <xdr:spPr>
        <a:xfrm flipV="1">
          <a:off x="4826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30497</xdr:rowOff>
    </xdr:from>
    <xdr:ext cx="762000" cy="259045"/>
    <xdr:sp macro="" textlink="">
      <xdr:nvSpPr>
        <xdr:cNvPr id="377" name="公債費最小値テキスト"/>
        <xdr:cNvSpPr txBox="1"/>
      </xdr:nvSpPr>
      <xdr:spPr>
        <a:xfrm>
          <a:off x="4914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82</xdr:row>
      <xdr:rowOff>58420</xdr:rowOff>
    </xdr:from>
    <xdr:to>
      <xdr:col>7</xdr:col>
      <xdr:colOff>104775</xdr:colOff>
      <xdr:row>82</xdr:row>
      <xdr:rowOff>58420</xdr:rowOff>
    </xdr:to>
    <xdr:cxnSp macro="">
      <xdr:nvCxnSpPr>
        <xdr:cNvPr id="378" name="直線コネクタ 377"/>
        <xdr:cNvCxnSpPr/>
      </xdr:nvCxnSpPr>
      <xdr:spPr>
        <a:xfrm>
          <a:off x="4737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9"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80" name="直線コネクタ 379"/>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165100</xdr:rowOff>
    </xdr:from>
    <xdr:to>
      <xdr:col>7</xdr:col>
      <xdr:colOff>15875</xdr:colOff>
      <xdr:row>79</xdr:row>
      <xdr:rowOff>69850</xdr:rowOff>
    </xdr:to>
    <xdr:cxnSp macro="">
      <xdr:nvCxnSpPr>
        <xdr:cNvPr id="381" name="直線コネクタ 380"/>
        <xdr:cNvCxnSpPr/>
      </xdr:nvCxnSpPr>
      <xdr:spPr>
        <a:xfrm>
          <a:off x="3987800" y="1353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107966</xdr:rowOff>
    </xdr:from>
    <xdr:ext cx="762000" cy="259045"/>
    <xdr:sp macro="" textlink="">
      <xdr:nvSpPr>
        <xdr:cNvPr id="382" name="公債費平均値テキスト"/>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3" name="フローチャート : 判断 382"/>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165100</xdr:rowOff>
    </xdr:from>
    <xdr:to>
      <xdr:col>5</xdr:col>
      <xdr:colOff>549275</xdr:colOff>
      <xdr:row>79</xdr:row>
      <xdr:rowOff>153670</xdr:rowOff>
    </xdr:to>
    <xdr:cxnSp macro="">
      <xdr:nvCxnSpPr>
        <xdr:cNvPr id="384" name="直線コネクタ 383"/>
        <xdr:cNvCxnSpPr/>
      </xdr:nvCxnSpPr>
      <xdr:spPr>
        <a:xfrm flipV="1">
          <a:off x="3098800" y="13538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85" name="フローチャート : 判断 384"/>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39388</xdr:rowOff>
    </xdr:from>
    <xdr:ext cx="736600" cy="259045"/>
    <xdr:sp macro="" textlink="">
      <xdr:nvSpPr>
        <xdr:cNvPr id="386" name="テキスト ボックス 385"/>
        <xdr:cNvSpPr txBox="1"/>
      </xdr:nvSpPr>
      <xdr:spPr>
        <a:xfrm>
          <a:off x="3606800" y="1324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153670</xdr:rowOff>
    </xdr:from>
    <xdr:to>
      <xdr:col>4</xdr:col>
      <xdr:colOff>346075</xdr:colOff>
      <xdr:row>79</xdr:row>
      <xdr:rowOff>153670</xdr:rowOff>
    </xdr:to>
    <xdr:cxnSp macro="">
      <xdr:nvCxnSpPr>
        <xdr:cNvPr id="387" name="直線コネクタ 386"/>
        <xdr:cNvCxnSpPr/>
      </xdr:nvCxnSpPr>
      <xdr:spPr>
        <a:xfrm>
          <a:off x="2209800" y="1369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8" name="フローチャート : 判断 387"/>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115588</xdr:rowOff>
    </xdr:from>
    <xdr:ext cx="762000" cy="259045"/>
    <xdr:sp macro="" textlink="">
      <xdr:nvSpPr>
        <xdr:cNvPr id="389" name="テキスト ボックス 388"/>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100330</xdr:rowOff>
    </xdr:from>
    <xdr:to>
      <xdr:col>3</xdr:col>
      <xdr:colOff>142875</xdr:colOff>
      <xdr:row>79</xdr:row>
      <xdr:rowOff>153670</xdr:rowOff>
    </xdr:to>
    <xdr:cxnSp macro="">
      <xdr:nvCxnSpPr>
        <xdr:cNvPr id="390" name="直線コネクタ 389"/>
        <xdr:cNvCxnSpPr/>
      </xdr:nvCxnSpPr>
      <xdr:spPr>
        <a:xfrm>
          <a:off x="1320800" y="13644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91" name="フローチャート : 判断 390"/>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138447</xdr:rowOff>
    </xdr:from>
    <xdr:ext cx="762000" cy="259045"/>
    <xdr:sp macro="" textlink="">
      <xdr:nvSpPr>
        <xdr:cNvPr id="392" name="テキスト ボックス 391"/>
        <xdr:cNvSpPr txBox="1"/>
      </xdr:nvSpPr>
      <xdr:spPr>
        <a:xfrm>
          <a:off x="1828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3" name="フローチャート : 判断 392"/>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153688</xdr:rowOff>
    </xdr:from>
    <xdr:ext cx="762000" cy="259045"/>
    <xdr:sp macro="" textlink="">
      <xdr:nvSpPr>
        <xdr:cNvPr id="394" name="テキスト ボックス 393"/>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19050</xdr:rowOff>
    </xdr:from>
    <xdr:to>
      <xdr:col>7</xdr:col>
      <xdr:colOff>66675</xdr:colOff>
      <xdr:row>79</xdr:row>
      <xdr:rowOff>120650</xdr:rowOff>
    </xdr:to>
    <xdr:sp macro="" textlink="">
      <xdr:nvSpPr>
        <xdr:cNvPr id="400" name="円/楕円 399"/>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162577</xdr:rowOff>
    </xdr:from>
    <xdr:ext cx="762000" cy="259045"/>
    <xdr:sp macro="" textlink="">
      <xdr:nvSpPr>
        <xdr:cNvPr id="401"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114300</xdr:rowOff>
    </xdr:from>
    <xdr:to>
      <xdr:col>5</xdr:col>
      <xdr:colOff>600075</xdr:colOff>
      <xdr:row>79</xdr:row>
      <xdr:rowOff>44450</xdr:rowOff>
    </xdr:to>
    <xdr:sp macro="" textlink="">
      <xdr:nvSpPr>
        <xdr:cNvPr id="402" name="円/楕円 401"/>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29227</xdr:rowOff>
    </xdr:from>
    <xdr:ext cx="736600" cy="259045"/>
    <xdr:sp macro="" textlink="">
      <xdr:nvSpPr>
        <xdr:cNvPr id="403" name="テキスト ボックス 402"/>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102870</xdr:rowOff>
    </xdr:from>
    <xdr:to>
      <xdr:col>4</xdr:col>
      <xdr:colOff>396875</xdr:colOff>
      <xdr:row>80</xdr:row>
      <xdr:rowOff>33020</xdr:rowOff>
    </xdr:to>
    <xdr:sp macro="" textlink="">
      <xdr:nvSpPr>
        <xdr:cNvPr id="404" name="円/楕円 403"/>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17797</xdr:rowOff>
    </xdr:from>
    <xdr:ext cx="762000" cy="259045"/>
    <xdr:sp macro="" textlink="">
      <xdr:nvSpPr>
        <xdr:cNvPr id="405" name="テキスト ボックス 404"/>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102870</xdr:rowOff>
    </xdr:from>
    <xdr:to>
      <xdr:col>3</xdr:col>
      <xdr:colOff>193675</xdr:colOff>
      <xdr:row>80</xdr:row>
      <xdr:rowOff>33020</xdr:rowOff>
    </xdr:to>
    <xdr:sp macro="" textlink="">
      <xdr:nvSpPr>
        <xdr:cNvPr id="406" name="円/楕円 405"/>
        <xdr:cNvSpPr/>
      </xdr:nvSpPr>
      <xdr:spPr>
        <a:xfrm>
          <a:off x="2159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17797</xdr:rowOff>
    </xdr:from>
    <xdr:ext cx="762000" cy="259045"/>
    <xdr:sp macro="" textlink="">
      <xdr:nvSpPr>
        <xdr:cNvPr id="407" name="テキスト ボックス 406"/>
        <xdr:cNvSpPr txBox="1"/>
      </xdr:nvSpPr>
      <xdr:spPr>
        <a:xfrm>
          <a:off x="1828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49530</xdr:rowOff>
    </xdr:from>
    <xdr:to>
      <xdr:col>1</xdr:col>
      <xdr:colOff>676275</xdr:colOff>
      <xdr:row>79</xdr:row>
      <xdr:rowOff>151130</xdr:rowOff>
    </xdr:to>
    <xdr:sp macro="" textlink="">
      <xdr:nvSpPr>
        <xdr:cNvPr id="408" name="円/楕円 407"/>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135907</xdr:rowOff>
    </xdr:from>
    <xdr:ext cx="762000" cy="259045"/>
    <xdr:sp macro="" textlink="">
      <xdr:nvSpPr>
        <xdr:cNvPr id="409" name="テキスト ボックス 408"/>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132715</xdr:rowOff>
    </xdr:from>
    <xdr:to>
      <xdr:col>24</xdr:col>
      <xdr:colOff>31750</xdr:colOff>
      <xdr:row>80</xdr:row>
      <xdr:rowOff>98425</xdr:rowOff>
    </xdr:to>
    <xdr:cxnSp macro="">
      <xdr:nvCxnSpPr>
        <xdr:cNvPr id="433" name="直線コネクタ 432"/>
        <xdr:cNvCxnSpPr/>
      </xdr:nvCxnSpPr>
      <xdr:spPr>
        <a:xfrm flipV="1">
          <a:off x="16510000" y="1264856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70502</xdr:rowOff>
    </xdr:from>
    <xdr:ext cx="762000" cy="259045"/>
    <xdr:sp macro="" textlink="">
      <xdr:nvSpPr>
        <xdr:cNvPr id="434" name="公債費以外最小値テキスト"/>
        <xdr:cNvSpPr txBox="1"/>
      </xdr:nvSpPr>
      <xdr:spPr>
        <a:xfrm>
          <a:off x="16598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628650</xdr:colOff>
      <xdr:row>80</xdr:row>
      <xdr:rowOff>98425</xdr:rowOff>
    </xdr:from>
    <xdr:to>
      <xdr:col>24</xdr:col>
      <xdr:colOff>120650</xdr:colOff>
      <xdr:row>80</xdr:row>
      <xdr:rowOff>98425</xdr:rowOff>
    </xdr:to>
    <xdr:cxnSp macro="">
      <xdr:nvCxnSpPr>
        <xdr:cNvPr id="435" name="直線コネクタ 434"/>
        <xdr:cNvCxnSpPr/>
      </xdr:nvCxnSpPr>
      <xdr:spPr>
        <a:xfrm>
          <a:off x="16421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47642</xdr:rowOff>
    </xdr:from>
    <xdr:ext cx="762000" cy="259045"/>
    <xdr:sp macro="" textlink="">
      <xdr:nvSpPr>
        <xdr:cNvPr id="436"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628650</xdr:colOff>
      <xdr:row>73</xdr:row>
      <xdr:rowOff>132715</xdr:rowOff>
    </xdr:from>
    <xdr:to>
      <xdr:col>24</xdr:col>
      <xdr:colOff>120650</xdr:colOff>
      <xdr:row>73</xdr:row>
      <xdr:rowOff>132715</xdr:rowOff>
    </xdr:to>
    <xdr:cxnSp macro="">
      <xdr:nvCxnSpPr>
        <xdr:cNvPr id="437" name="直線コネクタ 436"/>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167005</xdr:rowOff>
    </xdr:from>
    <xdr:to>
      <xdr:col>24</xdr:col>
      <xdr:colOff>31750</xdr:colOff>
      <xdr:row>76</xdr:row>
      <xdr:rowOff>115570</xdr:rowOff>
    </xdr:to>
    <xdr:cxnSp macro="">
      <xdr:nvCxnSpPr>
        <xdr:cNvPr id="438" name="直線コネクタ 437"/>
        <xdr:cNvCxnSpPr/>
      </xdr:nvCxnSpPr>
      <xdr:spPr>
        <a:xfrm>
          <a:off x="15671800" y="1302575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168291</xdr:rowOff>
    </xdr:from>
    <xdr:ext cx="762000" cy="259045"/>
    <xdr:sp macro="" textlink="">
      <xdr:nvSpPr>
        <xdr:cNvPr id="439" name="公債費以外平均値テキスト"/>
        <xdr:cNvSpPr txBox="1"/>
      </xdr:nvSpPr>
      <xdr:spPr>
        <a:xfrm>
          <a:off x="16598900" y="1319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24764</xdr:rowOff>
    </xdr:from>
    <xdr:to>
      <xdr:col>24</xdr:col>
      <xdr:colOff>82550</xdr:colOff>
      <xdr:row>77</xdr:row>
      <xdr:rowOff>126364</xdr:rowOff>
    </xdr:to>
    <xdr:sp macro="" textlink="">
      <xdr:nvSpPr>
        <xdr:cNvPr id="440" name="フローチャート : 判断 439"/>
        <xdr:cNvSpPr/>
      </xdr:nvSpPr>
      <xdr:spPr>
        <a:xfrm>
          <a:off x="16459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41275</xdr:rowOff>
    </xdr:from>
    <xdr:to>
      <xdr:col>22</xdr:col>
      <xdr:colOff>565150</xdr:colOff>
      <xdr:row>75</xdr:row>
      <xdr:rowOff>167005</xdr:rowOff>
    </xdr:to>
    <xdr:cxnSp macro="">
      <xdr:nvCxnSpPr>
        <xdr:cNvPr id="441" name="直線コネクタ 440"/>
        <xdr:cNvCxnSpPr/>
      </xdr:nvCxnSpPr>
      <xdr:spPr>
        <a:xfrm>
          <a:off x="14782800" y="129000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42" name="フローチャート : 判断 441"/>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111141</xdr:rowOff>
    </xdr:from>
    <xdr:ext cx="736600" cy="259045"/>
    <xdr:sp macro="" textlink="">
      <xdr:nvSpPr>
        <xdr:cNvPr id="443" name="テキスト ボックス 442"/>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149860</xdr:rowOff>
    </xdr:from>
    <xdr:to>
      <xdr:col>21</xdr:col>
      <xdr:colOff>361950</xdr:colOff>
      <xdr:row>75</xdr:row>
      <xdr:rowOff>41275</xdr:rowOff>
    </xdr:to>
    <xdr:cxnSp macro="">
      <xdr:nvCxnSpPr>
        <xdr:cNvPr id="444" name="直線コネクタ 443"/>
        <xdr:cNvCxnSpPr/>
      </xdr:nvCxnSpPr>
      <xdr:spPr>
        <a:xfrm>
          <a:off x="13893800" y="1266571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45" name="フローチャート : 判断 444"/>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134002</xdr:rowOff>
    </xdr:from>
    <xdr:ext cx="762000" cy="259045"/>
    <xdr:sp macro="" textlink="">
      <xdr:nvSpPr>
        <xdr:cNvPr id="446" name="テキスト ボックス 445"/>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149860</xdr:rowOff>
    </xdr:from>
    <xdr:to>
      <xdr:col>20</xdr:col>
      <xdr:colOff>158750</xdr:colOff>
      <xdr:row>74</xdr:row>
      <xdr:rowOff>41275</xdr:rowOff>
    </xdr:to>
    <xdr:cxnSp macro="">
      <xdr:nvCxnSpPr>
        <xdr:cNvPr id="447" name="直線コネクタ 446"/>
        <xdr:cNvCxnSpPr/>
      </xdr:nvCxnSpPr>
      <xdr:spPr>
        <a:xfrm flipV="1">
          <a:off x="13004800" y="126657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8" name="フローチャート : 判断 44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49" name="テキスト ボックス 448"/>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0" name="フローチャート : 判断 449"/>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19702</xdr:rowOff>
    </xdr:from>
    <xdr:ext cx="762000" cy="259045"/>
    <xdr:sp macro="" textlink="">
      <xdr:nvSpPr>
        <xdr:cNvPr id="451" name="テキスト ボックス 450"/>
        <xdr:cNvSpPr txBox="1"/>
      </xdr:nvSpPr>
      <xdr:spPr>
        <a:xfrm>
          <a:off x="12623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64770</xdr:rowOff>
    </xdr:from>
    <xdr:to>
      <xdr:col>24</xdr:col>
      <xdr:colOff>82550</xdr:colOff>
      <xdr:row>76</xdr:row>
      <xdr:rowOff>166370</xdr:rowOff>
    </xdr:to>
    <xdr:sp macro="" textlink="">
      <xdr:nvSpPr>
        <xdr:cNvPr id="457" name="円/楕円 456"/>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81297</xdr:rowOff>
    </xdr:from>
    <xdr:ext cx="762000" cy="259045"/>
    <xdr:sp macro="" textlink="">
      <xdr:nvSpPr>
        <xdr:cNvPr id="458" name="公債費以外該当値テキスト"/>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116205</xdr:rowOff>
    </xdr:from>
    <xdr:to>
      <xdr:col>22</xdr:col>
      <xdr:colOff>615950</xdr:colOff>
      <xdr:row>76</xdr:row>
      <xdr:rowOff>46355</xdr:rowOff>
    </xdr:to>
    <xdr:sp macro="" textlink="">
      <xdr:nvSpPr>
        <xdr:cNvPr id="459" name="円/楕円 458"/>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56532</xdr:rowOff>
    </xdr:from>
    <xdr:ext cx="736600" cy="259045"/>
    <xdr:sp macro="" textlink="">
      <xdr:nvSpPr>
        <xdr:cNvPr id="460" name="テキスト ボックス 459"/>
        <xdr:cNvSpPr txBox="1"/>
      </xdr:nvSpPr>
      <xdr:spPr>
        <a:xfrm>
          <a:off x="15290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161925</xdr:rowOff>
    </xdr:from>
    <xdr:to>
      <xdr:col>21</xdr:col>
      <xdr:colOff>412750</xdr:colOff>
      <xdr:row>75</xdr:row>
      <xdr:rowOff>92075</xdr:rowOff>
    </xdr:to>
    <xdr:sp macro="" textlink="">
      <xdr:nvSpPr>
        <xdr:cNvPr id="461" name="円/楕円 460"/>
        <xdr:cNvSpPr/>
      </xdr:nvSpPr>
      <xdr:spPr>
        <a:xfrm>
          <a:off x="14732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102252</xdr:rowOff>
    </xdr:from>
    <xdr:ext cx="762000" cy="259045"/>
    <xdr:sp macro="" textlink="">
      <xdr:nvSpPr>
        <xdr:cNvPr id="462" name="テキスト ボックス 461"/>
        <xdr:cNvSpPr txBox="1"/>
      </xdr:nvSpPr>
      <xdr:spPr>
        <a:xfrm>
          <a:off x="14401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99060</xdr:rowOff>
    </xdr:from>
    <xdr:to>
      <xdr:col>20</xdr:col>
      <xdr:colOff>209550</xdr:colOff>
      <xdr:row>74</xdr:row>
      <xdr:rowOff>29210</xdr:rowOff>
    </xdr:to>
    <xdr:sp macro="" textlink="">
      <xdr:nvSpPr>
        <xdr:cNvPr id="463" name="円/楕円 462"/>
        <xdr:cNvSpPr/>
      </xdr:nvSpPr>
      <xdr:spPr>
        <a:xfrm>
          <a:off x="13843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39387</xdr:rowOff>
    </xdr:from>
    <xdr:ext cx="762000" cy="259045"/>
    <xdr:sp macro="" textlink="">
      <xdr:nvSpPr>
        <xdr:cNvPr id="464" name="テキスト ボックス 463"/>
        <xdr:cNvSpPr txBox="1"/>
      </xdr:nvSpPr>
      <xdr:spPr>
        <a:xfrm>
          <a:off x="13512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161925</xdr:rowOff>
    </xdr:from>
    <xdr:to>
      <xdr:col>19</xdr:col>
      <xdr:colOff>6350</xdr:colOff>
      <xdr:row>74</xdr:row>
      <xdr:rowOff>92075</xdr:rowOff>
    </xdr:to>
    <xdr:sp macro="" textlink="">
      <xdr:nvSpPr>
        <xdr:cNvPr id="465" name="円/楕円 464"/>
        <xdr:cNvSpPr/>
      </xdr:nvSpPr>
      <xdr:spPr>
        <a:xfrm>
          <a:off x="12954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102252</xdr:rowOff>
    </xdr:from>
    <xdr:ext cx="762000" cy="259045"/>
    <xdr:sp macro="" textlink="">
      <xdr:nvSpPr>
        <xdr:cNvPr id="466" name="テキスト ボックス 465"/>
        <xdr:cNvSpPr txBox="1"/>
      </xdr:nvSpPr>
      <xdr:spPr>
        <a:xfrm>
          <a:off x="12623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熊本県あさぎり町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91559</xdr:rowOff>
    </xdr:from>
    <xdr:to>
      <xdr:col>4</xdr:col>
      <xdr:colOff>1117600</xdr:colOff>
      <xdr:row>19</xdr:row>
      <xdr:rowOff>169299</xdr:rowOff>
    </xdr:to>
    <xdr:cxnSp macro="">
      <xdr:nvCxnSpPr>
        <xdr:cNvPr id="45" name="直線コネクタ 44"/>
        <xdr:cNvCxnSpPr/>
      </xdr:nvCxnSpPr>
      <xdr:spPr bwMode="auto">
        <a:xfrm flipV="1">
          <a:off x="5651500" y="2196584"/>
          <a:ext cx="0" cy="1277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141376</xdr:rowOff>
    </xdr:from>
    <xdr:ext cx="762000" cy="259045"/>
    <xdr:sp macro="" textlink="">
      <xdr:nvSpPr>
        <xdr:cNvPr id="46" name="人口1人当たり決算額の推移最小値テキスト130"/>
        <xdr:cNvSpPr txBox="1"/>
      </xdr:nvSpPr>
      <xdr:spPr>
        <a:xfrm>
          <a:off x="5740400" y="34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60,699</a:t>
          </a:r>
          <a:endParaRPr kumimoji="1" lang="ja-JP" altLang="en-US" sz="1000" b="1">
            <a:latin typeface="ＭＳ Ｐゴシック"/>
          </a:endParaRPr>
        </a:p>
      </xdr:txBody>
    </xdr:sp>
    <xdr:clientData/>
  </xdr:oneCellAnchor>
  <xdr:twoCellAnchor>
    <xdr:from>
      <xdr:col>4</xdr:col>
      <xdr:colOff>1028700</xdr:colOff>
      <xdr:row>19</xdr:row>
      <xdr:rowOff>169299</xdr:rowOff>
    </xdr:from>
    <xdr:to>
      <xdr:col>5</xdr:col>
      <xdr:colOff>73025</xdr:colOff>
      <xdr:row>19</xdr:row>
      <xdr:rowOff>169299</xdr:rowOff>
    </xdr:to>
    <xdr:cxnSp macro="">
      <xdr:nvCxnSpPr>
        <xdr:cNvPr id="47" name="直線コネクタ 46"/>
        <xdr:cNvCxnSpPr/>
      </xdr:nvCxnSpPr>
      <xdr:spPr bwMode="auto">
        <a:xfrm>
          <a:off x="5562600" y="3474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6486</xdr:rowOff>
    </xdr:from>
    <xdr:ext cx="762000" cy="259045"/>
    <xdr:sp macro="" textlink="">
      <xdr:nvSpPr>
        <xdr:cNvPr id="48" name="人口1人当たり決算額の推移最大値テキスト130"/>
        <xdr:cNvSpPr txBox="1"/>
      </xdr:nvSpPr>
      <xdr:spPr>
        <a:xfrm>
          <a:off x="5740400" y="194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228,401</a:t>
          </a:r>
          <a:endParaRPr kumimoji="1" lang="ja-JP" altLang="en-US" sz="1000" b="1">
            <a:latin typeface="ＭＳ Ｐゴシック"/>
          </a:endParaRPr>
        </a:p>
      </xdr:txBody>
    </xdr:sp>
    <xdr:clientData/>
  </xdr:oneCellAnchor>
  <xdr:twoCellAnchor>
    <xdr:from>
      <xdr:col>4</xdr:col>
      <xdr:colOff>1028700</xdr:colOff>
      <xdr:row>12</xdr:row>
      <xdr:rowOff>91559</xdr:rowOff>
    </xdr:from>
    <xdr:to>
      <xdr:col>5</xdr:col>
      <xdr:colOff>73025</xdr:colOff>
      <xdr:row>12</xdr:row>
      <xdr:rowOff>91559</xdr:rowOff>
    </xdr:to>
    <xdr:cxnSp macro="">
      <xdr:nvCxnSpPr>
        <xdr:cNvPr id="49" name="直線コネクタ 48"/>
        <xdr:cNvCxnSpPr/>
      </xdr:nvCxnSpPr>
      <xdr:spPr bwMode="auto">
        <a:xfrm>
          <a:off x="5562600" y="2196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68570</xdr:rowOff>
    </xdr:from>
    <xdr:to>
      <xdr:col>4</xdr:col>
      <xdr:colOff>1117600</xdr:colOff>
      <xdr:row>17</xdr:row>
      <xdr:rowOff>94760</xdr:rowOff>
    </xdr:to>
    <xdr:cxnSp macro="">
      <xdr:nvCxnSpPr>
        <xdr:cNvPr id="50" name="直線コネクタ 49"/>
        <xdr:cNvCxnSpPr/>
      </xdr:nvCxnSpPr>
      <xdr:spPr bwMode="auto">
        <a:xfrm>
          <a:off x="5003800" y="3030845"/>
          <a:ext cx="647700" cy="26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79537</xdr:rowOff>
    </xdr:from>
    <xdr:ext cx="762000" cy="259045"/>
    <xdr:sp macro="" textlink="">
      <xdr:nvSpPr>
        <xdr:cNvPr id="51" name="人口1人当たり決算額の推移平均値テキスト130"/>
        <xdr:cNvSpPr txBox="1"/>
      </xdr:nvSpPr>
      <xdr:spPr>
        <a:xfrm>
          <a:off x="5740400" y="3041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62629</xdr:rowOff>
    </xdr:from>
    <xdr:to>
      <xdr:col>5</xdr:col>
      <xdr:colOff>34925</xdr:colOff>
      <xdr:row>17</xdr:row>
      <xdr:rowOff>164229</xdr:rowOff>
    </xdr:to>
    <xdr:sp macro="" textlink="">
      <xdr:nvSpPr>
        <xdr:cNvPr id="52" name="フローチャート : 判断 51"/>
        <xdr:cNvSpPr/>
      </xdr:nvSpPr>
      <xdr:spPr bwMode="auto">
        <a:xfrm>
          <a:off x="56007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56340</xdr:rowOff>
    </xdr:from>
    <xdr:to>
      <xdr:col>4</xdr:col>
      <xdr:colOff>469900</xdr:colOff>
      <xdr:row>17</xdr:row>
      <xdr:rowOff>68570</xdr:rowOff>
    </xdr:to>
    <xdr:cxnSp macro="">
      <xdr:nvCxnSpPr>
        <xdr:cNvPr id="53" name="直線コネクタ 52"/>
        <xdr:cNvCxnSpPr/>
      </xdr:nvCxnSpPr>
      <xdr:spPr bwMode="auto">
        <a:xfrm>
          <a:off x="4305300" y="3018615"/>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30358</xdr:rowOff>
    </xdr:from>
    <xdr:to>
      <xdr:col>4</xdr:col>
      <xdr:colOff>520700</xdr:colOff>
      <xdr:row>17</xdr:row>
      <xdr:rowOff>131958</xdr:rowOff>
    </xdr:to>
    <xdr:sp macro="" textlink="">
      <xdr:nvSpPr>
        <xdr:cNvPr id="54" name="フローチャート : 判断 53"/>
        <xdr:cNvSpPr/>
      </xdr:nvSpPr>
      <xdr:spPr bwMode="auto">
        <a:xfrm>
          <a:off x="49530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116735</xdr:rowOff>
    </xdr:from>
    <xdr:ext cx="736600" cy="259045"/>
    <xdr:sp macro="" textlink="">
      <xdr:nvSpPr>
        <xdr:cNvPr id="55" name="テキスト ボックス 54"/>
        <xdr:cNvSpPr txBox="1"/>
      </xdr:nvSpPr>
      <xdr:spPr>
        <a:xfrm>
          <a:off x="4622800" y="307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56340</xdr:rowOff>
    </xdr:from>
    <xdr:to>
      <xdr:col>3</xdr:col>
      <xdr:colOff>904875</xdr:colOff>
      <xdr:row>17</xdr:row>
      <xdr:rowOff>66627</xdr:rowOff>
    </xdr:to>
    <xdr:cxnSp macro="">
      <xdr:nvCxnSpPr>
        <xdr:cNvPr id="56" name="直線コネクタ 55"/>
        <xdr:cNvCxnSpPr/>
      </xdr:nvCxnSpPr>
      <xdr:spPr bwMode="auto">
        <a:xfrm flipV="1">
          <a:off x="3606800" y="3018615"/>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41057</xdr:rowOff>
    </xdr:from>
    <xdr:to>
      <xdr:col>3</xdr:col>
      <xdr:colOff>955675</xdr:colOff>
      <xdr:row>17</xdr:row>
      <xdr:rowOff>142657</xdr:rowOff>
    </xdr:to>
    <xdr:sp macro="" textlink="">
      <xdr:nvSpPr>
        <xdr:cNvPr id="57" name="フローチャート : 判断 56"/>
        <xdr:cNvSpPr/>
      </xdr:nvSpPr>
      <xdr:spPr bwMode="auto">
        <a:xfrm>
          <a:off x="42545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127434</xdr:rowOff>
    </xdr:from>
    <xdr:ext cx="762000" cy="259045"/>
    <xdr:sp macro="" textlink="">
      <xdr:nvSpPr>
        <xdr:cNvPr id="58" name="テキスト ボックス 57"/>
        <xdr:cNvSpPr txBox="1"/>
      </xdr:nvSpPr>
      <xdr:spPr>
        <a:xfrm>
          <a:off x="3924300" y="308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32916</xdr:rowOff>
    </xdr:from>
    <xdr:to>
      <xdr:col>3</xdr:col>
      <xdr:colOff>206375</xdr:colOff>
      <xdr:row>17</xdr:row>
      <xdr:rowOff>66627</xdr:rowOff>
    </xdr:to>
    <xdr:cxnSp macro="">
      <xdr:nvCxnSpPr>
        <xdr:cNvPr id="59" name="直線コネクタ 58"/>
        <xdr:cNvCxnSpPr/>
      </xdr:nvCxnSpPr>
      <xdr:spPr bwMode="auto">
        <a:xfrm>
          <a:off x="2908300" y="2995191"/>
          <a:ext cx="698500" cy="3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63825</xdr:rowOff>
    </xdr:from>
    <xdr:to>
      <xdr:col>3</xdr:col>
      <xdr:colOff>257175</xdr:colOff>
      <xdr:row>17</xdr:row>
      <xdr:rowOff>165425</xdr:rowOff>
    </xdr:to>
    <xdr:sp macro="" textlink="">
      <xdr:nvSpPr>
        <xdr:cNvPr id="60" name="フローチャート : 判断 59"/>
        <xdr:cNvSpPr/>
      </xdr:nvSpPr>
      <xdr:spPr bwMode="auto">
        <a:xfrm>
          <a:off x="35560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150202</xdr:rowOff>
    </xdr:from>
    <xdr:ext cx="762000" cy="259045"/>
    <xdr:sp macro="" textlink="">
      <xdr:nvSpPr>
        <xdr:cNvPr id="61" name="テキスト ボックス 60"/>
        <xdr:cNvSpPr txBox="1"/>
      </xdr:nvSpPr>
      <xdr:spPr>
        <a:xfrm>
          <a:off x="3225800" y="31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38191</xdr:rowOff>
    </xdr:from>
    <xdr:to>
      <xdr:col>2</xdr:col>
      <xdr:colOff>692150</xdr:colOff>
      <xdr:row>17</xdr:row>
      <xdr:rowOff>139791</xdr:rowOff>
    </xdr:to>
    <xdr:sp macro="" textlink="">
      <xdr:nvSpPr>
        <xdr:cNvPr id="62" name="フローチャート : 判断 61"/>
        <xdr:cNvSpPr/>
      </xdr:nvSpPr>
      <xdr:spPr bwMode="auto">
        <a:xfrm>
          <a:off x="28575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124568</xdr:rowOff>
    </xdr:from>
    <xdr:ext cx="762000" cy="259045"/>
    <xdr:sp macro="" textlink="">
      <xdr:nvSpPr>
        <xdr:cNvPr id="63" name="テキスト ボックス 62"/>
        <xdr:cNvSpPr txBox="1"/>
      </xdr:nvSpPr>
      <xdr:spPr>
        <a:xfrm>
          <a:off x="2527300" y="3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43960</xdr:rowOff>
    </xdr:from>
    <xdr:to>
      <xdr:col>5</xdr:col>
      <xdr:colOff>34925</xdr:colOff>
      <xdr:row>17</xdr:row>
      <xdr:rowOff>145560</xdr:rowOff>
    </xdr:to>
    <xdr:sp macro="" textlink="">
      <xdr:nvSpPr>
        <xdr:cNvPr id="69" name="円/楕円 68"/>
        <xdr:cNvSpPr/>
      </xdr:nvSpPr>
      <xdr:spPr bwMode="auto">
        <a:xfrm>
          <a:off x="5600700" y="300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60487</xdr:rowOff>
    </xdr:from>
    <xdr:ext cx="762000" cy="259045"/>
    <xdr:sp macro="" textlink="">
      <xdr:nvSpPr>
        <xdr:cNvPr id="70" name="人口1人当たり決算額の推移該当値テキスト130"/>
        <xdr:cNvSpPr txBox="1"/>
      </xdr:nvSpPr>
      <xdr:spPr>
        <a:xfrm>
          <a:off x="5740400" y="285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115,481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17770</xdr:rowOff>
    </xdr:from>
    <xdr:to>
      <xdr:col>4</xdr:col>
      <xdr:colOff>520700</xdr:colOff>
      <xdr:row>17</xdr:row>
      <xdr:rowOff>119370</xdr:rowOff>
    </xdr:to>
    <xdr:sp macro="" textlink="">
      <xdr:nvSpPr>
        <xdr:cNvPr id="71" name="円/楕円 70"/>
        <xdr:cNvSpPr/>
      </xdr:nvSpPr>
      <xdr:spPr bwMode="auto">
        <a:xfrm>
          <a:off x="4953000" y="2980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129547</xdr:rowOff>
    </xdr:from>
    <xdr:ext cx="736600" cy="259045"/>
    <xdr:sp macro="" textlink="">
      <xdr:nvSpPr>
        <xdr:cNvPr id="72" name="テキスト ボックス 71"/>
        <xdr:cNvSpPr txBox="1"/>
      </xdr:nvSpPr>
      <xdr:spPr>
        <a:xfrm>
          <a:off x="4622800" y="274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118,918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5540</xdr:rowOff>
    </xdr:from>
    <xdr:to>
      <xdr:col>3</xdr:col>
      <xdr:colOff>955675</xdr:colOff>
      <xdr:row>17</xdr:row>
      <xdr:rowOff>107140</xdr:rowOff>
    </xdr:to>
    <xdr:sp macro="" textlink="">
      <xdr:nvSpPr>
        <xdr:cNvPr id="73" name="円/楕円 72"/>
        <xdr:cNvSpPr/>
      </xdr:nvSpPr>
      <xdr:spPr bwMode="auto">
        <a:xfrm>
          <a:off x="4254500" y="2967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117317</xdr:rowOff>
    </xdr:from>
    <xdr:ext cx="762000" cy="259045"/>
    <xdr:sp macro="" textlink="">
      <xdr:nvSpPr>
        <xdr:cNvPr id="74" name="テキスト ボックス 73"/>
        <xdr:cNvSpPr txBox="1"/>
      </xdr:nvSpPr>
      <xdr:spPr>
        <a:xfrm>
          <a:off x="3924300" y="27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120,523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15827</xdr:rowOff>
    </xdr:from>
    <xdr:to>
      <xdr:col>3</xdr:col>
      <xdr:colOff>257175</xdr:colOff>
      <xdr:row>17</xdr:row>
      <xdr:rowOff>117427</xdr:rowOff>
    </xdr:to>
    <xdr:sp macro="" textlink="">
      <xdr:nvSpPr>
        <xdr:cNvPr id="75" name="円/楕円 74"/>
        <xdr:cNvSpPr/>
      </xdr:nvSpPr>
      <xdr:spPr bwMode="auto">
        <a:xfrm>
          <a:off x="3556000" y="297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127604</xdr:rowOff>
    </xdr:from>
    <xdr:ext cx="762000" cy="259045"/>
    <xdr:sp macro="" textlink="">
      <xdr:nvSpPr>
        <xdr:cNvPr id="76" name="テキスト ボックス 75"/>
        <xdr:cNvSpPr txBox="1"/>
      </xdr:nvSpPr>
      <xdr:spPr>
        <a:xfrm>
          <a:off x="3225800" y="274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119,173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153566</xdr:rowOff>
    </xdr:from>
    <xdr:to>
      <xdr:col>2</xdr:col>
      <xdr:colOff>692150</xdr:colOff>
      <xdr:row>17</xdr:row>
      <xdr:rowOff>83716</xdr:rowOff>
    </xdr:to>
    <xdr:sp macro="" textlink="">
      <xdr:nvSpPr>
        <xdr:cNvPr id="77" name="円/楕円 76"/>
        <xdr:cNvSpPr/>
      </xdr:nvSpPr>
      <xdr:spPr bwMode="auto">
        <a:xfrm>
          <a:off x="2857500" y="294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93893</xdr:rowOff>
    </xdr:from>
    <xdr:ext cx="762000" cy="259045"/>
    <xdr:sp macro="" textlink="">
      <xdr:nvSpPr>
        <xdr:cNvPr id="78" name="テキスト ボックス 77"/>
        <xdr:cNvSpPr txBox="1"/>
      </xdr:nvSpPr>
      <xdr:spPr>
        <a:xfrm>
          <a:off x="2527300" y="271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160513</xdr:rowOff>
    </xdr:from>
    <xdr:to>
      <xdr:col>4</xdr:col>
      <xdr:colOff>1117600</xdr:colOff>
      <xdr:row>37</xdr:row>
      <xdr:rowOff>195328</xdr:rowOff>
    </xdr:to>
    <xdr:cxnSp macro="">
      <xdr:nvCxnSpPr>
        <xdr:cNvPr id="105" name="直線コネクタ 104"/>
        <xdr:cNvCxnSpPr/>
      </xdr:nvCxnSpPr>
      <xdr:spPr bwMode="auto">
        <a:xfrm flipV="1">
          <a:off x="5651500" y="6085063"/>
          <a:ext cx="0" cy="12349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167405</xdr:rowOff>
    </xdr:from>
    <xdr:ext cx="762000" cy="259045"/>
    <xdr:sp macro="" textlink="">
      <xdr:nvSpPr>
        <xdr:cNvPr id="106" name="人口1人当たり決算額の推移最小値テキスト445"/>
        <xdr:cNvSpPr txBox="1"/>
      </xdr:nvSpPr>
      <xdr:spPr>
        <a:xfrm>
          <a:off x="5740400" y="729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7,011</a:t>
          </a:r>
          <a:endParaRPr kumimoji="1" lang="ja-JP" altLang="en-US" sz="1000" b="1">
            <a:latin typeface="ＭＳ Ｐゴシック"/>
          </a:endParaRPr>
        </a:p>
      </xdr:txBody>
    </xdr:sp>
    <xdr:clientData/>
  </xdr:oneCellAnchor>
  <xdr:twoCellAnchor>
    <xdr:from>
      <xdr:col>4</xdr:col>
      <xdr:colOff>1028700</xdr:colOff>
      <xdr:row>37</xdr:row>
      <xdr:rowOff>195328</xdr:rowOff>
    </xdr:from>
    <xdr:to>
      <xdr:col>5</xdr:col>
      <xdr:colOff>73025</xdr:colOff>
      <xdr:row>37</xdr:row>
      <xdr:rowOff>195328</xdr:rowOff>
    </xdr:to>
    <xdr:cxnSp macro="">
      <xdr:nvCxnSpPr>
        <xdr:cNvPr id="107" name="直線コネクタ 106"/>
        <xdr:cNvCxnSpPr/>
      </xdr:nvCxnSpPr>
      <xdr:spPr bwMode="auto">
        <a:xfrm>
          <a:off x="5562600" y="7320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75440</xdr:rowOff>
    </xdr:from>
    <xdr:ext cx="762000" cy="259045"/>
    <xdr:sp macro="" textlink="">
      <xdr:nvSpPr>
        <xdr:cNvPr id="108" name="人口1人当たり決算額の推移最大値テキスト445"/>
        <xdr:cNvSpPr txBox="1"/>
      </xdr:nvSpPr>
      <xdr:spPr>
        <a:xfrm>
          <a:off x="5740400" y="582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61,034</a:t>
          </a:r>
          <a:endParaRPr kumimoji="1" lang="ja-JP" altLang="en-US" sz="1000" b="1">
            <a:latin typeface="ＭＳ Ｐゴシック"/>
          </a:endParaRPr>
        </a:p>
      </xdr:txBody>
    </xdr:sp>
    <xdr:clientData/>
  </xdr:oneCellAnchor>
  <xdr:twoCellAnchor>
    <xdr:from>
      <xdr:col>4</xdr:col>
      <xdr:colOff>1028700</xdr:colOff>
      <xdr:row>33</xdr:row>
      <xdr:rowOff>160513</xdr:rowOff>
    </xdr:from>
    <xdr:to>
      <xdr:col>5</xdr:col>
      <xdr:colOff>73025</xdr:colOff>
      <xdr:row>33</xdr:row>
      <xdr:rowOff>160513</xdr:rowOff>
    </xdr:to>
    <xdr:cxnSp macro="">
      <xdr:nvCxnSpPr>
        <xdr:cNvPr id="109" name="直線コネクタ 108"/>
        <xdr:cNvCxnSpPr/>
      </xdr:nvCxnSpPr>
      <xdr:spPr bwMode="auto">
        <a:xfrm>
          <a:off x="5562600" y="608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125834</xdr:rowOff>
    </xdr:from>
    <xdr:to>
      <xdr:col>4</xdr:col>
      <xdr:colOff>1117600</xdr:colOff>
      <xdr:row>35</xdr:row>
      <xdr:rowOff>168056</xdr:rowOff>
    </xdr:to>
    <xdr:cxnSp macro="">
      <xdr:nvCxnSpPr>
        <xdr:cNvPr id="110" name="直線コネクタ 109"/>
        <xdr:cNvCxnSpPr/>
      </xdr:nvCxnSpPr>
      <xdr:spPr bwMode="auto">
        <a:xfrm>
          <a:off x="5003800" y="6736184"/>
          <a:ext cx="647700" cy="4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152834</xdr:rowOff>
    </xdr:from>
    <xdr:ext cx="762000" cy="259045"/>
    <xdr:sp macro="" textlink="">
      <xdr:nvSpPr>
        <xdr:cNvPr id="111" name="人口1人当たり決算額の推移平均値テキスト445"/>
        <xdr:cNvSpPr txBox="1"/>
      </xdr:nvSpPr>
      <xdr:spPr>
        <a:xfrm>
          <a:off x="5740400" y="6763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28,693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163228</xdr:rowOff>
    </xdr:from>
    <xdr:to>
      <xdr:col>5</xdr:col>
      <xdr:colOff>34925</xdr:colOff>
      <xdr:row>35</xdr:row>
      <xdr:rowOff>264828</xdr:rowOff>
    </xdr:to>
    <xdr:sp macro="" textlink="">
      <xdr:nvSpPr>
        <xdr:cNvPr id="112" name="フローチャート : 判断 111"/>
        <xdr:cNvSpPr/>
      </xdr:nvSpPr>
      <xdr:spPr bwMode="auto">
        <a:xfrm>
          <a:off x="56007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271383</xdr:rowOff>
    </xdr:from>
    <xdr:to>
      <xdr:col>4</xdr:col>
      <xdr:colOff>469900</xdr:colOff>
      <xdr:row>35</xdr:row>
      <xdr:rowOff>125834</xdr:rowOff>
    </xdr:to>
    <xdr:cxnSp macro="">
      <xdr:nvCxnSpPr>
        <xdr:cNvPr id="113" name="直線コネクタ 112"/>
        <xdr:cNvCxnSpPr/>
      </xdr:nvCxnSpPr>
      <xdr:spPr bwMode="auto">
        <a:xfrm>
          <a:off x="4305300" y="6538833"/>
          <a:ext cx="698500" cy="19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118994</xdr:rowOff>
    </xdr:from>
    <xdr:to>
      <xdr:col>4</xdr:col>
      <xdr:colOff>520700</xdr:colOff>
      <xdr:row>35</xdr:row>
      <xdr:rowOff>220594</xdr:rowOff>
    </xdr:to>
    <xdr:sp macro="" textlink="">
      <xdr:nvSpPr>
        <xdr:cNvPr id="114" name="フローチャート : 判断 113"/>
        <xdr:cNvSpPr/>
      </xdr:nvSpPr>
      <xdr:spPr bwMode="auto">
        <a:xfrm>
          <a:off x="4953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205371</xdr:rowOff>
    </xdr:from>
    <xdr:ext cx="736600" cy="259045"/>
    <xdr:sp macro="" textlink="">
      <xdr:nvSpPr>
        <xdr:cNvPr id="115" name="テキスト ボックス 114"/>
        <xdr:cNvSpPr txBox="1"/>
      </xdr:nvSpPr>
      <xdr:spPr>
        <a:xfrm>
          <a:off x="4622800" y="6815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65621</xdr:rowOff>
    </xdr:from>
    <xdr:to>
      <xdr:col>3</xdr:col>
      <xdr:colOff>904875</xdr:colOff>
      <xdr:row>34</xdr:row>
      <xdr:rowOff>271383</xdr:rowOff>
    </xdr:to>
    <xdr:cxnSp macro="">
      <xdr:nvCxnSpPr>
        <xdr:cNvPr id="116" name="直線コネクタ 115"/>
        <xdr:cNvCxnSpPr/>
      </xdr:nvCxnSpPr>
      <xdr:spPr bwMode="auto">
        <a:xfrm>
          <a:off x="3606800" y="6333071"/>
          <a:ext cx="698500" cy="20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69502</xdr:rowOff>
    </xdr:from>
    <xdr:to>
      <xdr:col>3</xdr:col>
      <xdr:colOff>955675</xdr:colOff>
      <xdr:row>35</xdr:row>
      <xdr:rowOff>171102</xdr:rowOff>
    </xdr:to>
    <xdr:sp macro="" textlink="">
      <xdr:nvSpPr>
        <xdr:cNvPr id="117" name="フローチャート : 判断 116"/>
        <xdr:cNvSpPr/>
      </xdr:nvSpPr>
      <xdr:spPr bwMode="auto">
        <a:xfrm>
          <a:off x="4254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155879</xdr:rowOff>
    </xdr:from>
    <xdr:ext cx="762000" cy="259045"/>
    <xdr:sp macro="" textlink="">
      <xdr:nvSpPr>
        <xdr:cNvPr id="118" name="テキスト ボックス 117"/>
        <xdr:cNvSpPr txBox="1"/>
      </xdr:nvSpPr>
      <xdr:spPr>
        <a:xfrm>
          <a:off x="39243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65621</xdr:rowOff>
    </xdr:from>
    <xdr:to>
      <xdr:col>3</xdr:col>
      <xdr:colOff>206375</xdr:colOff>
      <xdr:row>34</xdr:row>
      <xdr:rowOff>152352</xdr:rowOff>
    </xdr:to>
    <xdr:cxnSp macro="">
      <xdr:nvCxnSpPr>
        <xdr:cNvPr id="119" name="直線コネクタ 118"/>
        <xdr:cNvCxnSpPr/>
      </xdr:nvCxnSpPr>
      <xdr:spPr bwMode="auto">
        <a:xfrm flipV="1">
          <a:off x="2908300" y="6333071"/>
          <a:ext cx="698500" cy="86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313372</xdr:rowOff>
    </xdr:from>
    <xdr:to>
      <xdr:col>3</xdr:col>
      <xdr:colOff>257175</xdr:colOff>
      <xdr:row>35</xdr:row>
      <xdr:rowOff>72072</xdr:rowOff>
    </xdr:to>
    <xdr:sp macro="" textlink="">
      <xdr:nvSpPr>
        <xdr:cNvPr id="120" name="フローチャート : 判断 119"/>
        <xdr:cNvSpPr/>
      </xdr:nvSpPr>
      <xdr:spPr bwMode="auto">
        <a:xfrm>
          <a:off x="35560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56849</xdr:rowOff>
    </xdr:from>
    <xdr:ext cx="762000" cy="259045"/>
    <xdr:sp macro="" textlink="">
      <xdr:nvSpPr>
        <xdr:cNvPr id="121" name="テキスト ボックス 120"/>
        <xdr:cNvSpPr txBox="1"/>
      </xdr:nvSpPr>
      <xdr:spPr>
        <a:xfrm>
          <a:off x="3225800" y="66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253845</xdr:rowOff>
    </xdr:from>
    <xdr:to>
      <xdr:col>2</xdr:col>
      <xdr:colOff>692150</xdr:colOff>
      <xdr:row>35</xdr:row>
      <xdr:rowOff>12545</xdr:rowOff>
    </xdr:to>
    <xdr:sp macro="" textlink="">
      <xdr:nvSpPr>
        <xdr:cNvPr id="122" name="フローチャート : 判断 121"/>
        <xdr:cNvSpPr/>
      </xdr:nvSpPr>
      <xdr:spPr bwMode="auto">
        <a:xfrm>
          <a:off x="2857500" y="652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340222</xdr:rowOff>
    </xdr:from>
    <xdr:ext cx="762000" cy="259045"/>
    <xdr:sp macro="" textlink="">
      <xdr:nvSpPr>
        <xdr:cNvPr id="123" name="テキスト ボックス 122"/>
        <xdr:cNvSpPr txBox="1"/>
      </xdr:nvSpPr>
      <xdr:spPr>
        <a:xfrm>
          <a:off x="2527300" y="660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117256</xdr:rowOff>
    </xdr:from>
    <xdr:to>
      <xdr:col>5</xdr:col>
      <xdr:colOff>34925</xdr:colOff>
      <xdr:row>35</xdr:row>
      <xdr:rowOff>218856</xdr:rowOff>
    </xdr:to>
    <xdr:sp macro="" textlink="">
      <xdr:nvSpPr>
        <xdr:cNvPr id="129" name="円/楕円 128"/>
        <xdr:cNvSpPr/>
      </xdr:nvSpPr>
      <xdr:spPr bwMode="auto">
        <a:xfrm>
          <a:off x="5600700" y="672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305233</xdr:rowOff>
    </xdr:from>
    <xdr:ext cx="762000" cy="259045"/>
    <xdr:sp macro="" textlink="">
      <xdr:nvSpPr>
        <xdr:cNvPr id="130" name="人口1人当たり決算額の推移該当値テキスト445"/>
        <xdr:cNvSpPr txBox="1"/>
      </xdr:nvSpPr>
      <xdr:spPr>
        <a:xfrm>
          <a:off x="5740400" y="657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30,704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75034</xdr:rowOff>
    </xdr:from>
    <xdr:to>
      <xdr:col>4</xdr:col>
      <xdr:colOff>520700</xdr:colOff>
      <xdr:row>35</xdr:row>
      <xdr:rowOff>176634</xdr:rowOff>
    </xdr:to>
    <xdr:sp macro="" textlink="">
      <xdr:nvSpPr>
        <xdr:cNvPr id="131" name="円/楕円 130"/>
        <xdr:cNvSpPr/>
      </xdr:nvSpPr>
      <xdr:spPr bwMode="auto">
        <a:xfrm>
          <a:off x="4953000" y="66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186811</xdr:rowOff>
    </xdr:from>
    <xdr:ext cx="736600" cy="259045"/>
    <xdr:sp macro="" textlink="">
      <xdr:nvSpPr>
        <xdr:cNvPr id="132" name="テキスト ボックス 131"/>
        <xdr:cNvSpPr txBox="1"/>
      </xdr:nvSpPr>
      <xdr:spPr>
        <a:xfrm>
          <a:off x="4622800" y="645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220584</xdr:rowOff>
    </xdr:from>
    <xdr:to>
      <xdr:col>3</xdr:col>
      <xdr:colOff>955675</xdr:colOff>
      <xdr:row>34</xdr:row>
      <xdr:rowOff>322183</xdr:rowOff>
    </xdr:to>
    <xdr:sp macro="" textlink="">
      <xdr:nvSpPr>
        <xdr:cNvPr id="133" name="円/楕円 132"/>
        <xdr:cNvSpPr/>
      </xdr:nvSpPr>
      <xdr:spPr bwMode="auto">
        <a:xfrm>
          <a:off x="4254500" y="64880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332361</xdr:rowOff>
    </xdr:from>
    <xdr:ext cx="762000" cy="259045"/>
    <xdr:sp macro="" textlink="">
      <xdr:nvSpPr>
        <xdr:cNvPr id="134" name="テキスト ボックス 133"/>
        <xdr:cNvSpPr txBox="1"/>
      </xdr:nvSpPr>
      <xdr:spPr>
        <a:xfrm>
          <a:off x="3924300" y="625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41,184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14821</xdr:rowOff>
    </xdr:from>
    <xdr:to>
      <xdr:col>3</xdr:col>
      <xdr:colOff>257175</xdr:colOff>
      <xdr:row>34</xdr:row>
      <xdr:rowOff>116421</xdr:rowOff>
    </xdr:to>
    <xdr:sp macro="" textlink="">
      <xdr:nvSpPr>
        <xdr:cNvPr id="135" name="円/楕円 134"/>
        <xdr:cNvSpPr/>
      </xdr:nvSpPr>
      <xdr:spPr bwMode="auto">
        <a:xfrm>
          <a:off x="3556000" y="628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126598</xdr:rowOff>
    </xdr:from>
    <xdr:ext cx="762000" cy="259045"/>
    <xdr:sp macro="" textlink="">
      <xdr:nvSpPr>
        <xdr:cNvPr id="136" name="テキスト ボックス 135"/>
        <xdr:cNvSpPr txBox="1"/>
      </xdr:nvSpPr>
      <xdr:spPr>
        <a:xfrm>
          <a:off x="3225800" y="60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101552</xdr:rowOff>
    </xdr:from>
    <xdr:to>
      <xdr:col>2</xdr:col>
      <xdr:colOff>692150</xdr:colOff>
      <xdr:row>34</xdr:row>
      <xdr:rowOff>203152</xdr:rowOff>
    </xdr:to>
    <xdr:sp macro="" textlink="">
      <xdr:nvSpPr>
        <xdr:cNvPr id="137" name="円/楕円 136"/>
        <xdr:cNvSpPr/>
      </xdr:nvSpPr>
      <xdr:spPr bwMode="auto">
        <a:xfrm>
          <a:off x="2857500" y="636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213329</xdr:rowOff>
    </xdr:from>
    <xdr:ext cx="762000" cy="259045"/>
    <xdr:sp macro="" textlink="">
      <xdr:nvSpPr>
        <xdr:cNvPr id="138" name="テキスト ボックス 137"/>
        <xdr:cNvSpPr txBox="1"/>
      </xdr:nvSpPr>
      <xdr:spPr>
        <a:xfrm>
          <a:off x="2527300" y="613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117554</xdr:rowOff>
    </xdr:from>
    <xdr:to>
      <xdr:col>6</xdr:col>
      <xdr:colOff>510540</xdr:colOff>
      <xdr:row>38</xdr:row>
      <xdr:rowOff>104339</xdr:rowOff>
    </xdr:to>
    <xdr:cxnSp macro="">
      <xdr:nvCxnSpPr>
        <xdr:cNvPr id="60" name="直線コネクタ 59"/>
        <xdr:cNvCxnSpPr/>
      </xdr:nvCxnSpPr>
      <xdr:spPr>
        <a:xfrm flipV="1">
          <a:off x="4633595" y="5261054"/>
          <a:ext cx="1270" cy="135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108166</xdr:rowOff>
    </xdr:from>
    <xdr:ext cx="534377" cy="259045"/>
    <xdr:sp macro="" textlink="">
      <xdr:nvSpPr>
        <xdr:cNvPr id="61" name="人件費最小値テキスト"/>
        <xdr:cNvSpPr txBox="1"/>
      </xdr:nvSpPr>
      <xdr:spPr>
        <a:xfrm>
          <a:off x="4686300" y="66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54,475</a:t>
          </a:r>
          <a:endParaRPr kumimoji="1" lang="ja-JP" altLang="en-US" sz="1000" b="1">
            <a:latin typeface="ＭＳ Ｐゴシック"/>
          </a:endParaRPr>
        </a:p>
      </xdr:txBody>
    </xdr:sp>
    <xdr:clientData/>
  </xdr:oneCellAnchor>
  <xdr:twoCellAnchor>
    <xdr:from>
      <xdr:col>6</xdr:col>
      <xdr:colOff>422275</xdr:colOff>
      <xdr:row>38</xdr:row>
      <xdr:rowOff>104339</xdr:rowOff>
    </xdr:from>
    <xdr:to>
      <xdr:col>6</xdr:col>
      <xdr:colOff>600075</xdr:colOff>
      <xdr:row>38</xdr:row>
      <xdr:rowOff>104339</xdr:rowOff>
    </xdr:to>
    <xdr:cxnSp macro="">
      <xdr:nvCxnSpPr>
        <xdr:cNvPr id="62" name="直線コネクタ 61"/>
        <xdr:cNvCxnSpPr/>
      </xdr:nvCxnSpPr>
      <xdr:spPr>
        <a:xfrm>
          <a:off x="4546600" y="661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64231</xdr:rowOff>
    </xdr:from>
    <xdr:ext cx="599010" cy="259045"/>
    <xdr:sp macro="" textlink="">
      <xdr:nvSpPr>
        <xdr:cNvPr id="63" name="人件費最大値テキスト"/>
        <xdr:cNvSpPr txBox="1"/>
      </xdr:nvSpPr>
      <xdr:spPr>
        <a:xfrm>
          <a:off x="4686300" y="50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149,550</a:t>
          </a:r>
          <a:endParaRPr kumimoji="1" lang="ja-JP" altLang="en-US" sz="1000" b="1">
            <a:latin typeface="ＭＳ Ｐゴシック"/>
          </a:endParaRPr>
        </a:p>
      </xdr:txBody>
    </xdr:sp>
    <xdr:clientData/>
  </xdr:oneCellAnchor>
  <xdr:twoCellAnchor>
    <xdr:from>
      <xdr:col>6</xdr:col>
      <xdr:colOff>422275</xdr:colOff>
      <xdr:row>30</xdr:row>
      <xdr:rowOff>117554</xdr:rowOff>
    </xdr:from>
    <xdr:to>
      <xdr:col>6</xdr:col>
      <xdr:colOff>600075</xdr:colOff>
      <xdr:row>30</xdr:row>
      <xdr:rowOff>117554</xdr:rowOff>
    </xdr:to>
    <xdr:cxnSp macro="">
      <xdr:nvCxnSpPr>
        <xdr:cNvPr id="64" name="直線コネクタ 63"/>
        <xdr:cNvCxnSpPr/>
      </xdr:nvCxnSpPr>
      <xdr:spPr>
        <a:xfrm>
          <a:off x="4546600" y="526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163703</xdr:rowOff>
    </xdr:from>
    <xdr:to>
      <xdr:col>6</xdr:col>
      <xdr:colOff>511175</xdr:colOff>
      <xdr:row>34</xdr:row>
      <xdr:rowOff>2911</xdr:rowOff>
    </xdr:to>
    <xdr:cxnSp macro="">
      <xdr:nvCxnSpPr>
        <xdr:cNvPr id="65" name="直線コネクタ 64"/>
        <xdr:cNvCxnSpPr/>
      </xdr:nvCxnSpPr>
      <xdr:spPr>
        <a:xfrm flipV="1">
          <a:off x="3797300" y="5821553"/>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33565</xdr:rowOff>
    </xdr:from>
    <xdr:ext cx="534377" cy="259045"/>
    <xdr:sp macro="" textlink="">
      <xdr:nvSpPr>
        <xdr:cNvPr id="66" name="人件費平均値テキスト"/>
        <xdr:cNvSpPr txBox="1"/>
      </xdr:nvSpPr>
      <xdr:spPr>
        <a:xfrm>
          <a:off x="4686300" y="6034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90,363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55138</xdr:rowOff>
    </xdr:from>
    <xdr:to>
      <xdr:col>6</xdr:col>
      <xdr:colOff>561975</xdr:colOff>
      <xdr:row>35</xdr:row>
      <xdr:rowOff>156738</xdr:rowOff>
    </xdr:to>
    <xdr:sp macro="" textlink="">
      <xdr:nvSpPr>
        <xdr:cNvPr id="67" name="フローチャート : 判断 66"/>
        <xdr:cNvSpPr/>
      </xdr:nvSpPr>
      <xdr:spPr>
        <a:xfrm>
          <a:off x="4584700" y="605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2911</xdr:rowOff>
    </xdr:from>
    <xdr:to>
      <xdr:col>5</xdr:col>
      <xdr:colOff>358775</xdr:colOff>
      <xdr:row>34</xdr:row>
      <xdr:rowOff>5726</xdr:rowOff>
    </xdr:to>
    <xdr:cxnSp macro="">
      <xdr:nvCxnSpPr>
        <xdr:cNvPr id="68" name="直線コネクタ 67"/>
        <xdr:cNvCxnSpPr/>
      </xdr:nvCxnSpPr>
      <xdr:spPr>
        <a:xfrm flipV="1">
          <a:off x="2908300" y="5832211"/>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77828</xdr:rowOff>
    </xdr:from>
    <xdr:ext cx="534377" cy="259045"/>
    <xdr:sp macro="" textlink="">
      <xdr:nvSpPr>
        <xdr:cNvPr id="70" name="テキスト ボックス 69"/>
        <xdr:cNvSpPr txBox="1"/>
      </xdr:nvSpPr>
      <xdr:spPr>
        <a:xfrm>
          <a:off x="3530111" y="60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5726</xdr:rowOff>
    </xdr:from>
    <xdr:to>
      <xdr:col>4</xdr:col>
      <xdr:colOff>155575</xdr:colOff>
      <xdr:row>34</xdr:row>
      <xdr:rowOff>58861</xdr:rowOff>
    </xdr:to>
    <xdr:cxnSp macro="">
      <xdr:nvCxnSpPr>
        <xdr:cNvPr id="71" name="直線コネクタ 70"/>
        <xdr:cNvCxnSpPr/>
      </xdr:nvCxnSpPr>
      <xdr:spPr>
        <a:xfrm flipV="1">
          <a:off x="2019300" y="5835026"/>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92101</xdr:rowOff>
    </xdr:from>
    <xdr:ext cx="534377" cy="259045"/>
    <xdr:sp macro="" textlink="">
      <xdr:nvSpPr>
        <xdr:cNvPr id="73" name="テキスト ボックス 72"/>
        <xdr:cNvSpPr txBox="1"/>
      </xdr:nvSpPr>
      <xdr:spPr>
        <a:xfrm>
          <a:off x="2641111" y="6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26886</xdr:rowOff>
    </xdr:from>
    <xdr:to>
      <xdr:col>2</xdr:col>
      <xdr:colOff>638175</xdr:colOff>
      <xdr:row>34</xdr:row>
      <xdr:rowOff>58861</xdr:rowOff>
    </xdr:to>
    <xdr:cxnSp macro="">
      <xdr:nvCxnSpPr>
        <xdr:cNvPr id="74" name="直線コネクタ 73"/>
        <xdr:cNvCxnSpPr/>
      </xdr:nvCxnSpPr>
      <xdr:spPr>
        <a:xfrm>
          <a:off x="1130300" y="5856186"/>
          <a:ext cx="889000" cy="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114590</xdr:rowOff>
    </xdr:from>
    <xdr:ext cx="534377" cy="259045"/>
    <xdr:sp macro="" textlink="">
      <xdr:nvSpPr>
        <xdr:cNvPr id="76" name="テキスト ボックス 75"/>
        <xdr:cNvSpPr txBox="1"/>
      </xdr:nvSpPr>
      <xdr:spPr>
        <a:xfrm>
          <a:off x="1752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56883</xdr:rowOff>
    </xdr:from>
    <xdr:ext cx="534377" cy="259045"/>
    <xdr:sp macro="" textlink="">
      <xdr:nvSpPr>
        <xdr:cNvPr id="78" name="テキスト ボックス 77"/>
        <xdr:cNvSpPr txBox="1"/>
      </xdr:nvSpPr>
      <xdr:spPr>
        <a:xfrm>
          <a:off x="863111" y="60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112903</xdr:rowOff>
    </xdr:from>
    <xdr:to>
      <xdr:col>6</xdr:col>
      <xdr:colOff>561975</xdr:colOff>
      <xdr:row>34</xdr:row>
      <xdr:rowOff>43053</xdr:rowOff>
    </xdr:to>
    <xdr:sp macro="" textlink="">
      <xdr:nvSpPr>
        <xdr:cNvPr id="84" name="円/楕円 83"/>
        <xdr:cNvSpPr/>
      </xdr:nvSpPr>
      <xdr:spPr>
        <a:xfrm>
          <a:off x="4584700" y="57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135780</xdr:rowOff>
    </xdr:from>
    <xdr:ext cx="599010" cy="259045"/>
    <xdr:sp macro="" textlink="">
      <xdr:nvSpPr>
        <xdr:cNvPr id="85" name="人件費該当値テキスト"/>
        <xdr:cNvSpPr txBox="1"/>
      </xdr:nvSpPr>
      <xdr:spPr>
        <a:xfrm>
          <a:off x="4686300" y="562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110,320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123561</xdr:rowOff>
    </xdr:from>
    <xdr:to>
      <xdr:col>5</xdr:col>
      <xdr:colOff>409575</xdr:colOff>
      <xdr:row>34</xdr:row>
      <xdr:rowOff>53711</xdr:rowOff>
    </xdr:to>
    <xdr:sp macro="" textlink="">
      <xdr:nvSpPr>
        <xdr:cNvPr id="86" name="円/楕円 85"/>
        <xdr:cNvSpPr/>
      </xdr:nvSpPr>
      <xdr:spPr>
        <a:xfrm>
          <a:off x="3746500" y="57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70238</xdr:rowOff>
    </xdr:from>
    <xdr:ext cx="599010" cy="259045"/>
    <xdr:sp macro="" textlink="">
      <xdr:nvSpPr>
        <xdr:cNvPr id="87" name="テキスト ボックス 86"/>
        <xdr:cNvSpPr txBox="1"/>
      </xdr:nvSpPr>
      <xdr:spPr>
        <a:xfrm>
          <a:off x="3497794" y="555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109,574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126376</xdr:rowOff>
    </xdr:from>
    <xdr:to>
      <xdr:col>4</xdr:col>
      <xdr:colOff>206375</xdr:colOff>
      <xdr:row>34</xdr:row>
      <xdr:rowOff>56526</xdr:rowOff>
    </xdr:to>
    <xdr:sp macro="" textlink="">
      <xdr:nvSpPr>
        <xdr:cNvPr id="88" name="円/楕円 87"/>
        <xdr:cNvSpPr/>
      </xdr:nvSpPr>
      <xdr:spPr>
        <a:xfrm>
          <a:off x="2857500" y="57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73053</xdr:rowOff>
    </xdr:from>
    <xdr:ext cx="599010" cy="259045"/>
    <xdr:sp macro="" textlink="">
      <xdr:nvSpPr>
        <xdr:cNvPr id="89" name="テキスト ボックス 88"/>
        <xdr:cNvSpPr txBox="1"/>
      </xdr:nvSpPr>
      <xdr:spPr>
        <a:xfrm>
          <a:off x="2608794" y="555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109,377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8061</xdr:rowOff>
    </xdr:from>
    <xdr:to>
      <xdr:col>3</xdr:col>
      <xdr:colOff>3175</xdr:colOff>
      <xdr:row>34</xdr:row>
      <xdr:rowOff>109661</xdr:rowOff>
    </xdr:to>
    <xdr:sp macro="" textlink="">
      <xdr:nvSpPr>
        <xdr:cNvPr id="90" name="円/楕円 89"/>
        <xdr:cNvSpPr/>
      </xdr:nvSpPr>
      <xdr:spPr>
        <a:xfrm>
          <a:off x="1968500" y="58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126188</xdr:rowOff>
    </xdr:from>
    <xdr:ext cx="599010" cy="259045"/>
    <xdr:sp macro="" textlink="">
      <xdr:nvSpPr>
        <xdr:cNvPr id="91" name="テキスト ボックス 90"/>
        <xdr:cNvSpPr txBox="1"/>
      </xdr:nvSpPr>
      <xdr:spPr>
        <a:xfrm>
          <a:off x="1719794" y="5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105,658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147536</xdr:rowOff>
    </xdr:from>
    <xdr:to>
      <xdr:col>1</xdr:col>
      <xdr:colOff>485775</xdr:colOff>
      <xdr:row>34</xdr:row>
      <xdr:rowOff>77686</xdr:rowOff>
    </xdr:to>
    <xdr:sp macro="" textlink="">
      <xdr:nvSpPr>
        <xdr:cNvPr id="92" name="円/楕円 91"/>
        <xdr:cNvSpPr/>
      </xdr:nvSpPr>
      <xdr:spPr>
        <a:xfrm>
          <a:off x="1079500" y="58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94213</xdr:rowOff>
    </xdr:from>
    <xdr:ext cx="599010" cy="259045"/>
    <xdr:sp macro="" textlink="">
      <xdr:nvSpPr>
        <xdr:cNvPr id="93" name="テキスト ボックス 92"/>
        <xdr:cNvSpPr txBox="1"/>
      </xdr:nvSpPr>
      <xdr:spPr>
        <a:xfrm>
          <a:off x="830794" y="55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33604</xdr:rowOff>
    </xdr:from>
    <xdr:to>
      <xdr:col>6</xdr:col>
      <xdr:colOff>510540</xdr:colOff>
      <xdr:row>59</xdr:row>
      <xdr:rowOff>46304</xdr:rowOff>
    </xdr:to>
    <xdr:cxnSp macro="">
      <xdr:nvCxnSpPr>
        <xdr:cNvPr id="118" name="直線コネクタ 117"/>
        <xdr:cNvCxnSpPr/>
      </xdr:nvCxnSpPr>
      <xdr:spPr>
        <a:xfrm flipV="1">
          <a:off x="4633595" y="8777554"/>
          <a:ext cx="127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50131</xdr:rowOff>
    </xdr:from>
    <xdr:ext cx="534377" cy="259045"/>
    <xdr:sp macro="" textlink="">
      <xdr:nvSpPr>
        <xdr:cNvPr id="119" name="物件費最小値テキスト"/>
        <xdr:cNvSpPr txBox="1"/>
      </xdr:nvSpPr>
      <xdr:spPr>
        <a:xfrm>
          <a:off x="4686300" y="10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59,854</a:t>
          </a:r>
          <a:endParaRPr kumimoji="1" lang="ja-JP" altLang="en-US" sz="1000" b="1">
            <a:latin typeface="ＭＳ Ｐゴシック"/>
          </a:endParaRPr>
        </a:p>
      </xdr:txBody>
    </xdr:sp>
    <xdr:clientData/>
  </xdr:oneCellAnchor>
  <xdr:twoCellAnchor>
    <xdr:from>
      <xdr:col>6</xdr:col>
      <xdr:colOff>422275</xdr:colOff>
      <xdr:row>59</xdr:row>
      <xdr:rowOff>46304</xdr:rowOff>
    </xdr:from>
    <xdr:to>
      <xdr:col>6</xdr:col>
      <xdr:colOff>600075</xdr:colOff>
      <xdr:row>59</xdr:row>
      <xdr:rowOff>46304</xdr:rowOff>
    </xdr:to>
    <xdr:cxnSp macro="">
      <xdr:nvCxnSpPr>
        <xdr:cNvPr id="120" name="直線コネクタ 119"/>
        <xdr:cNvCxnSpPr/>
      </xdr:nvCxnSpPr>
      <xdr:spPr>
        <a:xfrm>
          <a:off x="4546600" y="101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151731</xdr:rowOff>
    </xdr:from>
    <xdr:ext cx="599010" cy="259045"/>
    <xdr:sp macro="" textlink="">
      <xdr:nvSpPr>
        <xdr:cNvPr id="121" name="物件費最大値テキスト"/>
        <xdr:cNvSpPr txBox="1"/>
      </xdr:nvSpPr>
      <xdr:spPr>
        <a:xfrm>
          <a:off x="4686300" y="85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168,854</a:t>
          </a:r>
          <a:endParaRPr kumimoji="1" lang="ja-JP" altLang="en-US" sz="1000" b="1">
            <a:latin typeface="ＭＳ Ｐゴシック"/>
          </a:endParaRPr>
        </a:p>
      </xdr:txBody>
    </xdr:sp>
    <xdr:clientData/>
  </xdr:oneCellAnchor>
  <xdr:twoCellAnchor>
    <xdr:from>
      <xdr:col>6</xdr:col>
      <xdr:colOff>422275</xdr:colOff>
      <xdr:row>51</xdr:row>
      <xdr:rowOff>33604</xdr:rowOff>
    </xdr:from>
    <xdr:to>
      <xdr:col>6</xdr:col>
      <xdr:colOff>600075</xdr:colOff>
      <xdr:row>51</xdr:row>
      <xdr:rowOff>33604</xdr:rowOff>
    </xdr:to>
    <xdr:cxnSp macro="">
      <xdr:nvCxnSpPr>
        <xdr:cNvPr id="122" name="直線コネクタ 121"/>
        <xdr:cNvCxnSpPr/>
      </xdr:nvCxnSpPr>
      <xdr:spPr>
        <a:xfrm>
          <a:off x="4546600" y="877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167615</xdr:rowOff>
    </xdr:from>
    <xdr:to>
      <xdr:col>6</xdr:col>
      <xdr:colOff>511175</xdr:colOff>
      <xdr:row>59</xdr:row>
      <xdr:rowOff>19152</xdr:rowOff>
    </xdr:to>
    <xdr:cxnSp macro="">
      <xdr:nvCxnSpPr>
        <xdr:cNvPr id="123" name="直線コネクタ 122"/>
        <xdr:cNvCxnSpPr/>
      </xdr:nvCxnSpPr>
      <xdr:spPr>
        <a:xfrm flipV="1">
          <a:off x="3797300" y="10111715"/>
          <a:ext cx="8382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99674</xdr:rowOff>
    </xdr:from>
    <xdr:ext cx="534377" cy="259045"/>
    <xdr:sp macro="" textlink="">
      <xdr:nvSpPr>
        <xdr:cNvPr id="124" name="物件費平均値テキスト"/>
        <xdr:cNvSpPr txBox="1"/>
      </xdr:nvSpPr>
      <xdr:spPr>
        <a:xfrm>
          <a:off x="4686300" y="952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76797</xdr:rowOff>
    </xdr:from>
    <xdr:to>
      <xdr:col>6</xdr:col>
      <xdr:colOff>561975</xdr:colOff>
      <xdr:row>57</xdr:row>
      <xdr:rowOff>6947</xdr:rowOff>
    </xdr:to>
    <xdr:sp macro="" textlink="">
      <xdr:nvSpPr>
        <xdr:cNvPr id="125" name="フローチャート : 判断 124"/>
        <xdr:cNvSpPr/>
      </xdr:nvSpPr>
      <xdr:spPr>
        <a:xfrm>
          <a:off x="45847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19152</xdr:rowOff>
    </xdr:from>
    <xdr:to>
      <xdr:col>5</xdr:col>
      <xdr:colOff>358775</xdr:colOff>
      <xdr:row>59</xdr:row>
      <xdr:rowOff>62357</xdr:rowOff>
    </xdr:to>
    <xdr:cxnSp macro="">
      <xdr:nvCxnSpPr>
        <xdr:cNvPr id="126" name="直線コネクタ 125"/>
        <xdr:cNvCxnSpPr/>
      </xdr:nvCxnSpPr>
      <xdr:spPr>
        <a:xfrm flipV="1">
          <a:off x="2908300" y="10134702"/>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164821</xdr:rowOff>
    </xdr:from>
    <xdr:to>
      <xdr:col>5</xdr:col>
      <xdr:colOff>409575</xdr:colOff>
      <xdr:row>57</xdr:row>
      <xdr:rowOff>94971</xdr:rowOff>
    </xdr:to>
    <xdr:sp macro="" textlink="">
      <xdr:nvSpPr>
        <xdr:cNvPr id="127" name="フローチャート : 判断 126"/>
        <xdr:cNvSpPr/>
      </xdr:nvSpPr>
      <xdr:spPr>
        <a:xfrm>
          <a:off x="3746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111498</xdr:rowOff>
    </xdr:from>
    <xdr:ext cx="534377" cy="259045"/>
    <xdr:sp macro="" textlink="">
      <xdr:nvSpPr>
        <xdr:cNvPr id="128" name="テキスト ボックス 127"/>
        <xdr:cNvSpPr txBox="1"/>
      </xdr:nvSpPr>
      <xdr:spPr>
        <a:xfrm>
          <a:off x="3530111" y="95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12979</xdr:rowOff>
    </xdr:from>
    <xdr:to>
      <xdr:col>4</xdr:col>
      <xdr:colOff>155575</xdr:colOff>
      <xdr:row>59</xdr:row>
      <xdr:rowOff>62357</xdr:rowOff>
    </xdr:to>
    <xdr:cxnSp macro="">
      <xdr:nvCxnSpPr>
        <xdr:cNvPr id="129" name="直線コネクタ 128"/>
        <xdr:cNvCxnSpPr/>
      </xdr:nvCxnSpPr>
      <xdr:spPr>
        <a:xfrm>
          <a:off x="2019300" y="101285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79705</xdr:rowOff>
    </xdr:from>
    <xdr:to>
      <xdr:col>4</xdr:col>
      <xdr:colOff>206375</xdr:colOff>
      <xdr:row>58</xdr:row>
      <xdr:rowOff>9855</xdr:rowOff>
    </xdr:to>
    <xdr:sp macro="" textlink="">
      <xdr:nvSpPr>
        <xdr:cNvPr id="130" name="フローチャート : 判断 129"/>
        <xdr:cNvSpPr/>
      </xdr:nvSpPr>
      <xdr:spPr>
        <a:xfrm>
          <a:off x="2857500" y="98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26382</xdr:rowOff>
    </xdr:from>
    <xdr:ext cx="534377" cy="259045"/>
    <xdr:sp macro="" textlink="">
      <xdr:nvSpPr>
        <xdr:cNvPr id="131" name="テキスト ボックス 130"/>
        <xdr:cNvSpPr txBox="1"/>
      </xdr:nvSpPr>
      <xdr:spPr>
        <a:xfrm>
          <a:off x="2641111" y="96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151232</xdr:rowOff>
    </xdr:from>
    <xdr:to>
      <xdr:col>2</xdr:col>
      <xdr:colOff>638175</xdr:colOff>
      <xdr:row>59</xdr:row>
      <xdr:rowOff>12979</xdr:rowOff>
    </xdr:to>
    <xdr:cxnSp macro="">
      <xdr:nvCxnSpPr>
        <xdr:cNvPr id="132" name="直線コネクタ 131"/>
        <xdr:cNvCxnSpPr/>
      </xdr:nvCxnSpPr>
      <xdr:spPr>
        <a:xfrm>
          <a:off x="1130300" y="10095332"/>
          <a:ext cx="889000" cy="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127838</xdr:rowOff>
    </xdr:from>
    <xdr:to>
      <xdr:col>3</xdr:col>
      <xdr:colOff>3175</xdr:colOff>
      <xdr:row>58</xdr:row>
      <xdr:rowOff>57988</xdr:rowOff>
    </xdr:to>
    <xdr:sp macro="" textlink="">
      <xdr:nvSpPr>
        <xdr:cNvPr id="133" name="フローチャート : 判断 132"/>
        <xdr:cNvSpPr/>
      </xdr:nvSpPr>
      <xdr:spPr>
        <a:xfrm>
          <a:off x="1968500" y="990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74515</xdr:rowOff>
    </xdr:from>
    <xdr:ext cx="534377" cy="259045"/>
    <xdr:sp macro="" textlink="">
      <xdr:nvSpPr>
        <xdr:cNvPr id="134" name="テキスト ボックス 133"/>
        <xdr:cNvSpPr txBox="1"/>
      </xdr:nvSpPr>
      <xdr:spPr>
        <a:xfrm>
          <a:off x="1752111" y="96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7734</xdr:rowOff>
    </xdr:from>
    <xdr:to>
      <xdr:col>1</xdr:col>
      <xdr:colOff>485775</xdr:colOff>
      <xdr:row>58</xdr:row>
      <xdr:rowOff>109334</xdr:rowOff>
    </xdr:to>
    <xdr:sp macro="" textlink="">
      <xdr:nvSpPr>
        <xdr:cNvPr id="135" name="フローチャート : 判断 134"/>
        <xdr:cNvSpPr/>
      </xdr:nvSpPr>
      <xdr:spPr>
        <a:xfrm>
          <a:off x="1079500" y="995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125861</xdr:rowOff>
    </xdr:from>
    <xdr:ext cx="534377" cy="259045"/>
    <xdr:sp macro="" textlink="">
      <xdr:nvSpPr>
        <xdr:cNvPr id="136" name="テキスト ボックス 135"/>
        <xdr:cNvSpPr txBox="1"/>
      </xdr:nvSpPr>
      <xdr:spPr>
        <a:xfrm>
          <a:off x="863111" y="97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116815</xdr:rowOff>
    </xdr:from>
    <xdr:to>
      <xdr:col>6</xdr:col>
      <xdr:colOff>561975</xdr:colOff>
      <xdr:row>59</xdr:row>
      <xdr:rowOff>46965</xdr:rowOff>
    </xdr:to>
    <xdr:sp macro="" textlink="">
      <xdr:nvSpPr>
        <xdr:cNvPr id="142" name="円/楕円 141"/>
        <xdr:cNvSpPr/>
      </xdr:nvSpPr>
      <xdr:spPr>
        <a:xfrm>
          <a:off x="4584700" y="100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31742</xdr:rowOff>
    </xdr:from>
    <xdr:ext cx="534377" cy="259045"/>
    <xdr:sp macro="" textlink="">
      <xdr:nvSpPr>
        <xdr:cNvPr id="143" name="物件費該当値テキスト"/>
        <xdr:cNvSpPr txBox="1"/>
      </xdr:nvSpPr>
      <xdr:spPr>
        <a:xfrm>
          <a:off x="4686300" y="99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139802</xdr:rowOff>
    </xdr:from>
    <xdr:to>
      <xdr:col>5</xdr:col>
      <xdr:colOff>409575</xdr:colOff>
      <xdr:row>59</xdr:row>
      <xdr:rowOff>69952</xdr:rowOff>
    </xdr:to>
    <xdr:sp macro="" textlink="">
      <xdr:nvSpPr>
        <xdr:cNvPr id="144" name="円/楕円 143"/>
        <xdr:cNvSpPr/>
      </xdr:nvSpPr>
      <xdr:spPr>
        <a:xfrm>
          <a:off x="3746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61079</xdr:rowOff>
    </xdr:from>
    <xdr:ext cx="534377" cy="259045"/>
    <xdr:sp macro="" textlink="">
      <xdr:nvSpPr>
        <xdr:cNvPr id="145" name="テキスト ボックス 144"/>
        <xdr:cNvSpPr txBox="1"/>
      </xdr:nvSpPr>
      <xdr:spPr>
        <a:xfrm>
          <a:off x="3530111" y="101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61,992</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11557</xdr:rowOff>
    </xdr:from>
    <xdr:to>
      <xdr:col>4</xdr:col>
      <xdr:colOff>206375</xdr:colOff>
      <xdr:row>59</xdr:row>
      <xdr:rowOff>113157</xdr:rowOff>
    </xdr:to>
    <xdr:sp macro="" textlink="">
      <xdr:nvSpPr>
        <xdr:cNvPr id="146" name="円/楕円 145"/>
        <xdr:cNvSpPr/>
      </xdr:nvSpPr>
      <xdr:spPr>
        <a:xfrm>
          <a:off x="2857500" y="101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104284</xdr:rowOff>
    </xdr:from>
    <xdr:ext cx="534377" cy="259045"/>
    <xdr:sp macro="" textlink="">
      <xdr:nvSpPr>
        <xdr:cNvPr id="147" name="テキスト ボックス 146"/>
        <xdr:cNvSpPr txBox="1"/>
      </xdr:nvSpPr>
      <xdr:spPr>
        <a:xfrm>
          <a:off x="2641111" y="102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133629</xdr:rowOff>
    </xdr:from>
    <xdr:to>
      <xdr:col>3</xdr:col>
      <xdr:colOff>3175</xdr:colOff>
      <xdr:row>59</xdr:row>
      <xdr:rowOff>63779</xdr:rowOff>
    </xdr:to>
    <xdr:sp macro="" textlink="">
      <xdr:nvSpPr>
        <xdr:cNvPr id="148" name="円/楕円 147"/>
        <xdr:cNvSpPr/>
      </xdr:nvSpPr>
      <xdr:spPr>
        <a:xfrm>
          <a:off x="1968500" y="100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54906</xdr:rowOff>
    </xdr:from>
    <xdr:ext cx="534377" cy="259045"/>
    <xdr:sp macro="" textlink="">
      <xdr:nvSpPr>
        <xdr:cNvPr id="149" name="テキスト ボックス 148"/>
        <xdr:cNvSpPr txBox="1"/>
      </xdr:nvSpPr>
      <xdr:spPr>
        <a:xfrm>
          <a:off x="1752111" y="101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100432</xdr:rowOff>
    </xdr:from>
    <xdr:to>
      <xdr:col>1</xdr:col>
      <xdr:colOff>485775</xdr:colOff>
      <xdr:row>59</xdr:row>
      <xdr:rowOff>30582</xdr:rowOff>
    </xdr:to>
    <xdr:sp macro="" textlink="">
      <xdr:nvSpPr>
        <xdr:cNvPr id="150" name="円/楕円 149"/>
        <xdr:cNvSpPr/>
      </xdr:nvSpPr>
      <xdr:spPr>
        <a:xfrm>
          <a:off x="1079500" y="100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21709</xdr:rowOff>
    </xdr:from>
    <xdr:ext cx="534377" cy="259045"/>
    <xdr:sp macro="" textlink="">
      <xdr:nvSpPr>
        <xdr:cNvPr id="151" name="テキスト ボックス 150"/>
        <xdr:cNvSpPr txBox="1"/>
      </xdr:nvSpPr>
      <xdr:spPr>
        <a:xfrm>
          <a:off x="863111" y="101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111734</xdr:rowOff>
    </xdr:from>
    <xdr:to>
      <xdr:col>6</xdr:col>
      <xdr:colOff>510540</xdr:colOff>
      <xdr:row>78</xdr:row>
      <xdr:rowOff>159817</xdr:rowOff>
    </xdr:to>
    <xdr:cxnSp macro="">
      <xdr:nvCxnSpPr>
        <xdr:cNvPr id="175" name="直線コネクタ 174"/>
        <xdr:cNvCxnSpPr/>
      </xdr:nvCxnSpPr>
      <xdr:spPr>
        <a:xfrm flipV="1">
          <a:off x="4633595" y="12284684"/>
          <a:ext cx="1270" cy="124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163644</xdr:rowOff>
    </xdr:from>
    <xdr:ext cx="469744" cy="259045"/>
    <xdr:sp macro="" textlink="">
      <xdr:nvSpPr>
        <xdr:cNvPr id="176" name="維持補修費最小値テキスト"/>
        <xdr:cNvSpPr txBox="1"/>
      </xdr:nvSpPr>
      <xdr:spPr>
        <a:xfrm>
          <a:off x="4686300"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a:t>
          </a:r>
          <a:endParaRPr kumimoji="1" lang="ja-JP" altLang="en-US" sz="1000" b="1">
            <a:latin typeface="ＭＳ Ｐゴシック"/>
          </a:endParaRPr>
        </a:p>
      </xdr:txBody>
    </xdr:sp>
    <xdr:clientData/>
  </xdr:oneCellAnchor>
  <xdr:twoCellAnchor>
    <xdr:from>
      <xdr:col>6</xdr:col>
      <xdr:colOff>422275</xdr:colOff>
      <xdr:row>78</xdr:row>
      <xdr:rowOff>159817</xdr:rowOff>
    </xdr:from>
    <xdr:to>
      <xdr:col>6</xdr:col>
      <xdr:colOff>600075</xdr:colOff>
      <xdr:row>78</xdr:row>
      <xdr:rowOff>159817</xdr:rowOff>
    </xdr:to>
    <xdr:cxnSp macro="">
      <xdr:nvCxnSpPr>
        <xdr:cNvPr id="177" name="直線コネクタ 176"/>
        <xdr:cNvCxnSpPr/>
      </xdr:nvCxnSpPr>
      <xdr:spPr>
        <a:xfrm>
          <a:off x="4546600" y="1353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58411</xdr:rowOff>
    </xdr:from>
    <xdr:ext cx="534377" cy="259045"/>
    <xdr:sp macro="" textlink="">
      <xdr:nvSpPr>
        <xdr:cNvPr id="178" name="維持補修費最大値テキスト"/>
        <xdr:cNvSpPr txBox="1"/>
      </xdr:nvSpPr>
      <xdr:spPr>
        <a:xfrm>
          <a:off x="4686300" y="12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34,234</a:t>
          </a:r>
          <a:endParaRPr kumimoji="1" lang="ja-JP" altLang="en-US" sz="1000" b="1">
            <a:latin typeface="ＭＳ Ｐゴシック"/>
          </a:endParaRPr>
        </a:p>
      </xdr:txBody>
    </xdr:sp>
    <xdr:clientData/>
  </xdr:oneCellAnchor>
  <xdr:twoCellAnchor>
    <xdr:from>
      <xdr:col>6</xdr:col>
      <xdr:colOff>422275</xdr:colOff>
      <xdr:row>71</xdr:row>
      <xdr:rowOff>111734</xdr:rowOff>
    </xdr:from>
    <xdr:to>
      <xdr:col>6</xdr:col>
      <xdr:colOff>600075</xdr:colOff>
      <xdr:row>71</xdr:row>
      <xdr:rowOff>111734</xdr:rowOff>
    </xdr:to>
    <xdr:cxnSp macro="">
      <xdr:nvCxnSpPr>
        <xdr:cNvPr id="179" name="直線コネクタ 178"/>
        <xdr:cNvCxnSpPr/>
      </xdr:nvCxnSpPr>
      <xdr:spPr>
        <a:xfrm>
          <a:off x="4546600" y="1228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145910</xdr:rowOff>
    </xdr:from>
    <xdr:to>
      <xdr:col>6</xdr:col>
      <xdr:colOff>511175</xdr:colOff>
      <xdr:row>78</xdr:row>
      <xdr:rowOff>10046</xdr:rowOff>
    </xdr:to>
    <xdr:cxnSp macro="">
      <xdr:nvCxnSpPr>
        <xdr:cNvPr id="180" name="直線コネクタ 179"/>
        <xdr:cNvCxnSpPr/>
      </xdr:nvCxnSpPr>
      <xdr:spPr>
        <a:xfrm>
          <a:off x="3797300" y="13347560"/>
          <a:ext cx="8382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xdr:rowOff>
    </xdr:from>
    <xdr:ext cx="469744" cy="259045"/>
    <xdr:sp macro="" textlink="">
      <xdr:nvSpPr>
        <xdr:cNvPr id="181" name="維持補修費平均値テキスト"/>
        <xdr:cNvSpPr txBox="1"/>
      </xdr:nvSpPr>
      <xdr:spPr>
        <a:xfrm>
          <a:off x="4686300" y="130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148641</xdr:rowOff>
    </xdr:from>
    <xdr:to>
      <xdr:col>6</xdr:col>
      <xdr:colOff>561975</xdr:colOff>
      <xdr:row>77</xdr:row>
      <xdr:rowOff>78791</xdr:rowOff>
    </xdr:to>
    <xdr:sp macro="" textlink="">
      <xdr:nvSpPr>
        <xdr:cNvPr id="182" name="フローチャート : 判断 181"/>
        <xdr:cNvSpPr/>
      </xdr:nvSpPr>
      <xdr:spPr>
        <a:xfrm>
          <a:off x="45847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145910</xdr:rowOff>
    </xdr:from>
    <xdr:to>
      <xdr:col>5</xdr:col>
      <xdr:colOff>358775</xdr:colOff>
      <xdr:row>78</xdr:row>
      <xdr:rowOff>55042</xdr:rowOff>
    </xdr:to>
    <xdr:cxnSp macro="">
      <xdr:nvCxnSpPr>
        <xdr:cNvPr id="183" name="直線コネクタ 182"/>
        <xdr:cNvCxnSpPr/>
      </xdr:nvCxnSpPr>
      <xdr:spPr>
        <a:xfrm flipV="1">
          <a:off x="2908300" y="13347560"/>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101604</xdr:rowOff>
    </xdr:from>
    <xdr:ext cx="469744" cy="259045"/>
    <xdr:sp macro="" textlink="">
      <xdr:nvSpPr>
        <xdr:cNvPr id="185" name="テキスト ボックス 184"/>
        <xdr:cNvSpPr txBox="1"/>
      </xdr:nvSpPr>
      <xdr:spPr>
        <a:xfrm>
          <a:off x="3562427" y="1296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55042</xdr:rowOff>
    </xdr:from>
    <xdr:to>
      <xdr:col>4</xdr:col>
      <xdr:colOff>155575</xdr:colOff>
      <xdr:row>78</xdr:row>
      <xdr:rowOff>106668</xdr:rowOff>
    </xdr:to>
    <xdr:cxnSp macro="">
      <xdr:nvCxnSpPr>
        <xdr:cNvPr id="186" name="直線コネクタ 185"/>
        <xdr:cNvCxnSpPr/>
      </xdr:nvCxnSpPr>
      <xdr:spPr>
        <a:xfrm flipV="1">
          <a:off x="2019300" y="13428142"/>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116806</xdr:rowOff>
    </xdr:from>
    <xdr:ext cx="469744" cy="259045"/>
    <xdr:sp macro="" textlink="">
      <xdr:nvSpPr>
        <xdr:cNvPr id="188" name="テキスト ボックス 187"/>
        <xdr:cNvSpPr txBox="1"/>
      </xdr:nvSpPr>
      <xdr:spPr>
        <a:xfrm>
          <a:off x="2673427" y="1297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91694</xdr:rowOff>
    </xdr:from>
    <xdr:to>
      <xdr:col>2</xdr:col>
      <xdr:colOff>638175</xdr:colOff>
      <xdr:row>78</xdr:row>
      <xdr:rowOff>106668</xdr:rowOff>
    </xdr:to>
    <xdr:cxnSp macro="">
      <xdr:nvCxnSpPr>
        <xdr:cNvPr id="189" name="直線コネクタ 188"/>
        <xdr:cNvCxnSpPr/>
      </xdr:nvCxnSpPr>
      <xdr:spPr>
        <a:xfrm>
          <a:off x="1130300" y="13464794"/>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129760</xdr:rowOff>
    </xdr:from>
    <xdr:ext cx="469744" cy="259045"/>
    <xdr:sp macro="" textlink="">
      <xdr:nvSpPr>
        <xdr:cNvPr id="191" name="テキスト ボックス 190"/>
        <xdr:cNvSpPr txBox="1"/>
      </xdr:nvSpPr>
      <xdr:spPr>
        <a:xfrm>
          <a:off x="1784427" y="1298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132960</xdr:rowOff>
    </xdr:from>
    <xdr:ext cx="469744" cy="259045"/>
    <xdr:sp macro="" textlink="">
      <xdr:nvSpPr>
        <xdr:cNvPr id="193" name="テキスト ボックス 192"/>
        <xdr:cNvSpPr txBox="1"/>
      </xdr:nvSpPr>
      <xdr:spPr>
        <a:xfrm>
          <a:off x="895427" y="129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130696</xdr:rowOff>
    </xdr:from>
    <xdr:to>
      <xdr:col>6</xdr:col>
      <xdr:colOff>561975</xdr:colOff>
      <xdr:row>78</xdr:row>
      <xdr:rowOff>60846</xdr:rowOff>
    </xdr:to>
    <xdr:sp macro="" textlink="">
      <xdr:nvSpPr>
        <xdr:cNvPr id="199" name="円/楕円 198"/>
        <xdr:cNvSpPr/>
      </xdr:nvSpPr>
      <xdr:spPr>
        <a:xfrm>
          <a:off x="4584700" y="133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109123</xdr:rowOff>
    </xdr:from>
    <xdr:ext cx="469744" cy="259045"/>
    <xdr:sp macro="" textlink="">
      <xdr:nvSpPr>
        <xdr:cNvPr id="200" name="維持補修費該当値テキスト"/>
        <xdr:cNvSpPr txBox="1"/>
      </xdr:nvSpPr>
      <xdr:spPr>
        <a:xfrm>
          <a:off x="4686300" y="133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95110</xdr:rowOff>
    </xdr:from>
    <xdr:to>
      <xdr:col>5</xdr:col>
      <xdr:colOff>409575</xdr:colOff>
      <xdr:row>78</xdr:row>
      <xdr:rowOff>25260</xdr:rowOff>
    </xdr:to>
    <xdr:sp macro="" textlink="">
      <xdr:nvSpPr>
        <xdr:cNvPr id="201" name="円/楕円 200"/>
        <xdr:cNvSpPr/>
      </xdr:nvSpPr>
      <xdr:spPr>
        <a:xfrm>
          <a:off x="3746500" y="132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16387</xdr:rowOff>
    </xdr:from>
    <xdr:ext cx="469744" cy="259045"/>
    <xdr:sp macro="" textlink="">
      <xdr:nvSpPr>
        <xdr:cNvPr id="202" name="テキスト ボックス 201"/>
        <xdr:cNvSpPr txBox="1"/>
      </xdr:nvSpPr>
      <xdr:spPr>
        <a:xfrm>
          <a:off x="3562427" y="133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4242</xdr:rowOff>
    </xdr:from>
    <xdr:to>
      <xdr:col>4</xdr:col>
      <xdr:colOff>206375</xdr:colOff>
      <xdr:row>78</xdr:row>
      <xdr:rowOff>105842</xdr:rowOff>
    </xdr:to>
    <xdr:sp macro="" textlink="">
      <xdr:nvSpPr>
        <xdr:cNvPr id="203" name="円/楕円 202"/>
        <xdr:cNvSpPr/>
      </xdr:nvSpPr>
      <xdr:spPr>
        <a:xfrm>
          <a:off x="2857500" y="133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96969</xdr:rowOff>
    </xdr:from>
    <xdr:ext cx="469744" cy="259045"/>
    <xdr:sp macro="" textlink="">
      <xdr:nvSpPr>
        <xdr:cNvPr id="204" name="テキスト ボックス 203"/>
        <xdr:cNvSpPr txBox="1"/>
      </xdr:nvSpPr>
      <xdr:spPr>
        <a:xfrm>
          <a:off x="2673427" y="1347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55868</xdr:rowOff>
    </xdr:from>
    <xdr:to>
      <xdr:col>3</xdr:col>
      <xdr:colOff>3175</xdr:colOff>
      <xdr:row>78</xdr:row>
      <xdr:rowOff>157468</xdr:rowOff>
    </xdr:to>
    <xdr:sp macro="" textlink="">
      <xdr:nvSpPr>
        <xdr:cNvPr id="205" name="円/楕円 204"/>
        <xdr:cNvSpPr/>
      </xdr:nvSpPr>
      <xdr:spPr>
        <a:xfrm>
          <a:off x="1968500" y="134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148595</xdr:rowOff>
    </xdr:from>
    <xdr:ext cx="469744" cy="259045"/>
    <xdr:sp macro="" textlink="">
      <xdr:nvSpPr>
        <xdr:cNvPr id="206" name="テキスト ボックス 205"/>
        <xdr:cNvSpPr txBox="1"/>
      </xdr:nvSpPr>
      <xdr:spPr>
        <a:xfrm>
          <a:off x="1784427" y="135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40894</xdr:rowOff>
    </xdr:from>
    <xdr:to>
      <xdr:col>1</xdr:col>
      <xdr:colOff>485775</xdr:colOff>
      <xdr:row>78</xdr:row>
      <xdr:rowOff>142494</xdr:rowOff>
    </xdr:to>
    <xdr:sp macro="" textlink="">
      <xdr:nvSpPr>
        <xdr:cNvPr id="207" name="円/楕円 206"/>
        <xdr:cNvSpPr/>
      </xdr:nvSpPr>
      <xdr:spPr>
        <a:xfrm>
          <a:off x="1079500" y="134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133621</xdr:rowOff>
    </xdr:from>
    <xdr:ext cx="469744" cy="259045"/>
    <xdr:sp macro="" textlink="">
      <xdr:nvSpPr>
        <xdr:cNvPr id="208" name="テキスト ボックス 207"/>
        <xdr:cNvSpPr txBox="1"/>
      </xdr:nvSpPr>
      <xdr:spPr>
        <a:xfrm>
          <a:off x="895427"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12092</xdr:rowOff>
    </xdr:from>
    <xdr:to>
      <xdr:col>6</xdr:col>
      <xdr:colOff>510540</xdr:colOff>
      <xdr:row>99</xdr:row>
      <xdr:rowOff>52081</xdr:rowOff>
    </xdr:to>
    <xdr:cxnSp macro="">
      <xdr:nvCxnSpPr>
        <xdr:cNvPr id="235" name="直線コネクタ 234"/>
        <xdr:cNvCxnSpPr/>
      </xdr:nvCxnSpPr>
      <xdr:spPr>
        <a:xfrm flipV="1">
          <a:off x="4633595" y="15614042"/>
          <a:ext cx="1270" cy="141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55908</xdr:rowOff>
    </xdr:from>
    <xdr:ext cx="534377" cy="259045"/>
    <xdr:sp macro="" textlink="">
      <xdr:nvSpPr>
        <xdr:cNvPr id="236" name="扶助費最小値テキスト"/>
        <xdr:cNvSpPr txBox="1"/>
      </xdr:nvSpPr>
      <xdr:spPr>
        <a:xfrm>
          <a:off x="4686300" y="17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42,866</a:t>
          </a:r>
          <a:endParaRPr kumimoji="1" lang="ja-JP" altLang="en-US" sz="1000" b="1">
            <a:latin typeface="ＭＳ Ｐゴシック"/>
          </a:endParaRPr>
        </a:p>
      </xdr:txBody>
    </xdr:sp>
    <xdr:clientData/>
  </xdr:oneCellAnchor>
  <xdr:twoCellAnchor>
    <xdr:from>
      <xdr:col>6</xdr:col>
      <xdr:colOff>422275</xdr:colOff>
      <xdr:row>99</xdr:row>
      <xdr:rowOff>52081</xdr:rowOff>
    </xdr:from>
    <xdr:to>
      <xdr:col>6</xdr:col>
      <xdr:colOff>600075</xdr:colOff>
      <xdr:row>99</xdr:row>
      <xdr:rowOff>52081</xdr:rowOff>
    </xdr:to>
    <xdr:cxnSp macro="">
      <xdr:nvCxnSpPr>
        <xdr:cNvPr id="237" name="直線コネクタ 236"/>
        <xdr:cNvCxnSpPr/>
      </xdr:nvCxnSpPr>
      <xdr:spPr>
        <a:xfrm>
          <a:off x="4546600" y="1702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130219</xdr:rowOff>
    </xdr:from>
    <xdr:ext cx="599010" cy="259045"/>
    <xdr:sp macro="" textlink="">
      <xdr:nvSpPr>
        <xdr:cNvPr id="238" name="扶助費最大値テキスト"/>
        <xdr:cNvSpPr txBox="1"/>
      </xdr:nvSpPr>
      <xdr:spPr>
        <a:xfrm>
          <a:off x="4686300" y="153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129,315</a:t>
          </a:r>
          <a:endParaRPr kumimoji="1" lang="ja-JP" altLang="en-US" sz="1000" b="1">
            <a:latin typeface="ＭＳ Ｐゴシック"/>
          </a:endParaRPr>
        </a:p>
      </xdr:txBody>
    </xdr:sp>
    <xdr:clientData/>
  </xdr:oneCellAnchor>
  <xdr:twoCellAnchor>
    <xdr:from>
      <xdr:col>6</xdr:col>
      <xdr:colOff>422275</xdr:colOff>
      <xdr:row>91</xdr:row>
      <xdr:rowOff>12092</xdr:rowOff>
    </xdr:from>
    <xdr:to>
      <xdr:col>6</xdr:col>
      <xdr:colOff>600075</xdr:colOff>
      <xdr:row>91</xdr:row>
      <xdr:rowOff>12092</xdr:rowOff>
    </xdr:to>
    <xdr:cxnSp macro="">
      <xdr:nvCxnSpPr>
        <xdr:cNvPr id="239" name="直線コネクタ 238"/>
        <xdr:cNvCxnSpPr/>
      </xdr:nvCxnSpPr>
      <xdr:spPr>
        <a:xfrm>
          <a:off x="4546600" y="156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12092</xdr:rowOff>
    </xdr:from>
    <xdr:to>
      <xdr:col>6</xdr:col>
      <xdr:colOff>511175</xdr:colOff>
      <xdr:row>92</xdr:row>
      <xdr:rowOff>61144</xdr:rowOff>
    </xdr:to>
    <xdr:cxnSp macro="">
      <xdr:nvCxnSpPr>
        <xdr:cNvPr id="240" name="直線コネクタ 239"/>
        <xdr:cNvCxnSpPr/>
      </xdr:nvCxnSpPr>
      <xdr:spPr>
        <a:xfrm flipV="1">
          <a:off x="3797300" y="15614042"/>
          <a:ext cx="838200" cy="2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144431</xdr:rowOff>
    </xdr:from>
    <xdr:ext cx="534377" cy="259045"/>
    <xdr:sp macro="" textlink="">
      <xdr:nvSpPr>
        <xdr:cNvPr id="241" name="扶助費平均値テキスト"/>
        <xdr:cNvSpPr txBox="1"/>
      </xdr:nvSpPr>
      <xdr:spPr>
        <a:xfrm>
          <a:off x="4686300" y="1643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74,778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166004</xdr:rowOff>
    </xdr:from>
    <xdr:to>
      <xdr:col>6</xdr:col>
      <xdr:colOff>561975</xdr:colOff>
      <xdr:row>96</xdr:row>
      <xdr:rowOff>96154</xdr:rowOff>
    </xdr:to>
    <xdr:sp macro="" textlink="">
      <xdr:nvSpPr>
        <xdr:cNvPr id="242" name="フローチャート : 判断 241"/>
        <xdr:cNvSpPr/>
      </xdr:nvSpPr>
      <xdr:spPr>
        <a:xfrm>
          <a:off x="45847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61144</xdr:rowOff>
    </xdr:from>
    <xdr:to>
      <xdr:col>5</xdr:col>
      <xdr:colOff>358775</xdr:colOff>
      <xdr:row>93</xdr:row>
      <xdr:rowOff>33891</xdr:rowOff>
    </xdr:to>
    <xdr:cxnSp macro="">
      <xdr:nvCxnSpPr>
        <xdr:cNvPr id="243" name="直線コネクタ 242"/>
        <xdr:cNvCxnSpPr/>
      </xdr:nvCxnSpPr>
      <xdr:spPr>
        <a:xfrm flipV="1">
          <a:off x="2908300" y="15834544"/>
          <a:ext cx="889000" cy="1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58138</xdr:rowOff>
    </xdr:from>
    <xdr:to>
      <xdr:col>5</xdr:col>
      <xdr:colOff>409575</xdr:colOff>
      <xdr:row>96</xdr:row>
      <xdr:rowOff>159738</xdr:rowOff>
    </xdr:to>
    <xdr:sp macro="" textlink="">
      <xdr:nvSpPr>
        <xdr:cNvPr id="244" name="フローチャート : 判断 243"/>
        <xdr:cNvSpPr/>
      </xdr:nvSpPr>
      <xdr:spPr>
        <a:xfrm>
          <a:off x="3746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150865</xdr:rowOff>
    </xdr:from>
    <xdr:ext cx="534377" cy="259045"/>
    <xdr:sp macro="" textlink="">
      <xdr:nvSpPr>
        <xdr:cNvPr id="245" name="テキスト ボックス 244"/>
        <xdr:cNvSpPr txBox="1"/>
      </xdr:nvSpPr>
      <xdr:spPr>
        <a:xfrm>
          <a:off x="3530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33891</xdr:rowOff>
    </xdr:from>
    <xdr:to>
      <xdr:col>4</xdr:col>
      <xdr:colOff>155575</xdr:colOff>
      <xdr:row>94</xdr:row>
      <xdr:rowOff>103989</xdr:rowOff>
    </xdr:to>
    <xdr:cxnSp macro="">
      <xdr:nvCxnSpPr>
        <xdr:cNvPr id="246" name="直線コネクタ 245"/>
        <xdr:cNvCxnSpPr/>
      </xdr:nvCxnSpPr>
      <xdr:spPr>
        <a:xfrm flipV="1">
          <a:off x="2019300" y="15978741"/>
          <a:ext cx="889000" cy="2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71428</xdr:rowOff>
    </xdr:from>
    <xdr:to>
      <xdr:col>4</xdr:col>
      <xdr:colOff>206375</xdr:colOff>
      <xdr:row>97</xdr:row>
      <xdr:rowOff>1578</xdr:rowOff>
    </xdr:to>
    <xdr:sp macro="" textlink="">
      <xdr:nvSpPr>
        <xdr:cNvPr id="247" name="フローチャート : 判断 246"/>
        <xdr:cNvSpPr/>
      </xdr:nvSpPr>
      <xdr:spPr>
        <a:xfrm>
          <a:off x="2857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164155</xdr:rowOff>
    </xdr:from>
    <xdr:ext cx="534377" cy="259045"/>
    <xdr:sp macro="" textlink="">
      <xdr:nvSpPr>
        <xdr:cNvPr id="248" name="テキスト ボックス 247"/>
        <xdr:cNvSpPr txBox="1"/>
      </xdr:nvSpPr>
      <xdr:spPr>
        <a:xfrm>
          <a:off x="2641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103989</xdr:rowOff>
    </xdr:from>
    <xdr:to>
      <xdr:col>2</xdr:col>
      <xdr:colOff>638175</xdr:colOff>
      <xdr:row>94</xdr:row>
      <xdr:rowOff>145759</xdr:rowOff>
    </xdr:to>
    <xdr:cxnSp macro="">
      <xdr:nvCxnSpPr>
        <xdr:cNvPr id="249" name="直線コネクタ 248"/>
        <xdr:cNvCxnSpPr/>
      </xdr:nvCxnSpPr>
      <xdr:spPr>
        <a:xfrm flipV="1">
          <a:off x="1130300" y="16220289"/>
          <a:ext cx="889000" cy="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9478</xdr:rowOff>
    </xdr:from>
    <xdr:to>
      <xdr:col>3</xdr:col>
      <xdr:colOff>3175</xdr:colOff>
      <xdr:row>97</xdr:row>
      <xdr:rowOff>111078</xdr:rowOff>
    </xdr:to>
    <xdr:sp macro="" textlink="">
      <xdr:nvSpPr>
        <xdr:cNvPr id="250" name="フローチャート : 判断 249"/>
        <xdr:cNvSpPr/>
      </xdr:nvSpPr>
      <xdr:spPr>
        <a:xfrm>
          <a:off x="1968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102205</xdr:rowOff>
    </xdr:from>
    <xdr:ext cx="534377" cy="259045"/>
    <xdr:sp macro="" textlink="">
      <xdr:nvSpPr>
        <xdr:cNvPr id="251" name="テキスト ボックス 250"/>
        <xdr:cNvSpPr txBox="1"/>
      </xdr:nvSpPr>
      <xdr:spPr>
        <a:xfrm>
          <a:off x="1752111" y="1673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44486</xdr:rowOff>
    </xdr:from>
    <xdr:to>
      <xdr:col>1</xdr:col>
      <xdr:colOff>485775</xdr:colOff>
      <xdr:row>97</xdr:row>
      <xdr:rowOff>146086</xdr:rowOff>
    </xdr:to>
    <xdr:sp macro="" textlink="">
      <xdr:nvSpPr>
        <xdr:cNvPr id="252" name="フローチャート : 判断 251"/>
        <xdr:cNvSpPr/>
      </xdr:nvSpPr>
      <xdr:spPr>
        <a:xfrm>
          <a:off x="1079500" y="166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137213</xdr:rowOff>
    </xdr:from>
    <xdr:ext cx="534377" cy="259045"/>
    <xdr:sp macro="" textlink="">
      <xdr:nvSpPr>
        <xdr:cNvPr id="253" name="テキスト ボックス 252"/>
        <xdr:cNvSpPr txBox="1"/>
      </xdr:nvSpPr>
      <xdr:spPr>
        <a:xfrm>
          <a:off x="863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132742</xdr:rowOff>
    </xdr:from>
    <xdr:to>
      <xdr:col>6</xdr:col>
      <xdr:colOff>561975</xdr:colOff>
      <xdr:row>91</xdr:row>
      <xdr:rowOff>62892</xdr:rowOff>
    </xdr:to>
    <xdr:sp macro="" textlink="">
      <xdr:nvSpPr>
        <xdr:cNvPr id="259" name="円/楕円 258"/>
        <xdr:cNvSpPr/>
      </xdr:nvSpPr>
      <xdr:spPr>
        <a:xfrm>
          <a:off x="4584700" y="155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85769</xdr:rowOff>
    </xdr:from>
    <xdr:ext cx="599010" cy="259045"/>
    <xdr:sp macro="" textlink="">
      <xdr:nvSpPr>
        <xdr:cNvPr id="260" name="扶助費該当値テキスト"/>
        <xdr:cNvSpPr txBox="1"/>
      </xdr:nvSpPr>
      <xdr:spPr>
        <a:xfrm>
          <a:off x="4686300" y="1551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129,315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10344</xdr:rowOff>
    </xdr:from>
    <xdr:to>
      <xdr:col>5</xdr:col>
      <xdr:colOff>409575</xdr:colOff>
      <xdr:row>92</xdr:row>
      <xdr:rowOff>111944</xdr:rowOff>
    </xdr:to>
    <xdr:sp macro="" textlink="">
      <xdr:nvSpPr>
        <xdr:cNvPr id="261" name="円/楕円 260"/>
        <xdr:cNvSpPr/>
      </xdr:nvSpPr>
      <xdr:spPr>
        <a:xfrm>
          <a:off x="3746500" y="157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128471</xdr:rowOff>
    </xdr:from>
    <xdr:ext cx="599010" cy="259045"/>
    <xdr:sp macro="" textlink="">
      <xdr:nvSpPr>
        <xdr:cNvPr id="262" name="テキスト ボックス 261"/>
        <xdr:cNvSpPr txBox="1"/>
      </xdr:nvSpPr>
      <xdr:spPr>
        <a:xfrm>
          <a:off x="3497794" y="155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115,811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154541</xdr:rowOff>
    </xdr:from>
    <xdr:to>
      <xdr:col>4</xdr:col>
      <xdr:colOff>206375</xdr:colOff>
      <xdr:row>93</xdr:row>
      <xdr:rowOff>84691</xdr:rowOff>
    </xdr:to>
    <xdr:sp macro="" textlink="">
      <xdr:nvSpPr>
        <xdr:cNvPr id="263" name="円/楕円 262"/>
        <xdr:cNvSpPr/>
      </xdr:nvSpPr>
      <xdr:spPr>
        <a:xfrm>
          <a:off x="2857500" y="159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101218</xdr:rowOff>
    </xdr:from>
    <xdr:ext cx="599010" cy="259045"/>
    <xdr:sp macro="" textlink="">
      <xdr:nvSpPr>
        <xdr:cNvPr id="264" name="テキスト ボックス 263"/>
        <xdr:cNvSpPr txBox="1"/>
      </xdr:nvSpPr>
      <xdr:spPr>
        <a:xfrm>
          <a:off x="2608794" y="157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106,980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53189</xdr:rowOff>
    </xdr:from>
    <xdr:to>
      <xdr:col>3</xdr:col>
      <xdr:colOff>3175</xdr:colOff>
      <xdr:row>94</xdr:row>
      <xdr:rowOff>154789</xdr:rowOff>
    </xdr:to>
    <xdr:sp macro="" textlink="">
      <xdr:nvSpPr>
        <xdr:cNvPr id="265" name="円/楕円 264"/>
        <xdr:cNvSpPr/>
      </xdr:nvSpPr>
      <xdr:spPr>
        <a:xfrm>
          <a:off x="1968500" y="161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171316</xdr:rowOff>
    </xdr:from>
    <xdr:ext cx="534377" cy="259045"/>
    <xdr:sp macro="" textlink="">
      <xdr:nvSpPr>
        <xdr:cNvPr id="266" name="テキスト ボックス 265"/>
        <xdr:cNvSpPr txBox="1"/>
      </xdr:nvSpPr>
      <xdr:spPr>
        <a:xfrm>
          <a:off x="1752111" y="1594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92,187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94959</xdr:rowOff>
    </xdr:from>
    <xdr:to>
      <xdr:col>1</xdr:col>
      <xdr:colOff>485775</xdr:colOff>
      <xdr:row>95</xdr:row>
      <xdr:rowOff>25109</xdr:rowOff>
    </xdr:to>
    <xdr:sp macro="" textlink="">
      <xdr:nvSpPr>
        <xdr:cNvPr id="267" name="円/楕円 266"/>
        <xdr:cNvSpPr/>
      </xdr:nvSpPr>
      <xdr:spPr>
        <a:xfrm>
          <a:off x="1079500" y="162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41636</xdr:rowOff>
    </xdr:from>
    <xdr:ext cx="534377" cy="259045"/>
    <xdr:sp macro="" textlink="">
      <xdr:nvSpPr>
        <xdr:cNvPr id="268" name="テキスト ボックス 267"/>
        <xdr:cNvSpPr txBox="1"/>
      </xdr:nvSpPr>
      <xdr:spPr>
        <a:xfrm>
          <a:off x="863111" y="1598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36876</xdr:rowOff>
    </xdr:from>
    <xdr:to>
      <xdr:col>15</xdr:col>
      <xdr:colOff>180340</xdr:colOff>
      <xdr:row>37</xdr:row>
      <xdr:rowOff>137259</xdr:rowOff>
    </xdr:to>
    <xdr:cxnSp macro="">
      <xdr:nvCxnSpPr>
        <xdr:cNvPr id="290" name="直線コネクタ 289"/>
        <xdr:cNvCxnSpPr/>
      </xdr:nvCxnSpPr>
      <xdr:spPr>
        <a:xfrm flipV="1">
          <a:off x="10475595" y="5180376"/>
          <a:ext cx="1270" cy="130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141085</xdr:rowOff>
    </xdr:from>
    <xdr:ext cx="534377" cy="259045"/>
    <xdr:sp macro="" textlink="">
      <xdr:nvSpPr>
        <xdr:cNvPr id="291" name="補助費等最小値テキスト"/>
        <xdr:cNvSpPr txBox="1"/>
      </xdr:nvSpPr>
      <xdr:spPr>
        <a:xfrm>
          <a:off x="10528300" y="64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38,034</a:t>
          </a:r>
          <a:endParaRPr kumimoji="1" lang="ja-JP" altLang="en-US" sz="1000" b="1">
            <a:latin typeface="ＭＳ Ｐゴシック"/>
          </a:endParaRPr>
        </a:p>
      </xdr:txBody>
    </xdr:sp>
    <xdr:clientData/>
  </xdr:oneCellAnchor>
  <xdr:twoCellAnchor>
    <xdr:from>
      <xdr:col>15</xdr:col>
      <xdr:colOff>92075</xdr:colOff>
      <xdr:row>37</xdr:row>
      <xdr:rowOff>137259</xdr:rowOff>
    </xdr:from>
    <xdr:to>
      <xdr:col>15</xdr:col>
      <xdr:colOff>269875</xdr:colOff>
      <xdr:row>37</xdr:row>
      <xdr:rowOff>137259</xdr:rowOff>
    </xdr:to>
    <xdr:cxnSp macro="">
      <xdr:nvCxnSpPr>
        <xdr:cNvPr id="292" name="直線コネクタ 291"/>
        <xdr:cNvCxnSpPr/>
      </xdr:nvCxnSpPr>
      <xdr:spPr>
        <a:xfrm>
          <a:off x="10388600" y="648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155003</xdr:rowOff>
    </xdr:from>
    <xdr:ext cx="599010" cy="259045"/>
    <xdr:sp macro="" textlink="">
      <xdr:nvSpPr>
        <xdr:cNvPr id="293" name="補助費等最大値テキスト"/>
        <xdr:cNvSpPr txBox="1"/>
      </xdr:nvSpPr>
      <xdr:spPr>
        <a:xfrm>
          <a:off x="10528300" y="49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322,490</a:t>
          </a:r>
          <a:endParaRPr kumimoji="1" lang="ja-JP" altLang="en-US" sz="1000" b="1">
            <a:latin typeface="ＭＳ Ｐゴシック"/>
          </a:endParaRPr>
        </a:p>
      </xdr:txBody>
    </xdr:sp>
    <xdr:clientData/>
  </xdr:oneCellAnchor>
  <xdr:twoCellAnchor>
    <xdr:from>
      <xdr:col>15</xdr:col>
      <xdr:colOff>92075</xdr:colOff>
      <xdr:row>30</xdr:row>
      <xdr:rowOff>36876</xdr:rowOff>
    </xdr:from>
    <xdr:to>
      <xdr:col>15</xdr:col>
      <xdr:colOff>269875</xdr:colOff>
      <xdr:row>30</xdr:row>
      <xdr:rowOff>36876</xdr:rowOff>
    </xdr:to>
    <xdr:cxnSp macro="">
      <xdr:nvCxnSpPr>
        <xdr:cNvPr id="294" name="直線コネクタ 293"/>
        <xdr:cNvCxnSpPr/>
      </xdr:nvCxnSpPr>
      <xdr:spPr>
        <a:xfrm>
          <a:off x="10388600" y="518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136006</xdr:rowOff>
    </xdr:from>
    <xdr:to>
      <xdr:col>15</xdr:col>
      <xdr:colOff>180975</xdr:colOff>
      <xdr:row>36</xdr:row>
      <xdr:rowOff>149589</xdr:rowOff>
    </xdr:to>
    <xdr:cxnSp macro="">
      <xdr:nvCxnSpPr>
        <xdr:cNvPr id="295" name="直線コネクタ 294"/>
        <xdr:cNvCxnSpPr/>
      </xdr:nvCxnSpPr>
      <xdr:spPr>
        <a:xfrm flipV="1">
          <a:off x="9639300" y="6308206"/>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20579</xdr:rowOff>
    </xdr:from>
    <xdr:ext cx="534377" cy="259045"/>
    <xdr:sp macro="" textlink="">
      <xdr:nvSpPr>
        <xdr:cNvPr id="296" name="補助費等平均値テキスト"/>
        <xdr:cNvSpPr txBox="1"/>
      </xdr:nvSpPr>
      <xdr:spPr>
        <a:xfrm>
          <a:off x="10528300" y="602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94,947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169152</xdr:rowOff>
    </xdr:from>
    <xdr:to>
      <xdr:col>15</xdr:col>
      <xdr:colOff>231775</xdr:colOff>
      <xdr:row>36</xdr:row>
      <xdr:rowOff>99302</xdr:rowOff>
    </xdr:to>
    <xdr:sp macro="" textlink="">
      <xdr:nvSpPr>
        <xdr:cNvPr id="297" name="フローチャート : 判断 296"/>
        <xdr:cNvSpPr/>
      </xdr:nvSpPr>
      <xdr:spPr>
        <a:xfrm>
          <a:off x="104267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144437</xdr:rowOff>
    </xdr:from>
    <xdr:to>
      <xdr:col>14</xdr:col>
      <xdr:colOff>28575</xdr:colOff>
      <xdr:row>36</xdr:row>
      <xdr:rowOff>149589</xdr:rowOff>
    </xdr:to>
    <xdr:cxnSp macro="">
      <xdr:nvCxnSpPr>
        <xdr:cNvPr id="298" name="直線コネクタ 297"/>
        <xdr:cNvCxnSpPr/>
      </xdr:nvCxnSpPr>
      <xdr:spPr>
        <a:xfrm>
          <a:off x="8750300" y="6316637"/>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24682</xdr:rowOff>
    </xdr:from>
    <xdr:to>
      <xdr:col>14</xdr:col>
      <xdr:colOff>79375</xdr:colOff>
      <xdr:row>36</xdr:row>
      <xdr:rowOff>126282</xdr:rowOff>
    </xdr:to>
    <xdr:sp macro="" textlink="">
      <xdr:nvSpPr>
        <xdr:cNvPr id="299" name="フローチャート : 判断 298"/>
        <xdr:cNvSpPr/>
      </xdr:nvSpPr>
      <xdr:spPr>
        <a:xfrm>
          <a:off x="9588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142809</xdr:rowOff>
    </xdr:from>
    <xdr:ext cx="534377" cy="259045"/>
    <xdr:sp macro="" textlink="">
      <xdr:nvSpPr>
        <xdr:cNvPr id="300" name="テキスト ボックス 299"/>
        <xdr:cNvSpPr txBox="1"/>
      </xdr:nvSpPr>
      <xdr:spPr>
        <a:xfrm>
          <a:off x="9372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144437</xdr:rowOff>
    </xdr:from>
    <xdr:to>
      <xdr:col>12</xdr:col>
      <xdr:colOff>511175</xdr:colOff>
      <xdr:row>36</xdr:row>
      <xdr:rowOff>151423</xdr:rowOff>
    </xdr:to>
    <xdr:cxnSp macro="">
      <xdr:nvCxnSpPr>
        <xdr:cNvPr id="301" name="直線コネクタ 300"/>
        <xdr:cNvCxnSpPr/>
      </xdr:nvCxnSpPr>
      <xdr:spPr>
        <a:xfrm flipV="1">
          <a:off x="7861300" y="631663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65761</xdr:rowOff>
    </xdr:from>
    <xdr:to>
      <xdr:col>12</xdr:col>
      <xdr:colOff>561975</xdr:colOff>
      <xdr:row>36</xdr:row>
      <xdr:rowOff>167361</xdr:rowOff>
    </xdr:to>
    <xdr:sp macro="" textlink="">
      <xdr:nvSpPr>
        <xdr:cNvPr id="302" name="フローチャート : 判断 301"/>
        <xdr:cNvSpPr/>
      </xdr:nvSpPr>
      <xdr:spPr>
        <a:xfrm>
          <a:off x="8699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12438</xdr:rowOff>
    </xdr:from>
    <xdr:ext cx="534377" cy="259045"/>
    <xdr:sp macro="" textlink="">
      <xdr:nvSpPr>
        <xdr:cNvPr id="303" name="テキスト ボックス 302"/>
        <xdr:cNvSpPr txBox="1"/>
      </xdr:nvSpPr>
      <xdr:spPr>
        <a:xfrm>
          <a:off x="8483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151423</xdr:rowOff>
    </xdr:from>
    <xdr:to>
      <xdr:col>11</xdr:col>
      <xdr:colOff>307975</xdr:colOff>
      <xdr:row>37</xdr:row>
      <xdr:rowOff>4300</xdr:rowOff>
    </xdr:to>
    <xdr:cxnSp macro="">
      <xdr:nvCxnSpPr>
        <xdr:cNvPr id="304" name="直線コネクタ 303"/>
        <xdr:cNvCxnSpPr/>
      </xdr:nvCxnSpPr>
      <xdr:spPr>
        <a:xfrm flipV="1">
          <a:off x="6972300" y="6323623"/>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75591</xdr:rowOff>
    </xdr:from>
    <xdr:to>
      <xdr:col>11</xdr:col>
      <xdr:colOff>358775</xdr:colOff>
      <xdr:row>37</xdr:row>
      <xdr:rowOff>5741</xdr:rowOff>
    </xdr:to>
    <xdr:sp macro="" textlink="">
      <xdr:nvSpPr>
        <xdr:cNvPr id="305" name="フローチャート : 判断 304"/>
        <xdr:cNvSpPr/>
      </xdr:nvSpPr>
      <xdr:spPr>
        <a:xfrm>
          <a:off x="7810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22268</xdr:rowOff>
    </xdr:from>
    <xdr:ext cx="534377" cy="259045"/>
    <xdr:sp macro="" textlink="">
      <xdr:nvSpPr>
        <xdr:cNvPr id="306" name="テキスト ボックス 305"/>
        <xdr:cNvSpPr txBox="1"/>
      </xdr:nvSpPr>
      <xdr:spPr>
        <a:xfrm>
          <a:off x="7594111" y="6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82586</xdr:rowOff>
    </xdr:from>
    <xdr:to>
      <xdr:col>10</xdr:col>
      <xdr:colOff>155575</xdr:colOff>
      <xdr:row>37</xdr:row>
      <xdr:rowOff>12736</xdr:rowOff>
    </xdr:to>
    <xdr:sp macro="" textlink="">
      <xdr:nvSpPr>
        <xdr:cNvPr id="307" name="フローチャート : 判断 306"/>
        <xdr:cNvSpPr/>
      </xdr:nvSpPr>
      <xdr:spPr>
        <a:xfrm>
          <a:off x="6921500" y="62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29263</xdr:rowOff>
    </xdr:from>
    <xdr:ext cx="534377" cy="259045"/>
    <xdr:sp macro="" textlink="">
      <xdr:nvSpPr>
        <xdr:cNvPr id="308" name="テキスト ボックス 307"/>
        <xdr:cNvSpPr txBox="1"/>
      </xdr:nvSpPr>
      <xdr:spPr>
        <a:xfrm>
          <a:off x="6705111" y="60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85206</xdr:rowOff>
    </xdr:from>
    <xdr:to>
      <xdr:col>15</xdr:col>
      <xdr:colOff>231775</xdr:colOff>
      <xdr:row>37</xdr:row>
      <xdr:rowOff>15356</xdr:rowOff>
    </xdr:to>
    <xdr:sp macro="" textlink="">
      <xdr:nvSpPr>
        <xdr:cNvPr id="314" name="円/楕円 313"/>
        <xdr:cNvSpPr/>
      </xdr:nvSpPr>
      <xdr:spPr>
        <a:xfrm>
          <a:off x="10426700" y="62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63633</xdr:rowOff>
    </xdr:from>
    <xdr:ext cx="534377" cy="259045"/>
    <xdr:sp macro="" textlink="">
      <xdr:nvSpPr>
        <xdr:cNvPr id="315" name="補助費等該当値テキスト"/>
        <xdr:cNvSpPr txBox="1"/>
      </xdr:nvSpPr>
      <xdr:spPr>
        <a:xfrm>
          <a:off x="10528300" y="623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75,808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98789</xdr:rowOff>
    </xdr:from>
    <xdr:to>
      <xdr:col>14</xdr:col>
      <xdr:colOff>79375</xdr:colOff>
      <xdr:row>37</xdr:row>
      <xdr:rowOff>28939</xdr:rowOff>
    </xdr:to>
    <xdr:sp macro="" textlink="">
      <xdr:nvSpPr>
        <xdr:cNvPr id="316" name="円/楕円 315"/>
        <xdr:cNvSpPr/>
      </xdr:nvSpPr>
      <xdr:spPr>
        <a:xfrm>
          <a:off x="9588500" y="6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20066</xdr:rowOff>
    </xdr:from>
    <xdr:ext cx="534377" cy="259045"/>
    <xdr:sp macro="" textlink="">
      <xdr:nvSpPr>
        <xdr:cNvPr id="317" name="テキスト ボックス 316"/>
        <xdr:cNvSpPr txBox="1"/>
      </xdr:nvSpPr>
      <xdr:spPr>
        <a:xfrm>
          <a:off x="9372111" y="63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93637</xdr:rowOff>
    </xdr:from>
    <xdr:to>
      <xdr:col>12</xdr:col>
      <xdr:colOff>561975</xdr:colOff>
      <xdr:row>37</xdr:row>
      <xdr:rowOff>23787</xdr:rowOff>
    </xdr:to>
    <xdr:sp macro="" textlink="">
      <xdr:nvSpPr>
        <xdr:cNvPr id="318" name="円/楕円 317"/>
        <xdr:cNvSpPr/>
      </xdr:nvSpPr>
      <xdr:spPr>
        <a:xfrm>
          <a:off x="8699500" y="62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14914</xdr:rowOff>
    </xdr:from>
    <xdr:ext cx="534377" cy="259045"/>
    <xdr:sp macro="" textlink="">
      <xdr:nvSpPr>
        <xdr:cNvPr id="319" name="テキスト ボックス 318"/>
        <xdr:cNvSpPr txBox="1"/>
      </xdr:nvSpPr>
      <xdr:spPr>
        <a:xfrm>
          <a:off x="8483111" y="63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100623</xdr:rowOff>
    </xdr:from>
    <xdr:to>
      <xdr:col>11</xdr:col>
      <xdr:colOff>358775</xdr:colOff>
      <xdr:row>37</xdr:row>
      <xdr:rowOff>30773</xdr:rowOff>
    </xdr:to>
    <xdr:sp macro="" textlink="">
      <xdr:nvSpPr>
        <xdr:cNvPr id="320" name="円/楕円 319"/>
        <xdr:cNvSpPr/>
      </xdr:nvSpPr>
      <xdr:spPr>
        <a:xfrm>
          <a:off x="7810500" y="62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21900</xdr:rowOff>
    </xdr:from>
    <xdr:ext cx="534377" cy="259045"/>
    <xdr:sp macro="" textlink="">
      <xdr:nvSpPr>
        <xdr:cNvPr id="321" name="テキスト ボックス 320"/>
        <xdr:cNvSpPr txBox="1"/>
      </xdr:nvSpPr>
      <xdr:spPr>
        <a:xfrm>
          <a:off x="7594111" y="63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124950</xdr:rowOff>
    </xdr:from>
    <xdr:to>
      <xdr:col>10</xdr:col>
      <xdr:colOff>155575</xdr:colOff>
      <xdr:row>37</xdr:row>
      <xdr:rowOff>55100</xdr:rowOff>
    </xdr:to>
    <xdr:sp macro="" textlink="">
      <xdr:nvSpPr>
        <xdr:cNvPr id="322" name="円/楕円 321"/>
        <xdr:cNvSpPr/>
      </xdr:nvSpPr>
      <xdr:spPr>
        <a:xfrm>
          <a:off x="6921500" y="62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46227</xdr:rowOff>
    </xdr:from>
    <xdr:ext cx="534377" cy="259045"/>
    <xdr:sp macro="" textlink="">
      <xdr:nvSpPr>
        <xdr:cNvPr id="323" name="テキスト ボックス 322"/>
        <xdr:cNvSpPr txBox="1"/>
      </xdr:nvSpPr>
      <xdr:spPr>
        <a:xfrm>
          <a:off x="6705111" y="63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42152</xdr:rowOff>
    </xdr:from>
    <xdr:to>
      <xdr:col>15</xdr:col>
      <xdr:colOff>180340</xdr:colOff>
      <xdr:row>57</xdr:row>
      <xdr:rowOff>113461</xdr:rowOff>
    </xdr:to>
    <xdr:cxnSp macro="">
      <xdr:nvCxnSpPr>
        <xdr:cNvPr id="345" name="直線コネクタ 344"/>
        <xdr:cNvCxnSpPr/>
      </xdr:nvCxnSpPr>
      <xdr:spPr>
        <a:xfrm flipV="1">
          <a:off x="10475595" y="8786102"/>
          <a:ext cx="1270" cy="1100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117288</xdr:rowOff>
    </xdr:from>
    <xdr:ext cx="534377" cy="259045"/>
    <xdr:sp macro="" textlink="">
      <xdr:nvSpPr>
        <xdr:cNvPr id="346" name="普通建設事業費最小値テキスト"/>
        <xdr:cNvSpPr txBox="1"/>
      </xdr:nvSpPr>
      <xdr:spPr>
        <a:xfrm>
          <a:off x="10528300" y="9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43,239</a:t>
          </a:r>
          <a:endParaRPr kumimoji="1" lang="ja-JP" altLang="en-US" sz="1000" b="1">
            <a:latin typeface="ＭＳ Ｐゴシック"/>
          </a:endParaRPr>
        </a:p>
      </xdr:txBody>
    </xdr:sp>
    <xdr:clientData/>
  </xdr:oneCellAnchor>
  <xdr:twoCellAnchor>
    <xdr:from>
      <xdr:col>15</xdr:col>
      <xdr:colOff>92075</xdr:colOff>
      <xdr:row>57</xdr:row>
      <xdr:rowOff>113461</xdr:rowOff>
    </xdr:from>
    <xdr:to>
      <xdr:col>15</xdr:col>
      <xdr:colOff>269875</xdr:colOff>
      <xdr:row>57</xdr:row>
      <xdr:rowOff>113461</xdr:rowOff>
    </xdr:to>
    <xdr:cxnSp macro="">
      <xdr:nvCxnSpPr>
        <xdr:cNvPr id="347" name="直線コネクタ 346"/>
        <xdr:cNvCxnSpPr/>
      </xdr:nvCxnSpPr>
      <xdr:spPr>
        <a:xfrm>
          <a:off x="10388600" y="98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160279</xdr:rowOff>
    </xdr:from>
    <xdr:ext cx="599010" cy="259045"/>
    <xdr:sp macro="" textlink="">
      <xdr:nvSpPr>
        <xdr:cNvPr id="348" name="普通建設事業費最大値テキスト"/>
        <xdr:cNvSpPr txBox="1"/>
      </xdr:nvSpPr>
      <xdr:spPr>
        <a:xfrm>
          <a:off x="10528300" y="856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283,836</a:t>
          </a:r>
          <a:endParaRPr kumimoji="1" lang="ja-JP" altLang="en-US" sz="1000" b="1">
            <a:latin typeface="ＭＳ Ｐゴシック"/>
          </a:endParaRPr>
        </a:p>
      </xdr:txBody>
    </xdr:sp>
    <xdr:clientData/>
  </xdr:oneCellAnchor>
  <xdr:twoCellAnchor>
    <xdr:from>
      <xdr:col>15</xdr:col>
      <xdr:colOff>92075</xdr:colOff>
      <xdr:row>51</xdr:row>
      <xdr:rowOff>42152</xdr:rowOff>
    </xdr:from>
    <xdr:to>
      <xdr:col>15</xdr:col>
      <xdr:colOff>269875</xdr:colOff>
      <xdr:row>51</xdr:row>
      <xdr:rowOff>42152</xdr:rowOff>
    </xdr:to>
    <xdr:cxnSp macro="">
      <xdr:nvCxnSpPr>
        <xdr:cNvPr id="349" name="直線コネクタ 348"/>
        <xdr:cNvCxnSpPr/>
      </xdr:nvCxnSpPr>
      <xdr:spPr>
        <a:xfrm>
          <a:off x="10388600" y="878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157316</xdr:rowOff>
    </xdr:from>
    <xdr:to>
      <xdr:col>15</xdr:col>
      <xdr:colOff>180975</xdr:colOff>
      <xdr:row>57</xdr:row>
      <xdr:rowOff>31614</xdr:rowOff>
    </xdr:to>
    <xdr:cxnSp macro="">
      <xdr:nvCxnSpPr>
        <xdr:cNvPr id="350" name="直線コネクタ 349"/>
        <xdr:cNvCxnSpPr/>
      </xdr:nvCxnSpPr>
      <xdr:spPr>
        <a:xfrm flipV="1">
          <a:off x="9639300" y="9758516"/>
          <a:ext cx="8382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10910</xdr:rowOff>
    </xdr:from>
    <xdr:ext cx="534377" cy="259045"/>
    <xdr:sp macro="" textlink="">
      <xdr:nvSpPr>
        <xdr:cNvPr id="351" name="普通建設事業費平均値テキスト"/>
        <xdr:cNvSpPr txBox="1"/>
      </xdr:nvSpPr>
      <xdr:spPr>
        <a:xfrm>
          <a:off x="10528300" y="9440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97,062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159483</xdr:rowOff>
    </xdr:from>
    <xdr:to>
      <xdr:col>15</xdr:col>
      <xdr:colOff>231775</xdr:colOff>
      <xdr:row>56</xdr:row>
      <xdr:rowOff>89633</xdr:rowOff>
    </xdr:to>
    <xdr:sp macro="" textlink="">
      <xdr:nvSpPr>
        <xdr:cNvPr id="352" name="フローチャート : 判断 351"/>
        <xdr:cNvSpPr/>
      </xdr:nvSpPr>
      <xdr:spPr>
        <a:xfrm>
          <a:off x="10426700" y="95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76295</xdr:rowOff>
    </xdr:from>
    <xdr:to>
      <xdr:col>14</xdr:col>
      <xdr:colOff>28575</xdr:colOff>
      <xdr:row>57</xdr:row>
      <xdr:rowOff>31614</xdr:rowOff>
    </xdr:to>
    <xdr:cxnSp macro="">
      <xdr:nvCxnSpPr>
        <xdr:cNvPr id="353" name="直線コネクタ 352"/>
        <xdr:cNvCxnSpPr/>
      </xdr:nvCxnSpPr>
      <xdr:spPr>
        <a:xfrm>
          <a:off x="8750300" y="9677495"/>
          <a:ext cx="889000" cy="1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161435</xdr:rowOff>
    </xdr:from>
    <xdr:to>
      <xdr:col>14</xdr:col>
      <xdr:colOff>79375</xdr:colOff>
      <xdr:row>56</xdr:row>
      <xdr:rowOff>91585</xdr:rowOff>
    </xdr:to>
    <xdr:sp macro="" textlink="">
      <xdr:nvSpPr>
        <xdr:cNvPr id="354" name="フローチャート : 判断 353"/>
        <xdr:cNvSpPr/>
      </xdr:nvSpPr>
      <xdr:spPr>
        <a:xfrm>
          <a:off x="95885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108112</xdr:rowOff>
    </xdr:from>
    <xdr:ext cx="534377" cy="259045"/>
    <xdr:sp macro="" textlink="">
      <xdr:nvSpPr>
        <xdr:cNvPr id="355" name="テキスト ボックス 354"/>
        <xdr:cNvSpPr txBox="1"/>
      </xdr:nvSpPr>
      <xdr:spPr>
        <a:xfrm>
          <a:off x="9372111" y="936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76295</xdr:rowOff>
    </xdr:from>
    <xdr:to>
      <xdr:col>12</xdr:col>
      <xdr:colOff>511175</xdr:colOff>
      <xdr:row>56</xdr:row>
      <xdr:rowOff>150289</xdr:rowOff>
    </xdr:to>
    <xdr:cxnSp macro="">
      <xdr:nvCxnSpPr>
        <xdr:cNvPr id="356" name="直線コネクタ 355"/>
        <xdr:cNvCxnSpPr/>
      </xdr:nvCxnSpPr>
      <xdr:spPr>
        <a:xfrm flipV="1">
          <a:off x="7861300" y="9677495"/>
          <a:ext cx="889000" cy="7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138309</xdr:rowOff>
    </xdr:from>
    <xdr:to>
      <xdr:col>12</xdr:col>
      <xdr:colOff>561975</xdr:colOff>
      <xdr:row>56</xdr:row>
      <xdr:rowOff>68459</xdr:rowOff>
    </xdr:to>
    <xdr:sp macro="" textlink="">
      <xdr:nvSpPr>
        <xdr:cNvPr id="357" name="フローチャート : 判断 356"/>
        <xdr:cNvSpPr/>
      </xdr:nvSpPr>
      <xdr:spPr>
        <a:xfrm>
          <a:off x="8699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84986</xdr:rowOff>
    </xdr:from>
    <xdr:ext cx="599010" cy="259045"/>
    <xdr:sp macro="" textlink="">
      <xdr:nvSpPr>
        <xdr:cNvPr id="358" name="テキスト ボックス 357"/>
        <xdr:cNvSpPr txBox="1"/>
      </xdr:nvSpPr>
      <xdr:spPr>
        <a:xfrm>
          <a:off x="8450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150289</xdr:rowOff>
    </xdr:from>
    <xdr:to>
      <xdr:col>11</xdr:col>
      <xdr:colOff>307975</xdr:colOff>
      <xdr:row>57</xdr:row>
      <xdr:rowOff>111436</xdr:rowOff>
    </xdr:to>
    <xdr:cxnSp macro="">
      <xdr:nvCxnSpPr>
        <xdr:cNvPr id="359" name="直線コネクタ 358"/>
        <xdr:cNvCxnSpPr/>
      </xdr:nvCxnSpPr>
      <xdr:spPr>
        <a:xfrm flipV="1">
          <a:off x="6972300" y="9751489"/>
          <a:ext cx="889000" cy="13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63187</xdr:rowOff>
    </xdr:from>
    <xdr:to>
      <xdr:col>11</xdr:col>
      <xdr:colOff>358775</xdr:colOff>
      <xdr:row>55</xdr:row>
      <xdr:rowOff>164787</xdr:rowOff>
    </xdr:to>
    <xdr:sp macro="" textlink="">
      <xdr:nvSpPr>
        <xdr:cNvPr id="360" name="フローチャート : 判断 359"/>
        <xdr:cNvSpPr/>
      </xdr:nvSpPr>
      <xdr:spPr>
        <a:xfrm>
          <a:off x="7810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9864</xdr:rowOff>
    </xdr:from>
    <xdr:ext cx="599010" cy="259045"/>
    <xdr:sp macro="" textlink="">
      <xdr:nvSpPr>
        <xdr:cNvPr id="361" name="テキスト ボックス 360"/>
        <xdr:cNvSpPr txBox="1"/>
      </xdr:nvSpPr>
      <xdr:spPr>
        <a:xfrm>
          <a:off x="7561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69784</xdr:rowOff>
    </xdr:from>
    <xdr:to>
      <xdr:col>10</xdr:col>
      <xdr:colOff>155575</xdr:colOff>
      <xdr:row>56</xdr:row>
      <xdr:rowOff>171384</xdr:rowOff>
    </xdr:to>
    <xdr:sp macro="" textlink="">
      <xdr:nvSpPr>
        <xdr:cNvPr id="362" name="フローチャート : 判断 361"/>
        <xdr:cNvSpPr/>
      </xdr:nvSpPr>
      <xdr:spPr>
        <a:xfrm>
          <a:off x="6921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16461</xdr:rowOff>
    </xdr:from>
    <xdr:ext cx="534377" cy="259045"/>
    <xdr:sp macro="" textlink="">
      <xdr:nvSpPr>
        <xdr:cNvPr id="363" name="テキスト ボックス 362"/>
        <xdr:cNvSpPr txBox="1"/>
      </xdr:nvSpPr>
      <xdr:spPr>
        <a:xfrm>
          <a:off x="6705111" y="94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106516</xdr:rowOff>
    </xdr:from>
    <xdr:to>
      <xdr:col>15</xdr:col>
      <xdr:colOff>231775</xdr:colOff>
      <xdr:row>57</xdr:row>
      <xdr:rowOff>36666</xdr:rowOff>
    </xdr:to>
    <xdr:sp macro="" textlink="">
      <xdr:nvSpPr>
        <xdr:cNvPr id="369" name="円/楕円 368"/>
        <xdr:cNvSpPr/>
      </xdr:nvSpPr>
      <xdr:spPr>
        <a:xfrm>
          <a:off x="10426700" y="97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84943</xdr:rowOff>
    </xdr:from>
    <xdr:ext cx="534377" cy="259045"/>
    <xdr:sp macro="" textlink="">
      <xdr:nvSpPr>
        <xdr:cNvPr id="370" name="普通建設事業費該当値テキスト"/>
        <xdr:cNvSpPr txBox="1"/>
      </xdr:nvSpPr>
      <xdr:spPr>
        <a:xfrm>
          <a:off x="10528300" y="96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71,147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152264</xdr:rowOff>
    </xdr:from>
    <xdr:to>
      <xdr:col>14</xdr:col>
      <xdr:colOff>79375</xdr:colOff>
      <xdr:row>57</xdr:row>
      <xdr:rowOff>82414</xdr:rowOff>
    </xdr:to>
    <xdr:sp macro="" textlink="">
      <xdr:nvSpPr>
        <xdr:cNvPr id="371" name="円/楕円 370"/>
        <xdr:cNvSpPr/>
      </xdr:nvSpPr>
      <xdr:spPr>
        <a:xfrm>
          <a:off x="9588500" y="9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73541</xdr:rowOff>
    </xdr:from>
    <xdr:ext cx="534377" cy="259045"/>
    <xdr:sp macro="" textlink="">
      <xdr:nvSpPr>
        <xdr:cNvPr id="372" name="テキスト ボックス 371"/>
        <xdr:cNvSpPr txBox="1"/>
      </xdr:nvSpPr>
      <xdr:spPr>
        <a:xfrm>
          <a:off x="9372111" y="98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61,141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25495</xdr:rowOff>
    </xdr:from>
    <xdr:to>
      <xdr:col>12</xdr:col>
      <xdr:colOff>561975</xdr:colOff>
      <xdr:row>56</xdr:row>
      <xdr:rowOff>127095</xdr:rowOff>
    </xdr:to>
    <xdr:sp macro="" textlink="">
      <xdr:nvSpPr>
        <xdr:cNvPr id="373" name="円/楕円 372"/>
        <xdr:cNvSpPr/>
      </xdr:nvSpPr>
      <xdr:spPr>
        <a:xfrm>
          <a:off x="8699500" y="96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118222</xdr:rowOff>
    </xdr:from>
    <xdr:ext cx="534377" cy="259045"/>
    <xdr:sp macro="" textlink="">
      <xdr:nvSpPr>
        <xdr:cNvPr id="374" name="テキスト ボックス 373"/>
        <xdr:cNvSpPr txBox="1"/>
      </xdr:nvSpPr>
      <xdr:spPr>
        <a:xfrm>
          <a:off x="8483111" y="97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88,868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99489</xdr:rowOff>
    </xdr:from>
    <xdr:to>
      <xdr:col>11</xdr:col>
      <xdr:colOff>358775</xdr:colOff>
      <xdr:row>57</xdr:row>
      <xdr:rowOff>29639</xdr:rowOff>
    </xdr:to>
    <xdr:sp macro="" textlink="">
      <xdr:nvSpPr>
        <xdr:cNvPr id="375" name="円/楕円 374"/>
        <xdr:cNvSpPr/>
      </xdr:nvSpPr>
      <xdr:spPr>
        <a:xfrm>
          <a:off x="7810500" y="97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20766</xdr:rowOff>
    </xdr:from>
    <xdr:ext cx="534377" cy="259045"/>
    <xdr:sp macro="" textlink="">
      <xdr:nvSpPr>
        <xdr:cNvPr id="376" name="テキスト ボックス 375"/>
        <xdr:cNvSpPr txBox="1"/>
      </xdr:nvSpPr>
      <xdr:spPr>
        <a:xfrm>
          <a:off x="7594111" y="97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60636</xdr:rowOff>
    </xdr:from>
    <xdr:to>
      <xdr:col>10</xdr:col>
      <xdr:colOff>155575</xdr:colOff>
      <xdr:row>57</xdr:row>
      <xdr:rowOff>162236</xdr:rowOff>
    </xdr:to>
    <xdr:sp macro="" textlink="">
      <xdr:nvSpPr>
        <xdr:cNvPr id="377" name="円/楕円 376"/>
        <xdr:cNvSpPr/>
      </xdr:nvSpPr>
      <xdr:spPr>
        <a:xfrm>
          <a:off x="6921500" y="98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153363</xdr:rowOff>
    </xdr:from>
    <xdr:ext cx="534377" cy="259045"/>
    <xdr:sp macro="" textlink="">
      <xdr:nvSpPr>
        <xdr:cNvPr id="378" name="テキスト ボックス 377"/>
        <xdr:cNvSpPr txBox="1"/>
      </xdr:nvSpPr>
      <xdr:spPr>
        <a:xfrm>
          <a:off x="6705111" y="992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22575</xdr:rowOff>
    </xdr:from>
    <xdr:to>
      <xdr:col>15</xdr:col>
      <xdr:colOff>180340</xdr:colOff>
      <xdr:row>79</xdr:row>
      <xdr:rowOff>97588</xdr:rowOff>
    </xdr:to>
    <xdr:cxnSp macro="">
      <xdr:nvCxnSpPr>
        <xdr:cNvPr id="404" name="直線コネクタ 403"/>
        <xdr:cNvCxnSpPr/>
      </xdr:nvCxnSpPr>
      <xdr:spPr>
        <a:xfrm flipV="1">
          <a:off x="10475595" y="12024075"/>
          <a:ext cx="1270" cy="161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101415</xdr:rowOff>
    </xdr:from>
    <xdr:ext cx="313932" cy="259045"/>
    <xdr:sp macro="" textlink="">
      <xdr:nvSpPr>
        <xdr:cNvPr id="405" name="普通建設事業費 （ うち新規整備　）最小値テキスト"/>
        <xdr:cNvSpPr txBox="1"/>
      </xdr:nvSpPr>
      <xdr:spPr>
        <a:xfrm>
          <a:off x="10528300" y="136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15</xdr:col>
      <xdr:colOff>92075</xdr:colOff>
      <xdr:row>79</xdr:row>
      <xdr:rowOff>97588</xdr:rowOff>
    </xdr:from>
    <xdr:to>
      <xdr:col>15</xdr:col>
      <xdr:colOff>269875</xdr:colOff>
      <xdr:row>79</xdr:row>
      <xdr:rowOff>97588</xdr:rowOff>
    </xdr:to>
    <xdr:cxnSp macro="">
      <xdr:nvCxnSpPr>
        <xdr:cNvPr id="406" name="直線コネクタ 405"/>
        <xdr:cNvCxnSpPr/>
      </xdr:nvCxnSpPr>
      <xdr:spPr>
        <a:xfrm>
          <a:off x="10388600" y="1364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140702</xdr:rowOff>
    </xdr:from>
    <xdr:ext cx="534377" cy="259045"/>
    <xdr:sp macro="" textlink="">
      <xdr:nvSpPr>
        <xdr:cNvPr id="407" name="普通建設事業費 （ うち新規整備　）最大値テキスト"/>
        <xdr:cNvSpPr txBox="1"/>
      </xdr:nvSpPr>
      <xdr:spPr>
        <a:xfrm>
          <a:off x="10528300" y="117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99,173</a:t>
          </a:r>
          <a:endParaRPr kumimoji="1" lang="ja-JP" altLang="en-US" sz="1000" b="1">
            <a:latin typeface="ＭＳ Ｐゴシック"/>
          </a:endParaRPr>
        </a:p>
      </xdr:txBody>
    </xdr:sp>
    <xdr:clientData/>
  </xdr:oneCellAnchor>
  <xdr:twoCellAnchor>
    <xdr:from>
      <xdr:col>15</xdr:col>
      <xdr:colOff>92075</xdr:colOff>
      <xdr:row>70</xdr:row>
      <xdr:rowOff>22575</xdr:rowOff>
    </xdr:from>
    <xdr:to>
      <xdr:col>15</xdr:col>
      <xdr:colOff>269875</xdr:colOff>
      <xdr:row>70</xdr:row>
      <xdr:rowOff>22575</xdr:rowOff>
    </xdr:to>
    <xdr:cxnSp macro="">
      <xdr:nvCxnSpPr>
        <xdr:cNvPr id="408" name="直線コネクタ 407"/>
        <xdr:cNvCxnSpPr/>
      </xdr:nvCxnSpPr>
      <xdr:spPr>
        <a:xfrm>
          <a:off x="10388600" y="1202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81031</xdr:rowOff>
    </xdr:from>
    <xdr:to>
      <xdr:col>15</xdr:col>
      <xdr:colOff>180975</xdr:colOff>
      <xdr:row>78</xdr:row>
      <xdr:rowOff>41108</xdr:rowOff>
    </xdr:to>
    <xdr:cxnSp macro="">
      <xdr:nvCxnSpPr>
        <xdr:cNvPr id="409" name="直線コネクタ 408"/>
        <xdr:cNvCxnSpPr/>
      </xdr:nvCxnSpPr>
      <xdr:spPr>
        <a:xfrm flipV="1">
          <a:off x="9639300" y="13282681"/>
          <a:ext cx="838200" cy="1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146834</xdr:rowOff>
    </xdr:from>
    <xdr:ext cx="534377" cy="259045"/>
    <xdr:sp macro="" textlink="">
      <xdr:nvSpPr>
        <xdr:cNvPr id="410" name="普通建設事業費 （ うち新規整備　）平均値テキスト"/>
        <xdr:cNvSpPr txBox="1"/>
      </xdr:nvSpPr>
      <xdr:spPr>
        <a:xfrm>
          <a:off x="10528300" y="130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123957</xdr:rowOff>
    </xdr:from>
    <xdr:to>
      <xdr:col>15</xdr:col>
      <xdr:colOff>231775</xdr:colOff>
      <xdr:row>77</xdr:row>
      <xdr:rowOff>54107</xdr:rowOff>
    </xdr:to>
    <xdr:sp macro="" textlink="">
      <xdr:nvSpPr>
        <xdr:cNvPr id="411" name="フローチャート : 判断 410"/>
        <xdr:cNvSpPr/>
      </xdr:nvSpPr>
      <xdr:spPr>
        <a:xfrm>
          <a:off x="104267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79693</xdr:rowOff>
    </xdr:from>
    <xdr:to>
      <xdr:col>14</xdr:col>
      <xdr:colOff>28575</xdr:colOff>
      <xdr:row>78</xdr:row>
      <xdr:rowOff>41108</xdr:rowOff>
    </xdr:to>
    <xdr:cxnSp macro="">
      <xdr:nvCxnSpPr>
        <xdr:cNvPr id="412" name="直線コネクタ 411"/>
        <xdr:cNvCxnSpPr/>
      </xdr:nvCxnSpPr>
      <xdr:spPr>
        <a:xfrm>
          <a:off x="8750300" y="13281343"/>
          <a:ext cx="889000" cy="1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2113</xdr:rowOff>
    </xdr:from>
    <xdr:to>
      <xdr:col>14</xdr:col>
      <xdr:colOff>79375</xdr:colOff>
      <xdr:row>76</xdr:row>
      <xdr:rowOff>103713</xdr:rowOff>
    </xdr:to>
    <xdr:sp macro="" textlink="">
      <xdr:nvSpPr>
        <xdr:cNvPr id="413" name="フローチャート : 判断 412"/>
        <xdr:cNvSpPr/>
      </xdr:nvSpPr>
      <xdr:spPr>
        <a:xfrm>
          <a:off x="9588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120241</xdr:rowOff>
    </xdr:from>
    <xdr:ext cx="534377" cy="259045"/>
    <xdr:sp macro="" textlink="">
      <xdr:nvSpPr>
        <xdr:cNvPr id="414" name="テキスト ボックス 413"/>
        <xdr:cNvSpPr txBox="1"/>
      </xdr:nvSpPr>
      <xdr:spPr>
        <a:xfrm>
          <a:off x="9372111" y="1280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78042</xdr:rowOff>
    </xdr:from>
    <xdr:to>
      <xdr:col>12</xdr:col>
      <xdr:colOff>561975</xdr:colOff>
      <xdr:row>76</xdr:row>
      <xdr:rowOff>8192</xdr:rowOff>
    </xdr:to>
    <xdr:sp macro="" textlink="">
      <xdr:nvSpPr>
        <xdr:cNvPr id="415" name="フローチャート : 判断 414"/>
        <xdr:cNvSpPr/>
      </xdr:nvSpPr>
      <xdr:spPr>
        <a:xfrm>
          <a:off x="8699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24719</xdr:rowOff>
    </xdr:from>
    <xdr:ext cx="534377" cy="259045"/>
    <xdr:sp macro="" textlink="">
      <xdr:nvSpPr>
        <xdr:cNvPr id="416" name="テキスト ボックス 415"/>
        <xdr:cNvSpPr txBox="1"/>
      </xdr:nvSpPr>
      <xdr:spPr>
        <a:xfrm>
          <a:off x="8483111" y="1271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30231</xdr:rowOff>
    </xdr:from>
    <xdr:to>
      <xdr:col>15</xdr:col>
      <xdr:colOff>231775</xdr:colOff>
      <xdr:row>77</xdr:row>
      <xdr:rowOff>131831</xdr:rowOff>
    </xdr:to>
    <xdr:sp macro="" textlink="">
      <xdr:nvSpPr>
        <xdr:cNvPr id="422" name="円/楕円 421"/>
        <xdr:cNvSpPr/>
      </xdr:nvSpPr>
      <xdr:spPr>
        <a:xfrm>
          <a:off x="10426700" y="132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8658</xdr:rowOff>
    </xdr:from>
    <xdr:ext cx="534377" cy="259045"/>
    <xdr:sp macro="" textlink="">
      <xdr:nvSpPr>
        <xdr:cNvPr id="423" name="普通建設事業費 （ うち新規整備　）該当値テキスト"/>
        <xdr:cNvSpPr txBox="1"/>
      </xdr:nvSpPr>
      <xdr:spPr>
        <a:xfrm>
          <a:off x="10528300" y="132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22,093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161758</xdr:rowOff>
    </xdr:from>
    <xdr:to>
      <xdr:col>14</xdr:col>
      <xdr:colOff>79375</xdr:colOff>
      <xdr:row>78</xdr:row>
      <xdr:rowOff>91908</xdr:rowOff>
    </xdr:to>
    <xdr:sp macro="" textlink="">
      <xdr:nvSpPr>
        <xdr:cNvPr id="424" name="円/楕円 423"/>
        <xdr:cNvSpPr/>
      </xdr:nvSpPr>
      <xdr:spPr>
        <a:xfrm>
          <a:off x="9588500" y="133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83035</xdr:rowOff>
    </xdr:from>
    <xdr:ext cx="534377" cy="259045"/>
    <xdr:sp macro="" textlink="">
      <xdr:nvSpPr>
        <xdr:cNvPr id="425" name="テキスト ボックス 424"/>
        <xdr:cNvSpPr txBox="1"/>
      </xdr:nvSpPr>
      <xdr:spPr>
        <a:xfrm>
          <a:off x="9372111" y="134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28893</xdr:rowOff>
    </xdr:from>
    <xdr:to>
      <xdr:col>12</xdr:col>
      <xdr:colOff>561975</xdr:colOff>
      <xdr:row>77</xdr:row>
      <xdr:rowOff>130493</xdr:rowOff>
    </xdr:to>
    <xdr:sp macro="" textlink="">
      <xdr:nvSpPr>
        <xdr:cNvPr id="426" name="円/楕円 425"/>
        <xdr:cNvSpPr/>
      </xdr:nvSpPr>
      <xdr:spPr>
        <a:xfrm>
          <a:off x="8699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121620</xdr:rowOff>
    </xdr:from>
    <xdr:ext cx="534377" cy="259045"/>
    <xdr:sp macro="" textlink="">
      <xdr:nvSpPr>
        <xdr:cNvPr id="427" name="テキスト ボックス 426"/>
        <xdr:cNvSpPr txBox="1"/>
      </xdr:nvSpPr>
      <xdr:spPr>
        <a:xfrm>
          <a:off x="8483111" y="133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59561</xdr:rowOff>
    </xdr:from>
    <xdr:to>
      <xdr:col>15</xdr:col>
      <xdr:colOff>180340</xdr:colOff>
      <xdr:row>99</xdr:row>
      <xdr:rowOff>116</xdr:rowOff>
    </xdr:to>
    <xdr:cxnSp macro="">
      <xdr:nvCxnSpPr>
        <xdr:cNvPr id="451" name="直線コネクタ 450"/>
        <xdr:cNvCxnSpPr/>
      </xdr:nvCxnSpPr>
      <xdr:spPr>
        <a:xfrm flipV="1">
          <a:off x="10475595" y="15661511"/>
          <a:ext cx="1270" cy="131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3943</xdr:rowOff>
    </xdr:from>
    <xdr:ext cx="469744" cy="259045"/>
    <xdr:sp macro="" textlink="">
      <xdr:nvSpPr>
        <xdr:cNvPr id="452" name="普通建設事業費 （ うち更新整備　）最小値テキスト"/>
        <xdr:cNvSpPr txBox="1"/>
      </xdr:nvSpPr>
      <xdr:spPr>
        <a:xfrm>
          <a:off x="10528300" y="169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5,818</a:t>
          </a:r>
          <a:endParaRPr kumimoji="1" lang="ja-JP" altLang="en-US" sz="1000" b="1">
            <a:latin typeface="ＭＳ Ｐゴシック"/>
          </a:endParaRPr>
        </a:p>
      </xdr:txBody>
    </xdr:sp>
    <xdr:clientData/>
  </xdr:oneCellAnchor>
  <xdr:twoCellAnchor>
    <xdr:from>
      <xdr:col>15</xdr:col>
      <xdr:colOff>92075</xdr:colOff>
      <xdr:row>99</xdr:row>
      <xdr:rowOff>116</xdr:rowOff>
    </xdr:from>
    <xdr:to>
      <xdr:col>15</xdr:col>
      <xdr:colOff>269875</xdr:colOff>
      <xdr:row>99</xdr:row>
      <xdr:rowOff>116</xdr:rowOff>
    </xdr:to>
    <xdr:cxnSp macro="">
      <xdr:nvCxnSpPr>
        <xdr:cNvPr id="453" name="直線コネクタ 452"/>
        <xdr:cNvCxnSpPr/>
      </xdr:nvCxnSpPr>
      <xdr:spPr>
        <a:xfrm>
          <a:off x="10388600" y="1697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6238</xdr:rowOff>
    </xdr:from>
    <xdr:ext cx="599010" cy="259045"/>
    <xdr:sp macro="" textlink="">
      <xdr:nvSpPr>
        <xdr:cNvPr id="454" name="普通建設事業費 （ うち更新整備　）最大値テキスト"/>
        <xdr:cNvSpPr txBox="1"/>
      </xdr:nvSpPr>
      <xdr:spPr>
        <a:xfrm>
          <a:off x="10528300" y="1543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178,017</a:t>
          </a:r>
          <a:endParaRPr kumimoji="1" lang="ja-JP" altLang="en-US" sz="1000" b="1">
            <a:latin typeface="ＭＳ Ｐゴシック"/>
          </a:endParaRPr>
        </a:p>
      </xdr:txBody>
    </xdr:sp>
    <xdr:clientData/>
  </xdr:oneCellAnchor>
  <xdr:twoCellAnchor>
    <xdr:from>
      <xdr:col>15</xdr:col>
      <xdr:colOff>92075</xdr:colOff>
      <xdr:row>91</xdr:row>
      <xdr:rowOff>59561</xdr:rowOff>
    </xdr:from>
    <xdr:to>
      <xdr:col>15</xdr:col>
      <xdr:colOff>269875</xdr:colOff>
      <xdr:row>91</xdr:row>
      <xdr:rowOff>59561</xdr:rowOff>
    </xdr:to>
    <xdr:cxnSp macro="">
      <xdr:nvCxnSpPr>
        <xdr:cNvPr id="455" name="直線コネクタ 454"/>
        <xdr:cNvCxnSpPr/>
      </xdr:nvCxnSpPr>
      <xdr:spPr>
        <a:xfrm>
          <a:off x="10388600" y="15661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85475</xdr:rowOff>
    </xdr:from>
    <xdr:to>
      <xdr:col>15</xdr:col>
      <xdr:colOff>180975</xdr:colOff>
      <xdr:row>97</xdr:row>
      <xdr:rowOff>87709</xdr:rowOff>
    </xdr:to>
    <xdr:cxnSp macro="">
      <xdr:nvCxnSpPr>
        <xdr:cNvPr id="456" name="直線コネクタ 455"/>
        <xdr:cNvCxnSpPr/>
      </xdr:nvCxnSpPr>
      <xdr:spPr>
        <a:xfrm>
          <a:off x="9639300" y="16716125"/>
          <a:ext cx="8382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144992</xdr:rowOff>
    </xdr:from>
    <xdr:ext cx="534377" cy="259045"/>
    <xdr:sp macro="" textlink="">
      <xdr:nvSpPr>
        <xdr:cNvPr id="457" name="普通建設事業費 （ うち更新整備　）平均値テキスト"/>
        <xdr:cNvSpPr txBox="1"/>
      </xdr:nvSpPr>
      <xdr:spPr>
        <a:xfrm>
          <a:off x="10528300" y="16432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50,641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122115</xdr:rowOff>
    </xdr:from>
    <xdr:to>
      <xdr:col>15</xdr:col>
      <xdr:colOff>231775</xdr:colOff>
      <xdr:row>97</xdr:row>
      <xdr:rowOff>52265</xdr:rowOff>
    </xdr:to>
    <xdr:sp macro="" textlink="">
      <xdr:nvSpPr>
        <xdr:cNvPr id="458" name="フローチャート : 判断 457"/>
        <xdr:cNvSpPr/>
      </xdr:nvSpPr>
      <xdr:spPr>
        <a:xfrm>
          <a:off x="104267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71394</xdr:rowOff>
    </xdr:from>
    <xdr:to>
      <xdr:col>14</xdr:col>
      <xdr:colOff>28575</xdr:colOff>
      <xdr:row>97</xdr:row>
      <xdr:rowOff>85475</xdr:rowOff>
    </xdr:to>
    <xdr:cxnSp macro="">
      <xdr:nvCxnSpPr>
        <xdr:cNvPr id="459" name="直線コネクタ 458"/>
        <xdr:cNvCxnSpPr/>
      </xdr:nvCxnSpPr>
      <xdr:spPr>
        <a:xfrm>
          <a:off x="8750300" y="1670204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23582</xdr:rowOff>
    </xdr:from>
    <xdr:to>
      <xdr:col>14</xdr:col>
      <xdr:colOff>79375</xdr:colOff>
      <xdr:row>97</xdr:row>
      <xdr:rowOff>125182</xdr:rowOff>
    </xdr:to>
    <xdr:sp macro="" textlink="">
      <xdr:nvSpPr>
        <xdr:cNvPr id="460" name="フローチャート : 判断 459"/>
        <xdr:cNvSpPr/>
      </xdr:nvSpPr>
      <xdr:spPr>
        <a:xfrm>
          <a:off x="9588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141709</xdr:rowOff>
    </xdr:from>
    <xdr:ext cx="534377" cy="259045"/>
    <xdr:sp macro="" textlink="">
      <xdr:nvSpPr>
        <xdr:cNvPr id="461" name="テキスト ボックス 460"/>
        <xdr:cNvSpPr txBox="1"/>
      </xdr:nvSpPr>
      <xdr:spPr>
        <a:xfrm>
          <a:off x="9372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17690</xdr:rowOff>
    </xdr:from>
    <xdr:to>
      <xdr:col>12</xdr:col>
      <xdr:colOff>561975</xdr:colOff>
      <xdr:row>97</xdr:row>
      <xdr:rowOff>119290</xdr:rowOff>
    </xdr:to>
    <xdr:sp macro="" textlink="">
      <xdr:nvSpPr>
        <xdr:cNvPr id="462" name="フローチャート : 判断 461"/>
        <xdr:cNvSpPr/>
      </xdr:nvSpPr>
      <xdr:spPr>
        <a:xfrm>
          <a:off x="8699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135817</xdr:rowOff>
    </xdr:from>
    <xdr:ext cx="534377" cy="259045"/>
    <xdr:sp macro="" textlink="">
      <xdr:nvSpPr>
        <xdr:cNvPr id="463" name="テキスト ボックス 462"/>
        <xdr:cNvSpPr txBox="1"/>
      </xdr:nvSpPr>
      <xdr:spPr>
        <a:xfrm>
          <a:off x="8483111" y="164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36909</xdr:rowOff>
    </xdr:from>
    <xdr:to>
      <xdr:col>15</xdr:col>
      <xdr:colOff>231775</xdr:colOff>
      <xdr:row>97</xdr:row>
      <xdr:rowOff>138509</xdr:rowOff>
    </xdr:to>
    <xdr:sp macro="" textlink="">
      <xdr:nvSpPr>
        <xdr:cNvPr id="469" name="円/楕円 468"/>
        <xdr:cNvSpPr/>
      </xdr:nvSpPr>
      <xdr:spPr>
        <a:xfrm>
          <a:off x="10426700" y="166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15336</xdr:rowOff>
    </xdr:from>
    <xdr:ext cx="534377" cy="259045"/>
    <xdr:sp macro="" textlink="">
      <xdr:nvSpPr>
        <xdr:cNvPr id="470" name="普通建設事業費 （ うち更新整備　）該当値テキスト"/>
        <xdr:cNvSpPr txBox="1"/>
      </xdr:nvSpPr>
      <xdr:spPr>
        <a:xfrm>
          <a:off x="10528300" y="166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34675</xdr:rowOff>
    </xdr:from>
    <xdr:to>
      <xdr:col>14</xdr:col>
      <xdr:colOff>79375</xdr:colOff>
      <xdr:row>97</xdr:row>
      <xdr:rowOff>136275</xdr:rowOff>
    </xdr:to>
    <xdr:sp macro="" textlink="">
      <xdr:nvSpPr>
        <xdr:cNvPr id="471" name="円/楕円 470"/>
        <xdr:cNvSpPr/>
      </xdr:nvSpPr>
      <xdr:spPr>
        <a:xfrm>
          <a:off x="9588500" y="16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127402</xdr:rowOff>
    </xdr:from>
    <xdr:ext cx="534377" cy="259045"/>
    <xdr:sp macro="" textlink="">
      <xdr:nvSpPr>
        <xdr:cNvPr id="472" name="テキスト ボックス 471"/>
        <xdr:cNvSpPr txBox="1"/>
      </xdr:nvSpPr>
      <xdr:spPr>
        <a:xfrm>
          <a:off x="9372111" y="167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20594</xdr:rowOff>
    </xdr:from>
    <xdr:to>
      <xdr:col>12</xdr:col>
      <xdr:colOff>561975</xdr:colOff>
      <xdr:row>97</xdr:row>
      <xdr:rowOff>122194</xdr:rowOff>
    </xdr:to>
    <xdr:sp macro="" textlink="">
      <xdr:nvSpPr>
        <xdr:cNvPr id="473" name="円/楕円 472"/>
        <xdr:cNvSpPr/>
      </xdr:nvSpPr>
      <xdr:spPr>
        <a:xfrm>
          <a:off x="8699500" y="1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113321</xdr:rowOff>
    </xdr:from>
    <xdr:ext cx="534377" cy="259045"/>
    <xdr:sp macro="" textlink="">
      <xdr:nvSpPr>
        <xdr:cNvPr id="474" name="テキスト ボックス 473"/>
        <xdr:cNvSpPr txBox="1"/>
      </xdr:nvSpPr>
      <xdr:spPr>
        <a:xfrm>
          <a:off x="8483111" y="167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13012</xdr:rowOff>
    </xdr:from>
    <xdr:to>
      <xdr:col>23</xdr:col>
      <xdr:colOff>516889</xdr:colOff>
      <xdr:row>39</xdr:row>
      <xdr:rowOff>98878</xdr:rowOff>
    </xdr:to>
    <xdr:cxnSp macro="">
      <xdr:nvCxnSpPr>
        <xdr:cNvPr id="500" name="直線コネクタ 499"/>
        <xdr:cNvCxnSpPr/>
      </xdr:nvCxnSpPr>
      <xdr:spPr>
        <a:xfrm flipV="1">
          <a:off x="16317595" y="5156512"/>
          <a:ext cx="1269" cy="16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104378</xdr:rowOff>
    </xdr:from>
    <xdr:ext cx="249299" cy="259045"/>
    <xdr:sp macro="" textlink="">
      <xdr:nvSpPr>
        <xdr:cNvPr id="501" name="災害復旧事業費最小値テキスト"/>
        <xdr:cNvSpPr txBox="1"/>
      </xdr:nvSpPr>
      <xdr:spPr>
        <a:xfrm>
          <a:off x="16370300" y="6790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131139</xdr:rowOff>
    </xdr:from>
    <xdr:ext cx="599010" cy="259045"/>
    <xdr:sp macro="" textlink="">
      <xdr:nvSpPr>
        <xdr:cNvPr id="503" name="災害復旧事業費最大値テキスト"/>
        <xdr:cNvSpPr txBox="1"/>
      </xdr:nvSpPr>
      <xdr:spPr>
        <a:xfrm>
          <a:off x="16370300" y="49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30</xdr:row>
      <xdr:rowOff>13012</xdr:rowOff>
    </xdr:from>
    <xdr:to>
      <xdr:col>23</xdr:col>
      <xdr:colOff>606425</xdr:colOff>
      <xdr:row>30</xdr:row>
      <xdr:rowOff>13012</xdr:rowOff>
    </xdr:to>
    <xdr:cxnSp macro="">
      <xdr:nvCxnSpPr>
        <xdr:cNvPr id="504" name="直線コネクタ 503"/>
        <xdr:cNvCxnSpPr/>
      </xdr:nvCxnSpPr>
      <xdr:spPr>
        <a:xfrm>
          <a:off x="16230600" y="515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98334</xdr:rowOff>
    </xdr:from>
    <xdr:to>
      <xdr:col>23</xdr:col>
      <xdr:colOff>517525</xdr:colOff>
      <xdr:row>39</xdr:row>
      <xdr:rowOff>98868</xdr:rowOff>
    </xdr:to>
    <xdr:cxnSp macro="">
      <xdr:nvCxnSpPr>
        <xdr:cNvPr id="505" name="直線コネクタ 504"/>
        <xdr:cNvCxnSpPr/>
      </xdr:nvCxnSpPr>
      <xdr:spPr>
        <a:xfrm>
          <a:off x="15481300" y="678488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21828</xdr:rowOff>
    </xdr:from>
    <xdr:ext cx="469744" cy="259045"/>
    <xdr:sp macro="" textlink="">
      <xdr:nvSpPr>
        <xdr:cNvPr id="506" name="災害復旧事業費平均値テキスト"/>
        <xdr:cNvSpPr txBox="1"/>
      </xdr:nvSpPr>
      <xdr:spPr>
        <a:xfrm>
          <a:off x="16370300" y="653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170401</xdr:rowOff>
    </xdr:from>
    <xdr:to>
      <xdr:col>23</xdr:col>
      <xdr:colOff>568325</xdr:colOff>
      <xdr:row>39</xdr:row>
      <xdr:rowOff>100551</xdr:rowOff>
    </xdr:to>
    <xdr:sp macro="" textlink="">
      <xdr:nvSpPr>
        <xdr:cNvPr id="507" name="フローチャート : 判断 506"/>
        <xdr:cNvSpPr/>
      </xdr:nvSpPr>
      <xdr:spPr>
        <a:xfrm>
          <a:off x="162687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97692</xdr:rowOff>
    </xdr:from>
    <xdr:to>
      <xdr:col>22</xdr:col>
      <xdr:colOff>365125</xdr:colOff>
      <xdr:row>39</xdr:row>
      <xdr:rowOff>98334</xdr:rowOff>
    </xdr:to>
    <xdr:cxnSp macro="">
      <xdr:nvCxnSpPr>
        <xdr:cNvPr id="508" name="直線コネクタ 507"/>
        <xdr:cNvCxnSpPr/>
      </xdr:nvCxnSpPr>
      <xdr:spPr>
        <a:xfrm>
          <a:off x="14592300" y="6784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09" name="フローチャート : 判断 508"/>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119658</xdr:rowOff>
    </xdr:from>
    <xdr:ext cx="469744" cy="259045"/>
    <xdr:sp macro="" textlink="">
      <xdr:nvSpPr>
        <xdr:cNvPr id="510" name="テキスト ボックス 509"/>
        <xdr:cNvSpPr txBox="1"/>
      </xdr:nvSpPr>
      <xdr:spPr>
        <a:xfrm>
          <a:off x="15246427"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97692</xdr:rowOff>
    </xdr:from>
    <xdr:to>
      <xdr:col>21</xdr:col>
      <xdr:colOff>161925</xdr:colOff>
      <xdr:row>39</xdr:row>
      <xdr:rowOff>98846</xdr:rowOff>
    </xdr:to>
    <xdr:cxnSp macro="">
      <xdr:nvCxnSpPr>
        <xdr:cNvPr id="511" name="直線コネクタ 510"/>
        <xdr:cNvCxnSpPr/>
      </xdr:nvCxnSpPr>
      <xdr:spPr>
        <a:xfrm flipV="1">
          <a:off x="13703300" y="6784242"/>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2" name="フローチャート : 判断 511"/>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3" name="テキスト ボックス 512"/>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95297</xdr:rowOff>
    </xdr:from>
    <xdr:to>
      <xdr:col>19</xdr:col>
      <xdr:colOff>644525</xdr:colOff>
      <xdr:row>39</xdr:row>
      <xdr:rowOff>98846</xdr:rowOff>
    </xdr:to>
    <xdr:cxnSp macro="">
      <xdr:nvCxnSpPr>
        <xdr:cNvPr id="514" name="直線コネクタ 513"/>
        <xdr:cNvCxnSpPr/>
      </xdr:nvCxnSpPr>
      <xdr:spPr>
        <a:xfrm>
          <a:off x="12814300" y="6781847"/>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15" name="フローチャート : 判断 514"/>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87066</xdr:rowOff>
    </xdr:from>
    <xdr:ext cx="469744" cy="259045"/>
    <xdr:sp macro="" textlink="">
      <xdr:nvSpPr>
        <xdr:cNvPr id="516" name="テキスト ボックス 515"/>
        <xdr:cNvSpPr txBox="1"/>
      </xdr:nvSpPr>
      <xdr:spPr>
        <a:xfrm>
          <a:off x="13468427"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17" name="フローチャート : 判断 516"/>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71239</xdr:rowOff>
    </xdr:from>
    <xdr:ext cx="469744" cy="259045"/>
    <xdr:sp macro="" textlink="">
      <xdr:nvSpPr>
        <xdr:cNvPr id="518" name="テキスト ボックス 517"/>
        <xdr:cNvSpPr txBox="1"/>
      </xdr:nvSpPr>
      <xdr:spPr>
        <a:xfrm>
          <a:off x="12579427"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48068</xdr:rowOff>
    </xdr:from>
    <xdr:to>
      <xdr:col>23</xdr:col>
      <xdr:colOff>568325</xdr:colOff>
      <xdr:row>39</xdr:row>
      <xdr:rowOff>149668</xdr:rowOff>
    </xdr:to>
    <xdr:sp macro="" textlink="">
      <xdr:nvSpPr>
        <xdr:cNvPr id="524" name="円/楕円 523"/>
        <xdr:cNvSpPr/>
      </xdr:nvSpPr>
      <xdr:spPr>
        <a:xfrm>
          <a:off x="162687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148829</xdr:rowOff>
    </xdr:from>
    <xdr:ext cx="249299" cy="259045"/>
    <xdr:sp macro="" textlink="">
      <xdr:nvSpPr>
        <xdr:cNvPr id="525" name="災害復旧事業費該当値テキスト"/>
        <xdr:cNvSpPr txBox="1"/>
      </xdr:nvSpPr>
      <xdr:spPr>
        <a:xfrm>
          <a:off x="16370300" y="6663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47534</xdr:rowOff>
    </xdr:from>
    <xdr:to>
      <xdr:col>22</xdr:col>
      <xdr:colOff>415925</xdr:colOff>
      <xdr:row>39</xdr:row>
      <xdr:rowOff>149134</xdr:rowOff>
    </xdr:to>
    <xdr:sp macro="" textlink="">
      <xdr:nvSpPr>
        <xdr:cNvPr id="526" name="円/楕円 525"/>
        <xdr:cNvSpPr/>
      </xdr:nvSpPr>
      <xdr:spPr>
        <a:xfrm>
          <a:off x="154305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140261</xdr:rowOff>
    </xdr:from>
    <xdr:ext cx="313932" cy="259045"/>
    <xdr:sp macro="" textlink="">
      <xdr:nvSpPr>
        <xdr:cNvPr id="527" name="テキスト ボックス 526"/>
        <xdr:cNvSpPr txBox="1"/>
      </xdr:nvSpPr>
      <xdr:spPr>
        <a:xfrm>
          <a:off x="15324333" y="682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46892</xdr:rowOff>
    </xdr:from>
    <xdr:to>
      <xdr:col>21</xdr:col>
      <xdr:colOff>212725</xdr:colOff>
      <xdr:row>39</xdr:row>
      <xdr:rowOff>148492</xdr:rowOff>
    </xdr:to>
    <xdr:sp macro="" textlink="">
      <xdr:nvSpPr>
        <xdr:cNvPr id="528" name="円/楕円 527"/>
        <xdr:cNvSpPr/>
      </xdr:nvSpPr>
      <xdr:spPr>
        <a:xfrm>
          <a:off x="14541500" y="67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139619</xdr:rowOff>
    </xdr:from>
    <xdr:ext cx="378565" cy="259045"/>
    <xdr:sp macro="" textlink="">
      <xdr:nvSpPr>
        <xdr:cNvPr id="529" name="テキスト ボックス 528"/>
        <xdr:cNvSpPr txBox="1"/>
      </xdr:nvSpPr>
      <xdr:spPr>
        <a:xfrm>
          <a:off x="14403017" y="682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48046</xdr:rowOff>
    </xdr:from>
    <xdr:to>
      <xdr:col>20</xdr:col>
      <xdr:colOff>9525</xdr:colOff>
      <xdr:row>39</xdr:row>
      <xdr:rowOff>149646</xdr:rowOff>
    </xdr:to>
    <xdr:sp macro="" textlink="">
      <xdr:nvSpPr>
        <xdr:cNvPr id="530" name="円/楕円 529"/>
        <xdr:cNvSpPr/>
      </xdr:nvSpPr>
      <xdr:spPr>
        <a:xfrm>
          <a:off x="13652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140773</xdr:rowOff>
    </xdr:from>
    <xdr:ext cx="249299" cy="259045"/>
    <xdr:sp macro="" textlink="">
      <xdr:nvSpPr>
        <xdr:cNvPr id="531" name="テキスト ボックス 530"/>
        <xdr:cNvSpPr txBox="1"/>
      </xdr:nvSpPr>
      <xdr:spPr>
        <a:xfrm>
          <a:off x="13578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44497</xdr:rowOff>
    </xdr:from>
    <xdr:to>
      <xdr:col>18</xdr:col>
      <xdr:colOff>492125</xdr:colOff>
      <xdr:row>39</xdr:row>
      <xdr:rowOff>146097</xdr:rowOff>
    </xdr:to>
    <xdr:sp macro="" textlink="">
      <xdr:nvSpPr>
        <xdr:cNvPr id="532" name="円/楕円 531"/>
        <xdr:cNvSpPr/>
      </xdr:nvSpPr>
      <xdr:spPr>
        <a:xfrm>
          <a:off x="12763500" y="67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137224</xdr:rowOff>
    </xdr:from>
    <xdr:ext cx="378565" cy="259045"/>
    <xdr:sp macro="" textlink="">
      <xdr:nvSpPr>
        <xdr:cNvPr id="533" name="テキスト ボックス 532"/>
        <xdr:cNvSpPr txBox="1"/>
      </xdr:nvSpPr>
      <xdr:spPr>
        <a:xfrm>
          <a:off x="12625017" y="6823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29656</xdr:rowOff>
    </xdr:from>
    <xdr:to>
      <xdr:col>23</xdr:col>
      <xdr:colOff>516889</xdr:colOff>
      <xdr:row>78</xdr:row>
      <xdr:rowOff>40106</xdr:rowOff>
    </xdr:to>
    <xdr:cxnSp macro="">
      <xdr:nvCxnSpPr>
        <xdr:cNvPr id="608" name="直線コネクタ 607"/>
        <xdr:cNvCxnSpPr/>
      </xdr:nvCxnSpPr>
      <xdr:spPr>
        <a:xfrm flipV="1">
          <a:off x="16317595" y="12202606"/>
          <a:ext cx="1269" cy="121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43933</xdr:rowOff>
    </xdr:from>
    <xdr:ext cx="534377" cy="259045"/>
    <xdr:sp macro="" textlink="">
      <xdr:nvSpPr>
        <xdr:cNvPr id="609" name="公債費最小値テキスト"/>
        <xdr:cNvSpPr txBox="1"/>
      </xdr:nvSpPr>
      <xdr:spPr>
        <a:xfrm>
          <a:off x="16370300" y="134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78</xdr:row>
      <xdr:rowOff>40106</xdr:rowOff>
    </xdr:from>
    <xdr:to>
      <xdr:col>23</xdr:col>
      <xdr:colOff>606425</xdr:colOff>
      <xdr:row>78</xdr:row>
      <xdr:rowOff>40106</xdr:rowOff>
    </xdr:to>
    <xdr:cxnSp macro="">
      <xdr:nvCxnSpPr>
        <xdr:cNvPr id="610" name="直線コネクタ 609"/>
        <xdr:cNvCxnSpPr/>
      </xdr:nvCxnSpPr>
      <xdr:spPr>
        <a:xfrm>
          <a:off x="16230600" y="1341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147783</xdr:rowOff>
    </xdr:from>
    <xdr:ext cx="599010" cy="259045"/>
    <xdr:sp macro="" textlink="">
      <xdr:nvSpPr>
        <xdr:cNvPr id="611" name="公債費最大値テキスト"/>
        <xdr:cNvSpPr txBox="1"/>
      </xdr:nvSpPr>
      <xdr:spPr>
        <a:xfrm>
          <a:off x="16370300" y="119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132,359</a:t>
          </a:r>
          <a:endParaRPr kumimoji="1" lang="ja-JP" altLang="en-US" sz="1000" b="1">
            <a:latin typeface="ＭＳ Ｐゴシック"/>
          </a:endParaRPr>
        </a:p>
      </xdr:txBody>
    </xdr:sp>
    <xdr:clientData/>
  </xdr:oneCellAnchor>
  <xdr:twoCellAnchor>
    <xdr:from>
      <xdr:col>23</xdr:col>
      <xdr:colOff>428625</xdr:colOff>
      <xdr:row>71</xdr:row>
      <xdr:rowOff>29656</xdr:rowOff>
    </xdr:from>
    <xdr:to>
      <xdr:col>23</xdr:col>
      <xdr:colOff>606425</xdr:colOff>
      <xdr:row>71</xdr:row>
      <xdr:rowOff>29656</xdr:rowOff>
    </xdr:to>
    <xdr:cxnSp macro="">
      <xdr:nvCxnSpPr>
        <xdr:cNvPr id="612" name="直線コネクタ 611"/>
        <xdr:cNvCxnSpPr/>
      </xdr:nvCxnSpPr>
      <xdr:spPr>
        <a:xfrm>
          <a:off x="16230600" y="1220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14155</xdr:rowOff>
    </xdr:from>
    <xdr:to>
      <xdr:col>23</xdr:col>
      <xdr:colOff>517525</xdr:colOff>
      <xdr:row>74</xdr:row>
      <xdr:rowOff>30636</xdr:rowOff>
    </xdr:to>
    <xdr:cxnSp macro="">
      <xdr:nvCxnSpPr>
        <xdr:cNvPr id="613" name="直線コネクタ 612"/>
        <xdr:cNvCxnSpPr/>
      </xdr:nvCxnSpPr>
      <xdr:spPr>
        <a:xfrm flipV="1">
          <a:off x="15481300" y="12701455"/>
          <a:ext cx="8382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50878</xdr:rowOff>
    </xdr:from>
    <xdr:ext cx="534377" cy="259045"/>
    <xdr:sp macro="" textlink="">
      <xdr:nvSpPr>
        <xdr:cNvPr id="614" name="公債費平均値テキスト"/>
        <xdr:cNvSpPr txBox="1"/>
      </xdr:nvSpPr>
      <xdr:spPr>
        <a:xfrm>
          <a:off x="16370300" y="1273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72451</xdr:rowOff>
    </xdr:from>
    <xdr:to>
      <xdr:col>23</xdr:col>
      <xdr:colOff>568325</xdr:colOff>
      <xdr:row>75</xdr:row>
      <xdr:rowOff>2601</xdr:rowOff>
    </xdr:to>
    <xdr:sp macro="" textlink="">
      <xdr:nvSpPr>
        <xdr:cNvPr id="615" name="フローチャート : 判断 614"/>
        <xdr:cNvSpPr/>
      </xdr:nvSpPr>
      <xdr:spPr>
        <a:xfrm>
          <a:off x="162687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74854</xdr:rowOff>
    </xdr:from>
    <xdr:to>
      <xdr:col>22</xdr:col>
      <xdr:colOff>365125</xdr:colOff>
      <xdr:row>74</xdr:row>
      <xdr:rowOff>30636</xdr:rowOff>
    </xdr:to>
    <xdr:cxnSp macro="">
      <xdr:nvCxnSpPr>
        <xdr:cNvPr id="616" name="直線コネクタ 615"/>
        <xdr:cNvCxnSpPr/>
      </xdr:nvCxnSpPr>
      <xdr:spPr>
        <a:xfrm>
          <a:off x="14592300" y="12590704"/>
          <a:ext cx="889000" cy="1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34896</xdr:rowOff>
    </xdr:from>
    <xdr:to>
      <xdr:col>22</xdr:col>
      <xdr:colOff>415925</xdr:colOff>
      <xdr:row>74</xdr:row>
      <xdr:rowOff>136496</xdr:rowOff>
    </xdr:to>
    <xdr:sp macro="" textlink="">
      <xdr:nvSpPr>
        <xdr:cNvPr id="617" name="フローチャート : 判断 616"/>
        <xdr:cNvSpPr/>
      </xdr:nvSpPr>
      <xdr:spPr>
        <a:xfrm>
          <a:off x="15430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127623</xdr:rowOff>
    </xdr:from>
    <xdr:ext cx="534377" cy="259045"/>
    <xdr:sp macro="" textlink="">
      <xdr:nvSpPr>
        <xdr:cNvPr id="618" name="テキスト ボックス 617"/>
        <xdr:cNvSpPr txBox="1"/>
      </xdr:nvSpPr>
      <xdr:spPr>
        <a:xfrm>
          <a:off x="15214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131198</xdr:rowOff>
    </xdr:from>
    <xdr:to>
      <xdr:col>21</xdr:col>
      <xdr:colOff>161925</xdr:colOff>
      <xdr:row>73</xdr:row>
      <xdr:rowOff>74854</xdr:rowOff>
    </xdr:to>
    <xdr:cxnSp macro="">
      <xdr:nvCxnSpPr>
        <xdr:cNvPr id="619" name="直線コネクタ 618"/>
        <xdr:cNvCxnSpPr/>
      </xdr:nvCxnSpPr>
      <xdr:spPr>
        <a:xfrm>
          <a:off x="13703300" y="12475598"/>
          <a:ext cx="889000" cy="1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19296</xdr:rowOff>
    </xdr:from>
    <xdr:to>
      <xdr:col>21</xdr:col>
      <xdr:colOff>212725</xdr:colOff>
      <xdr:row>74</xdr:row>
      <xdr:rowOff>120896</xdr:rowOff>
    </xdr:to>
    <xdr:sp macro="" textlink="">
      <xdr:nvSpPr>
        <xdr:cNvPr id="620" name="フローチャート : 判断 619"/>
        <xdr:cNvSpPr/>
      </xdr:nvSpPr>
      <xdr:spPr>
        <a:xfrm>
          <a:off x="14541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112023</xdr:rowOff>
    </xdr:from>
    <xdr:ext cx="534377" cy="259045"/>
    <xdr:sp macro="" textlink="">
      <xdr:nvSpPr>
        <xdr:cNvPr id="621" name="テキスト ボックス 620"/>
        <xdr:cNvSpPr txBox="1"/>
      </xdr:nvSpPr>
      <xdr:spPr>
        <a:xfrm>
          <a:off x="14325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131198</xdr:rowOff>
    </xdr:from>
    <xdr:to>
      <xdr:col>19</xdr:col>
      <xdr:colOff>644525</xdr:colOff>
      <xdr:row>73</xdr:row>
      <xdr:rowOff>119398</xdr:rowOff>
    </xdr:to>
    <xdr:cxnSp macro="">
      <xdr:nvCxnSpPr>
        <xdr:cNvPr id="622" name="直線コネクタ 621"/>
        <xdr:cNvCxnSpPr/>
      </xdr:nvCxnSpPr>
      <xdr:spPr>
        <a:xfrm flipV="1">
          <a:off x="12814300" y="12475598"/>
          <a:ext cx="889000" cy="15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2783</xdr:rowOff>
    </xdr:from>
    <xdr:to>
      <xdr:col>20</xdr:col>
      <xdr:colOff>9525</xdr:colOff>
      <xdr:row>74</xdr:row>
      <xdr:rowOff>104383</xdr:rowOff>
    </xdr:to>
    <xdr:sp macro="" textlink="">
      <xdr:nvSpPr>
        <xdr:cNvPr id="623" name="フローチャート : 判断 622"/>
        <xdr:cNvSpPr/>
      </xdr:nvSpPr>
      <xdr:spPr>
        <a:xfrm>
          <a:off x="13652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95510</xdr:rowOff>
    </xdr:from>
    <xdr:ext cx="534377" cy="259045"/>
    <xdr:sp macro="" textlink="">
      <xdr:nvSpPr>
        <xdr:cNvPr id="624" name="テキスト ボックス 623"/>
        <xdr:cNvSpPr txBox="1"/>
      </xdr:nvSpPr>
      <xdr:spPr>
        <a:xfrm>
          <a:off x="13436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171174</xdr:rowOff>
    </xdr:from>
    <xdr:to>
      <xdr:col>18</xdr:col>
      <xdr:colOff>492125</xdr:colOff>
      <xdr:row>74</xdr:row>
      <xdr:rowOff>101324</xdr:rowOff>
    </xdr:to>
    <xdr:sp macro="" textlink="">
      <xdr:nvSpPr>
        <xdr:cNvPr id="625" name="フローチャート : 判断 624"/>
        <xdr:cNvSpPr/>
      </xdr:nvSpPr>
      <xdr:spPr>
        <a:xfrm>
          <a:off x="12763500" y="1268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92451</xdr:rowOff>
    </xdr:from>
    <xdr:ext cx="534377" cy="259045"/>
    <xdr:sp macro="" textlink="">
      <xdr:nvSpPr>
        <xdr:cNvPr id="626" name="テキスト ボックス 625"/>
        <xdr:cNvSpPr txBox="1"/>
      </xdr:nvSpPr>
      <xdr:spPr>
        <a:xfrm>
          <a:off x="12547111" y="1277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134805</xdr:rowOff>
    </xdr:from>
    <xdr:to>
      <xdr:col>23</xdr:col>
      <xdr:colOff>568325</xdr:colOff>
      <xdr:row>74</xdr:row>
      <xdr:rowOff>64955</xdr:rowOff>
    </xdr:to>
    <xdr:sp macro="" textlink="">
      <xdr:nvSpPr>
        <xdr:cNvPr id="632" name="円/楕円 631"/>
        <xdr:cNvSpPr/>
      </xdr:nvSpPr>
      <xdr:spPr>
        <a:xfrm>
          <a:off x="16268700" y="126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157682</xdr:rowOff>
    </xdr:from>
    <xdr:ext cx="534377" cy="259045"/>
    <xdr:sp macro="" textlink="">
      <xdr:nvSpPr>
        <xdr:cNvPr id="633" name="公債費該当値テキスト"/>
        <xdr:cNvSpPr txBox="1"/>
      </xdr:nvSpPr>
      <xdr:spPr>
        <a:xfrm>
          <a:off x="16370300" y="125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86,533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151286</xdr:rowOff>
    </xdr:from>
    <xdr:to>
      <xdr:col>22</xdr:col>
      <xdr:colOff>415925</xdr:colOff>
      <xdr:row>74</xdr:row>
      <xdr:rowOff>81436</xdr:rowOff>
    </xdr:to>
    <xdr:sp macro="" textlink="">
      <xdr:nvSpPr>
        <xdr:cNvPr id="634" name="円/楕円 633"/>
        <xdr:cNvSpPr/>
      </xdr:nvSpPr>
      <xdr:spPr>
        <a:xfrm>
          <a:off x="15430500" y="126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97963</xdr:rowOff>
    </xdr:from>
    <xdr:ext cx="534377" cy="259045"/>
    <xdr:sp macro="" textlink="">
      <xdr:nvSpPr>
        <xdr:cNvPr id="635" name="テキスト ボックス 634"/>
        <xdr:cNvSpPr txBox="1"/>
      </xdr:nvSpPr>
      <xdr:spPr>
        <a:xfrm>
          <a:off x="15214111" y="124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24054</xdr:rowOff>
    </xdr:from>
    <xdr:to>
      <xdr:col>21</xdr:col>
      <xdr:colOff>212725</xdr:colOff>
      <xdr:row>73</xdr:row>
      <xdr:rowOff>125654</xdr:rowOff>
    </xdr:to>
    <xdr:sp macro="" textlink="">
      <xdr:nvSpPr>
        <xdr:cNvPr id="636" name="円/楕円 635"/>
        <xdr:cNvSpPr/>
      </xdr:nvSpPr>
      <xdr:spPr>
        <a:xfrm>
          <a:off x="14541500" y="125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142181</xdr:rowOff>
    </xdr:from>
    <xdr:ext cx="534377" cy="259045"/>
    <xdr:sp macro="" textlink="">
      <xdr:nvSpPr>
        <xdr:cNvPr id="637" name="テキスト ボックス 636"/>
        <xdr:cNvSpPr txBox="1"/>
      </xdr:nvSpPr>
      <xdr:spPr>
        <a:xfrm>
          <a:off x="14325111" y="1231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96,707</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80398</xdr:rowOff>
    </xdr:from>
    <xdr:to>
      <xdr:col>20</xdr:col>
      <xdr:colOff>9525</xdr:colOff>
      <xdr:row>73</xdr:row>
      <xdr:rowOff>10548</xdr:rowOff>
    </xdr:to>
    <xdr:sp macro="" textlink="">
      <xdr:nvSpPr>
        <xdr:cNvPr id="638" name="円/楕円 637"/>
        <xdr:cNvSpPr/>
      </xdr:nvSpPr>
      <xdr:spPr>
        <a:xfrm>
          <a:off x="13652500" y="124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27075</xdr:rowOff>
    </xdr:from>
    <xdr:ext cx="599010" cy="259045"/>
    <xdr:sp macro="" textlink="">
      <xdr:nvSpPr>
        <xdr:cNvPr id="639" name="テキスト ボックス 638"/>
        <xdr:cNvSpPr txBox="1"/>
      </xdr:nvSpPr>
      <xdr:spPr>
        <a:xfrm>
          <a:off x="13403794" y="1220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68598</xdr:rowOff>
    </xdr:from>
    <xdr:to>
      <xdr:col>18</xdr:col>
      <xdr:colOff>492125</xdr:colOff>
      <xdr:row>73</xdr:row>
      <xdr:rowOff>170198</xdr:rowOff>
    </xdr:to>
    <xdr:sp macro="" textlink="">
      <xdr:nvSpPr>
        <xdr:cNvPr id="640" name="円/楕円 639"/>
        <xdr:cNvSpPr/>
      </xdr:nvSpPr>
      <xdr:spPr>
        <a:xfrm>
          <a:off x="12763500" y="12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15275</xdr:rowOff>
    </xdr:from>
    <xdr:ext cx="534377" cy="259045"/>
    <xdr:sp macro="" textlink="">
      <xdr:nvSpPr>
        <xdr:cNvPr id="641" name="テキスト ボックス 640"/>
        <xdr:cNvSpPr txBox="1"/>
      </xdr:nvSpPr>
      <xdr:spPr>
        <a:xfrm>
          <a:off x="12547111" y="1235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138215</xdr:rowOff>
    </xdr:from>
    <xdr:to>
      <xdr:col>23</xdr:col>
      <xdr:colOff>516889</xdr:colOff>
      <xdr:row>99</xdr:row>
      <xdr:rowOff>34201</xdr:rowOff>
    </xdr:to>
    <xdr:cxnSp macro="">
      <xdr:nvCxnSpPr>
        <xdr:cNvPr id="667" name="直線コネクタ 666"/>
        <xdr:cNvCxnSpPr/>
      </xdr:nvCxnSpPr>
      <xdr:spPr>
        <a:xfrm flipV="1">
          <a:off x="16317595" y="15568715"/>
          <a:ext cx="1269" cy="1439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38028</xdr:rowOff>
    </xdr:from>
    <xdr:ext cx="469744" cy="259045"/>
    <xdr:sp macro="" textlink="">
      <xdr:nvSpPr>
        <xdr:cNvPr id="668" name="積立金最小値テキスト"/>
        <xdr:cNvSpPr txBox="1"/>
      </xdr:nvSpPr>
      <xdr:spPr>
        <a:xfrm>
          <a:off x="16370300" y="170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3,961</a:t>
          </a:r>
          <a:endParaRPr kumimoji="1" lang="ja-JP" altLang="en-US" sz="1000" b="1">
            <a:latin typeface="ＭＳ Ｐゴシック"/>
          </a:endParaRPr>
        </a:p>
      </xdr:txBody>
    </xdr:sp>
    <xdr:clientData/>
  </xdr:oneCellAnchor>
  <xdr:twoCellAnchor>
    <xdr:from>
      <xdr:col>23</xdr:col>
      <xdr:colOff>428625</xdr:colOff>
      <xdr:row>99</xdr:row>
      <xdr:rowOff>34201</xdr:rowOff>
    </xdr:from>
    <xdr:to>
      <xdr:col>23</xdr:col>
      <xdr:colOff>606425</xdr:colOff>
      <xdr:row>99</xdr:row>
      <xdr:rowOff>34201</xdr:rowOff>
    </xdr:to>
    <xdr:cxnSp macro="">
      <xdr:nvCxnSpPr>
        <xdr:cNvPr id="669" name="直線コネクタ 668"/>
        <xdr:cNvCxnSpPr/>
      </xdr:nvCxnSpPr>
      <xdr:spPr>
        <a:xfrm>
          <a:off x="16230600" y="1700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84892</xdr:rowOff>
    </xdr:from>
    <xdr:ext cx="534377" cy="259045"/>
    <xdr:sp macro="" textlink="">
      <xdr:nvSpPr>
        <xdr:cNvPr id="670" name="積立金最大値テキスト"/>
        <xdr:cNvSpPr txBox="1"/>
      </xdr:nvSpPr>
      <xdr:spPr>
        <a:xfrm>
          <a:off x="16370300" y="153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92,091</a:t>
          </a:r>
          <a:endParaRPr kumimoji="1" lang="ja-JP" altLang="en-US" sz="1000" b="1">
            <a:latin typeface="ＭＳ Ｐゴシック"/>
          </a:endParaRPr>
        </a:p>
      </xdr:txBody>
    </xdr:sp>
    <xdr:clientData/>
  </xdr:oneCellAnchor>
  <xdr:twoCellAnchor>
    <xdr:from>
      <xdr:col>23</xdr:col>
      <xdr:colOff>428625</xdr:colOff>
      <xdr:row>90</xdr:row>
      <xdr:rowOff>138215</xdr:rowOff>
    </xdr:from>
    <xdr:to>
      <xdr:col>23</xdr:col>
      <xdr:colOff>606425</xdr:colOff>
      <xdr:row>90</xdr:row>
      <xdr:rowOff>138215</xdr:rowOff>
    </xdr:to>
    <xdr:cxnSp macro="">
      <xdr:nvCxnSpPr>
        <xdr:cNvPr id="671" name="直線コネクタ 670"/>
        <xdr:cNvCxnSpPr/>
      </xdr:nvCxnSpPr>
      <xdr:spPr>
        <a:xfrm>
          <a:off x="16230600" y="1556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47379</xdr:rowOff>
    </xdr:from>
    <xdr:to>
      <xdr:col>23</xdr:col>
      <xdr:colOff>517525</xdr:colOff>
      <xdr:row>96</xdr:row>
      <xdr:rowOff>159147</xdr:rowOff>
    </xdr:to>
    <xdr:cxnSp macro="">
      <xdr:nvCxnSpPr>
        <xdr:cNvPr id="672" name="直線コネクタ 671"/>
        <xdr:cNvCxnSpPr/>
      </xdr:nvCxnSpPr>
      <xdr:spPr>
        <a:xfrm flipV="1">
          <a:off x="15481300" y="16163679"/>
          <a:ext cx="838200" cy="4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5278</xdr:rowOff>
    </xdr:from>
    <xdr:ext cx="534377" cy="259045"/>
    <xdr:sp macro="" textlink="">
      <xdr:nvSpPr>
        <xdr:cNvPr id="673" name="積立金平均値テキスト"/>
        <xdr:cNvSpPr txBox="1"/>
      </xdr:nvSpPr>
      <xdr:spPr>
        <a:xfrm>
          <a:off x="16370300" y="16464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32,800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26851</xdr:rowOff>
    </xdr:from>
    <xdr:to>
      <xdr:col>23</xdr:col>
      <xdr:colOff>568325</xdr:colOff>
      <xdr:row>96</xdr:row>
      <xdr:rowOff>128451</xdr:rowOff>
    </xdr:to>
    <xdr:sp macro="" textlink="">
      <xdr:nvSpPr>
        <xdr:cNvPr id="674" name="フローチャート : 判断 673"/>
        <xdr:cNvSpPr/>
      </xdr:nvSpPr>
      <xdr:spPr>
        <a:xfrm>
          <a:off x="16268700" y="164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159147</xdr:rowOff>
    </xdr:from>
    <xdr:to>
      <xdr:col>22</xdr:col>
      <xdr:colOff>365125</xdr:colOff>
      <xdr:row>97</xdr:row>
      <xdr:rowOff>48571</xdr:rowOff>
    </xdr:to>
    <xdr:cxnSp macro="">
      <xdr:nvCxnSpPr>
        <xdr:cNvPr id="675" name="直線コネクタ 674"/>
        <xdr:cNvCxnSpPr/>
      </xdr:nvCxnSpPr>
      <xdr:spPr>
        <a:xfrm flipV="1">
          <a:off x="14592300" y="16618347"/>
          <a:ext cx="8890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55328</xdr:rowOff>
    </xdr:from>
    <xdr:to>
      <xdr:col>22</xdr:col>
      <xdr:colOff>415925</xdr:colOff>
      <xdr:row>96</xdr:row>
      <xdr:rowOff>156928</xdr:rowOff>
    </xdr:to>
    <xdr:sp macro="" textlink="">
      <xdr:nvSpPr>
        <xdr:cNvPr id="676" name="フローチャート : 判断 675"/>
        <xdr:cNvSpPr/>
      </xdr:nvSpPr>
      <xdr:spPr>
        <a:xfrm>
          <a:off x="154305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2005</xdr:rowOff>
    </xdr:from>
    <xdr:ext cx="534377" cy="259045"/>
    <xdr:sp macro="" textlink="">
      <xdr:nvSpPr>
        <xdr:cNvPr id="677" name="テキスト ボックス 676"/>
        <xdr:cNvSpPr txBox="1"/>
      </xdr:nvSpPr>
      <xdr:spPr>
        <a:xfrm>
          <a:off x="15214111" y="162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24828</xdr:rowOff>
    </xdr:from>
    <xdr:to>
      <xdr:col>21</xdr:col>
      <xdr:colOff>161925</xdr:colOff>
      <xdr:row>97</xdr:row>
      <xdr:rowOff>48571</xdr:rowOff>
    </xdr:to>
    <xdr:cxnSp macro="">
      <xdr:nvCxnSpPr>
        <xdr:cNvPr id="678" name="直線コネクタ 677"/>
        <xdr:cNvCxnSpPr/>
      </xdr:nvCxnSpPr>
      <xdr:spPr>
        <a:xfrm>
          <a:off x="13703300" y="15798228"/>
          <a:ext cx="889000" cy="88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149120</xdr:rowOff>
    </xdr:from>
    <xdr:to>
      <xdr:col>21</xdr:col>
      <xdr:colOff>212725</xdr:colOff>
      <xdr:row>97</xdr:row>
      <xdr:rowOff>79270</xdr:rowOff>
    </xdr:to>
    <xdr:sp macro="" textlink="">
      <xdr:nvSpPr>
        <xdr:cNvPr id="679" name="フローチャート : 判断 678"/>
        <xdr:cNvSpPr/>
      </xdr:nvSpPr>
      <xdr:spPr>
        <a:xfrm>
          <a:off x="14541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95797</xdr:rowOff>
    </xdr:from>
    <xdr:ext cx="534377" cy="259045"/>
    <xdr:sp macro="" textlink="">
      <xdr:nvSpPr>
        <xdr:cNvPr id="680" name="テキスト ボックス 679"/>
        <xdr:cNvSpPr txBox="1"/>
      </xdr:nvSpPr>
      <xdr:spPr>
        <a:xfrm>
          <a:off x="14325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90633</xdr:rowOff>
    </xdr:from>
    <xdr:to>
      <xdr:col>19</xdr:col>
      <xdr:colOff>644525</xdr:colOff>
      <xdr:row>92</xdr:row>
      <xdr:rowOff>24828</xdr:rowOff>
    </xdr:to>
    <xdr:cxnSp macro="">
      <xdr:nvCxnSpPr>
        <xdr:cNvPr id="681" name="直線コネクタ 680"/>
        <xdr:cNvCxnSpPr/>
      </xdr:nvCxnSpPr>
      <xdr:spPr>
        <a:xfrm>
          <a:off x="12814300" y="15692583"/>
          <a:ext cx="889000" cy="10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42608</xdr:rowOff>
    </xdr:from>
    <xdr:to>
      <xdr:col>20</xdr:col>
      <xdr:colOff>9525</xdr:colOff>
      <xdr:row>96</xdr:row>
      <xdr:rowOff>144208</xdr:rowOff>
    </xdr:to>
    <xdr:sp macro="" textlink="">
      <xdr:nvSpPr>
        <xdr:cNvPr id="682" name="フローチャート : 判断 681"/>
        <xdr:cNvSpPr/>
      </xdr:nvSpPr>
      <xdr:spPr>
        <a:xfrm>
          <a:off x="13652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135335</xdr:rowOff>
    </xdr:from>
    <xdr:ext cx="534377" cy="259045"/>
    <xdr:sp macro="" textlink="">
      <xdr:nvSpPr>
        <xdr:cNvPr id="683" name="テキスト ボックス 682"/>
        <xdr:cNvSpPr txBox="1"/>
      </xdr:nvSpPr>
      <xdr:spPr>
        <a:xfrm>
          <a:off x="13436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107449</xdr:rowOff>
    </xdr:from>
    <xdr:to>
      <xdr:col>18</xdr:col>
      <xdr:colOff>492125</xdr:colOff>
      <xdr:row>97</xdr:row>
      <xdr:rowOff>37599</xdr:rowOff>
    </xdr:to>
    <xdr:sp macro="" textlink="">
      <xdr:nvSpPr>
        <xdr:cNvPr id="684" name="フローチャート : 判断 683"/>
        <xdr:cNvSpPr/>
      </xdr:nvSpPr>
      <xdr:spPr>
        <a:xfrm>
          <a:off x="12763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28726</xdr:rowOff>
    </xdr:from>
    <xdr:ext cx="534377" cy="259045"/>
    <xdr:sp macro="" textlink="">
      <xdr:nvSpPr>
        <xdr:cNvPr id="685" name="テキスト ボックス 684"/>
        <xdr:cNvSpPr txBox="1"/>
      </xdr:nvSpPr>
      <xdr:spPr>
        <a:xfrm>
          <a:off x="12547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168029</xdr:rowOff>
    </xdr:from>
    <xdr:to>
      <xdr:col>23</xdr:col>
      <xdr:colOff>568325</xdr:colOff>
      <xdr:row>94</xdr:row>
      <xdr:rowOff>98179</xdr:rowOff>
    </xdr:to>
    <xdr:sp macro="" textlink="">
      <xdr:nvSpPr>
        <xdr:cNvPr id="691" name="円/楕円 690"/>
        <xdr:cNvSpPr/>
      </xdr:nvSpPr>
      <xdr:spPr>
        <a:xfrm>
          <a:off x="16268700" y="161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19456</xdr:rowOff>
    </xdr:from>
    <xdr:ext cx="534377" cy="259045"/>
    <xdr:sp macro="" textlink="">
      <xdr:nvSpPr>
        <xdr:cNvPr id="692" name="積立金該当値テキスト"/>
        <xdr:cNvSpPr txBox="1"/>
      </xdr:nvSpPr>
      <xdr:spPr>
        <a:xfrm>
          <a:off x="16370300" y="159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55,654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108347</xdr:rowOff>
    </xdr:from>
    <xdr:to>
      <xdr:col>22</xdr:col>
      <xdr:colOff>415925</xdr:colOff>
      <xdr:row>97</xdr:row>
      <xdr:rowOff>38497</xdr:rowOff>
    </xdr:to>
    <xdr:sp macro="" textlink="">
      <xdr:nvSpPr>
        <xdr:cNvPr id="693" name="円/楕円 692"/>
        <xdr:cNvSpPr/>
      </xdr:nvSpPr>
      <xdr:spPr>
        <a:xfrm>
          <a:off x="15430500" y="165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29624</xdr:rowOff>
    </xdr:from>
    <xdr:ext cx="534377" cy="259045"/>
    <xdr:sp macro="" textlink="">
      <xdr:nvSpPr>
        <xdr:cNvPr id="694" name="テキスト ボックス 693"/>
        <xdr:cNvSpPr txBox="1"/>
      </xdr:nvSpPr>
      <xdr:spPr>
        <a:xfrm>
          <a:off x="15214111" y="166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169221</xdr:rowOff>
    </xdr:from>
    <xdr:to>
      <xdr:col>21</xdr:col>
      <xdr:colOff>212725</xdr:colOff>
      <xdr:row>97</xdr:row>
      <xdr:rowOff>99371</xdr:rowOff>
    </xdr:to>
    <xdr:sp macro="" textlink="">
      <xdr:nvSpPr>
        <xdr:cNvPr id="695" name="円/楕円 694"/>
        <xdr:cNvSpPr/>
      </xdr:nvSpPr>
      <xdr:spPr>
        <a:xfrm>
          <a:off x="14541500" y="166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90498</xdr:rowOff>
    </xdr:from>
    <xdr:ext cx="534377" cy="259045"/>
    <xdr:sp macro="" textlink="">
      <xdr:nvSpPr>
        <xdr:cNvPr id="696" name="テキスト ボックス 695"/>
        <xdr:cNvSpPr txBox="1"/>
      </xdr:nvSpPr>
      <xdr:spPr>
        <a:xfrm>
          <a:off x="14325111" y="167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145478</xdr:rowOff>
    </xdr:from>
    <xdr:to>
      <xdr:col>20</xdr:col>
      <xdr:colOff>9525</xdr:colOff>
      <xdr:row>92</xdr:row>
      <xdr:rowOff>75628</xdr:rowOff>
    </xdr:to>
    <xdr:sp macro="" textlink="">
      <xdr:nvSpPr>
        <xdr:cNvPr id="697" name="円/楕円 696"/>
        <xdr:cNvSpPr/>
      </xdr:nvSpPr>
      <xdr:spPr>
        <a:xfrm>
          <a:off x="13652500" y="157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92155</xdr:rowOff>
    </xdr:from>
    <xdr:ext cx="534377" cy="259045"/>
    <xdr:sp macro="" textlink="">
      <xdr:nvSpPr>
        <xdr:cNvPr id="698" name="テキスト ボックス 697"/>
        <xdr:cNvSpPr txBox="1"/>
      </xdr:nvSpPr>
      <xdr:spPr>
        <a:xfrm>
          <a:off x="13436111" y="155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78,035</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39833</xdr:rowOff>
    </xdr:from>
    <xdr:to>
      <xdr:col>18</xdr:col>
      <xdr:colOff>492125</xdr:colOff>
      <xdr:row>91</xdr:row>
      <xdr:rowOff>141433</xdr:rowOff>
    </xdr:to>
    <xdr:sp macro="" textlink="">
      <xdr:nvSpPr>
        <xdr:cNvPr id="699" name="円/楕円 698"/>
        <xdr:cNvSpPr/>
      </xdr:nvSpPr>
      <xdr:spPr>
        <a:xfrm>
          <a:off x="12763500" y="156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157960</xdr:rowOff>
    </xdr:from>
    <xdr:ext cx="534377" cy="259045"/>
    <xdr:sp macro="" textlink="">
      <xdr:nvSpPr>
        <xdr:cNvPr id="700" name="テキスト ボックス 699"/>
        <xdr:cNvSpPr txBox="1"/>
      </xdr:nvSpPr>
      <xdr:spPr>
        <a:xfrm>
          <a:off x="12547111" y="154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55662</xdr:rowOff>
    </xdr:from>
    <xdr:to>
      <xdr:col>32</xdr:col>
      <xdr:colOff>186689</xdr:colOff>
      <xdr:row>39</xdr:row>
      <xdr:rowOff>98878</xdr:rowOff>
    </xdr:to>
    <xdr:cxnSp macro="">
      <xdr:nvCxnSpPr>
        <xdr:cNvPr id="726" name="直線コネクタ 725"/>
        <xdr:cNvCxnSpPr/>
      </xdr:nvCxnSpPr>
      <xdr:spPr>
        <a:xfrm flipV="1">
          <a:off x="22159595" y="5370612"/>
          <a:ext cx="1269" cy="141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2339</xdr:rowOff>
    </xdr:from>
    <xdr:ext cx="534377" cy="259045"/>
    <xdr:sp macro="" textlink="">
      <xdr:nvSpPr>
        <xdr:cNvPr id="729" name="投資及び出資金最大値テキスト"/>
        <xdr:cNvSpPr txBox="1"/>
      </xdr:nvSpPr>
      <xdr:spPr>
        <a:xfrm>
          <a:off x="22212300" y="51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12,997</a:t>
          </a:r>
          <a:endParaRPr kumimoji="1" lang="ja-JP" altLang="en-US" sz="1000" b="1">
            <a:latin typeface="ＭＳ Ｐゴシック"/>
          </a:endParaRPr>
        </a:p>
      </xdr:txBody>
    </xdr:sp>
    <xdr:clientData/>
  </xdr:oneCellAnchor>
  <xdr:twoCellAnchor>
    <xdr:from>
      <xdr:col>32</xdr:col>
      <xdr:colOff>98425</xdr:colOff>
      <xdr:row>31</xdr:row>
      <xdr:rowOff>55662</xdr:rowOff>
    </xdr:from>
    <xdr:to>
      <xdr:col>32</xdr:col>
      <xdr:colOff>276225</xdr:colOff>
      <xdr:row>31</xdr:row>
      <xdr:rowOff>55662</xdr:rowOff>
    </xdr:to>
    <xdr:cxnSp macro="">
      <xdr:nvCxnSpPr>
        <xdr:cNvPr id="730" name="直線コネクタ 729"/>
        <xdr:cNvCxnSpPr/>
      </xdr:nvCxnSpPr>
      <xdr:spPr>
        <a:xfrm>
          <a:off x="22072600" y="537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48369</xdr:rowOff>
    </xdr:from>
    <xdr:to>
      <xdr:col>32</xdr:col>
      <xdr:colOff>187325</xdr:colOff>
      <xdr:row>39</xdr:row>
      <xdr:rowOff>51199</xdr:rowOff>
    </xdr:to>
    <xdr:cxnSp macro="">
      <xdr:nvCxnSpPr>
        <xdr:cNvPr id="731" name="直線コネクタ 730"/>
        <xdr:cNvCxnSpPr/>
      </xdr:nvCxnSpPr>
      <xdr:spPr>
        <a:xfrm flipV="1">
          <a:off x="21323300" y="673491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166859</xdr:rowOff>
    </xdr:from>
    <xdr:ext cx="469744" cy="259045"/>
    <xdr:sp macro="" textlink="">
      <xdr:nvSpPr>
        <xdr:cNvPr id="732" name="投資及び出資金平均値テキスト"/>
        <xdr:cNvSpPr txBox="1"/>
      </xdr:nvSpPr>
      <xdr:spPr>
        <a:xfrm>
          <a:off x="22212300" y="633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143982</xdr:rowOff>
    </xdr:from>
    <xdr:to>
      <xdr:col>32</xdr:col>
      <xdr:colOff>238125</xdr:colOff>
      <xdr:row>38</xdr:row>
      <xdr:rowOff>74132</xdr:rowOff>
    </xdr:to>
    <xdr:sp macro="" textlink="">
      <xdr:nvSpPr>
        <xdr:cNvPr id="733" name="フローチャート : 判断 732"/>
        <xdr:cNvSpPr/>
      </xdr:nvSpPr>
      <xdr:spPr>
        <a:xfrm>
          <a:off x="221107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51199</xdr:rowOff>
    </xdr:from>
    <xdr:to>
      <xdr:col>31</xdr:col>
      <xdr:colOff>34925</xdr:colOff>
      <xdr:row>39</xdr:row>
      <xdr:rowOff>53159</xdr:rowOff>
    </xdr:to>
    <xdr:cxnSp macro="">
      <xdr:nvCxnSpPr>
        <xdr:cNvPr id="734" name="直線コネクタ 733"/>
        <xdr:cNvCxnSpPr/>
      </xdr:nvCxnSpPr>
      <xdr:spPr>
        <a:xfrm flipV="1">
          <a:off x="20434300" y="673774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171414</xdr:rowOff>
    </xdr:from>
    <xdr:to>
      <xdr:col>31</xdr:col>
      <xdr:colOff>85725</xdr:colOff>
      <xdr:row>38</xdr:row>
      <xdr:rowOff>101564</xdr:rowOff>
    </xdr:to>
    <xdr:sp macro="" textlink="">
      <xdr:nvSpPr>
        <xdr:cNvPr id="735" name="フローチャート : 判断 734"/>
        <xdr:cNvSpPr/>
      </xdr:nvSpPr>
      <xdr:spPr>
        <a:xfrm>
          <a:off x="21272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118091</xdr:rowOff>
    </xdr:from>
    <xdr:ext cx="469744" cy="259045"/>
    <xdr:sp macro="" textlink="">
      <xdr:nvSpPr>
        <xdr:cNvPr id="736" name="テキスト ボックス 735"/>
        <xdr:cNvSpPr txBox="1"/>
      </xdr:nvSpPr>
      <xdr:spPr>
        <a:xfrm>
          <a:off x="21088427"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49457</xdr:rowOff>
    </xdr:from>
    <xdr:to>
      <xdr:col>29</xdr:col>
      <xdr:colOff>517525</xdr:colOff>
      <xdr:row>39</xdr:row>
      <xdr:rowOff>53159</xdr:rowOff>
    </xdr:to>
    <xdr:cxnSp macro="">
      <xdr:nvCxnSpPr>
        <xdr:cNvPr id="737" name="直線コネクタ 736"/>
        <xdr:cNvCxnSpPr/>
      </xdr:nvCxnSpPr>
      <xdr:spPr>
        <a:xfrm>
          <a:off x="19545300" y="6736007"/>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24674</xdr:rowOff>
    </xdr:from>
    <xdr:to>
      <xdr:col>29</xdr:col>
      <xdr:colOff>568325</xdr:colOff>
      <xdr:row>38</xdr:row>
      <xdr:rowOff>126274</xdr:rowOff>
    </xdr:to>
    <xdr:sp macro="" textlink="">
      <xdr:nvSpPr>
        <xdr:cNvPr id="738" name="フローチャート : 判断 737"/>
        <xdr:cNvSpPr/>
      </xdr:nvSpPr>
      <xdr:spPr>
        <a:xfrm>
          <a:off x="20383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142801</xdr:rowOff>
    </xdr:from>
    <xdr:ext cx="469744" cy="259045"/>
    <xdr:sp macro="" textlink="">
      <xdr:nvSpPr>
        <xdr:cNvPr id="739" name="テキスト ボックス 738"/>
        <xdr:cNvSpPr txBox="1"/>
      </xdr:nvSpPr>
      <xdr:spPr>
        <a:xfrm>
          <a:off x="20199427"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63718</xdr:rowOff>
    </xdr:from>
    <xdr:to>
      <xdr:col>28</xdr:col>
      <xdr:colOff>314325</xdr:colOff>
      <xdr:row>39</xdr:row>
      <xdr:rowOff>49457</xdr:rowOff>
    </xdr:to>
    <xdr:cxnSp macro="">
      <xdr:nvCxnSpPr>
        <xdr:cNvPr id="740" name="直線コネクタ 739"/>
        <xdr:cNvCxnSpPr/>
      </xdr:nvCxnSpPr>
      <xdr:spPr>
        <a:xfrm>
          <a:off x="18656300" y="6407368"/>
          <a:ext cx="889000" cy="3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130919</xdr:rowOff>
    </xdr:from>
    <xdr:to>
      <xdr:col>28</xdr:col>
      <xdr:colOff>365125</xdr:colOff>
      <xdr:row>38</xdr:row>
      <xdr:rowOff>61069</xdr:rowOff>
    </xdr:to>
    <xdr:sp macro="" textlink="">
      <xdr:nvSpPr>
        <xdr:cNvPr id="741" name="フローチャート : 判断 740"/>
        <xdr:cNvSpPr/>
      </xdr:nvSpPr>
      <xdr:spPr>
        <a:xfrm>
          <a:off x="19494500" y="647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77596</xdr:rowOff>
    </xdr:from>
    <xdr:ext cx="469744" cy="259045"/>
    <xdr:sp macro="" textlink="">
      <xdr:nvSpPr>
        <xdr:cNvPr id="742" name="テキスト ボックス 741"/>
        <xdr:cNvSpPr txBox="1"/>
      </xdr:nvSpPr>
      <xdr:spPr>
        <a:xfrm>
          <a:off x="19310427" y="62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140607</xdr:rowOff>
    </xdr:from>
    <xdr:to>
      <xdr:col>27</xdr:col>
      <xdr:colOff>161925</xdr:colOff>
      <xdr:row>38</xdr:row>
      <xdr:rowOff>70757</xdr:rowOff>
    </xdr:to>
    <xdr:sp macro="" textlink="">
      <xdr:nvSpPr>
        <xdr:cNvPr id="743" name="フローチャート : 判断 742"/>
        <xdr:cNvSpPr/>
      </xdr:nvSpPr>
      <xdr:spPr>
        <a:xfrm>
          <a:off x="18605500" y="64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61884</xdr:rowOff>
    </xdr:from>
    <xdr:ext cx="469744" cy="259045"/>
    <xdr:sp macro="" textlink="">
      <xdr:nvSpPr>
        <xdr:cNvPr id="744" name="テキスト ボックス 743"/>
        <xdr:cNvSpPr txBox="1"/>
      </xdr:nvSpPr>
      <xdr:spPr>
        <a:xfrm>
          <a:off x="184214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169019</xdr:rowOff>
    </xdr:from>
    <xdr:to>
      <xdr:col>32</xdr:col>
      <xdr:colOff>238125</xdr:colOff>
      <xdr:row>39</xdr:row>
      <xdr:rowOff>99169</xdr:rowOff>
    </xdr:to>
    <xdr:sp macro="" textlink="">
      <xdr:nvSpPr>
        <xdr:cNvPr id="750" name="円/楕円 749"/>
        <xdr:cNvSpPr/>
      </xdr:nvSpPr>
      <xdr:spPr>
        <a:xfrm>
          <a:off x="221107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83946</xdr:rowOff>
    </xdr:from>
    <xdr:ext cx="378565" cy="259045"/>
    <xdr:sp macro="" textlink="">
      <xdr:nvSpPr>
        <xdr:cNvPr id="751" name="投資及び出資金該当値テキスト"/>
        <xdr:cNvSpPr txBox="1"/>
      </xdr:nvSpPr>
      <xdr:spPr>
        <a:xfrm>
          <a:off x="22212300" y="659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399</xdr:rowOff>
    </xdr:from>
    <xdr:to>
      <xdr:col>31</xdr:col>
      <xdr:colOff>85725</xdr:colOff>
      <xdr:row>39</xdr:row>
      <xdr:rowOff>101999</xdr:rowOff>
    </xdr:to>
    <xdr:sp macro="" textlink="">
      <xdr:nvSpPr>
        <xdr:cNvPr id="752" name="円/楕円 751"/>
        <xdr:cNvSpPr/>
      </xdr:nvSpPr>
      <xdr:spPr>
        <a:xfrm>
          <a:off x="21272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93126</xdr:rowOff>
    </xdr:from>
    <xdr:ext cx="378565" cy="259045"/>
    <xdr:sp macro="" textlink="">
      <xdr:nvSpPr>
        <xdr:cNvPr id="753" name="テキスト ボックス 752"/>
        <xdr:cNvSpPr txBox="1"/>
      </xdr:nvSpPr>
      <xdr:spPr>
        <a:xfrm>
          <a:off x="21134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2359</xdr:rowOff>
    </xdr:from>
    <xdr:to>
      <xdr:col>29</xdr:col>
      <xdr:colOff>568325</xdr:colOff>
      <xdr:row>39</xdr:row>
      <xdr:rowOff>103959</xdr:rowOff>
    </xdr:to>
    <xdr:sp macro="" textlink="">
      <xdr:nvSpPr>
        <xdr:cNvPr id="754" name="円/楕円 753"/>
        <xdr:cNvSpPr/>
      </xdr:nvSpPr>
      <xdr:spPr>
        <a:xfrm>
          <a:off x="20383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95086</xdr:rowOff>
    </xdr:from>
    <xdr:ext cx="378565" cy="259045"/>
    <xdr:sp macro="" textlink="">
      <xdr:nvSpPr>
        <xdr:cNvPr id="755" name="テキスト ボックス 754"/>
        <xdr:cNvSpPr txBox="1"/>
      </xdr:nvSpPr>
      <xdr:spPr>
        <a:xfrm>
          <a:off x="20245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170107</xdr:rowOff>
    </xdr:from>
    <xdr:to>
      <xdr:col>28</xdr:col>
      <xdr:colOff>365125</xdr:colOff>
      <xdr:row>39</xdr:row>
      <xdr:rowOff>100257</xdr:rowOff>
    </xdr:to>
    <xdr:sp macro="" textlink="">
      <xdr:nvSpPr>
        <xdr:cNvPr id="756" name="円/楕円 755"/>
        <xdr:cNvSpPr/>
      </xdr:nvSpPr>
      <xdr:spPr>
        <a:xfrm>
          <a:off x="19494500" y="668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91384</xdr:rowOff>
    </xdr:from>
    <xdr:ext cx="378565" cy="259045"/>
    <xdr:sp macro="" textlink="">
      <xdr:nvSpPr>
        <xdr:cNvPr id="757" name="テキスト ボックス 756"/>
        <xdr:cNvSpPr txBox="1"/>
      </xdr:nvSpPr>
      <xdr:spPr>
        <a:xfrm>
          <a:off x="19356017" y="677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12918</xdr:rowOff>
    </xdr:from>
    <xdr:to>
      <xdr:col>27</xdr:col>
      <xdr:colOff>161925</xdr:colOff>
      <xdr:row>37</xdr:row>
      <xdr:rowOff>114518</xdr:rowOff>
    </xdr:to>
    <xdr:sp macro="" textlink="">
      <xdr:nvSpPr>
        <xdr:cNvPr id="758" name="円/楕円 757"/>
        <xdr:cNvSpPr/>
      </xdr:nvSpPr>
      <xdr:spPr>
        <a:xfrm>
          <a:off x="18605500" y="63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131045</xdr:rowOff>
    </xdr:from>
    <xdr:ext cx="469744" cy="259045"/>
    <xdr:sp macro="" textlink="">
      <xdr:nvSpPr>
        <xdr:cNvPr id="759" name="テキスト ボックス 758"/>
        <xdr:cNvSpPr txBox="1"/>
      </xdr:nvSpPr>
      <xdr:spPr>
        <a:xfrm>
          <a:off x="18421427" y="61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109022</xdr:rowOff>
    </xdr:from>
    <xdr:to>
      <xdr:col>32</xdr:col>
      <xdr:colOff>186689</xdr:colOff>
      <xdr:row>58</xdr:row>
      <xdr:rowOff>139700</xdr:rowOff>
    </xdr:to>
    <xdr:cxnSp macro="">
      <xdr:nvCxnSpPr>
        <xdr:cNvPr id="781" name="直線コネクタ 780"/>
        <xdr:cNvCxnSpPr/>
      </xdr:nvCxnSpPr>
      <xdr:spPr>
        <a:xfrm flipV="1">
          <a:off x="22159595" y="8852972"/>
          <a:ext cx="1269" cy="123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55699</xdr:rowOff>
    </xdr:from>
    <xdr:ext cx="534377" cy="259045"/>
    <xdr:sp macro="" textlink="">
      <xdr:nvSpPr>
        <xdr:cNvPr id="784" name="貸付金最大値テキスト"/>
        <xdr:cNvSpPr txBox="1"/>
      </xdr:nvSpPr>
      <xdr:spPr>
        <a:xfrm>
          <a:off x="22212300" y="8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26,921</a:t>
          </a:r>
          <a:endParaRPr kumimoji="1" lang="ja-JP" altLang="en-US" sz="1000" b="1">
            <a:latin typeface="ＭＳ Ｐゴシック"/>
          </a:endParaRPr>
        </a:p>
      </xdr:txBody>
    </xdr:sp>
    <xdr:clientData/>
  </xdr:oneCellAnchor>
  <xdr:twoCellAnchor>
    <xdr:from>
      <xdr:col>32</xdr:col>
      <xdr:colOff>98425</xdr:colOff>
      <xdr:row>51</xdr:row>
      <xdr:rowOff>109022</xdr:rowOff>
    </xdr:from>
    <xdr:to>
      <xdr:col>32</xdr:col>
      <xdr:colOff>276225</xdr:colOff>
      <xdr:row>51</xdr:row>
      <xdr:rowOff>109022</xdr:rowOff>
    </xdr:to>
    <xdr:cxnSp macro="">
      <xdr:nvCxnSpPr>
        <xdr:cNvPr id="785" name="直線コネクタ 784"/>
        <xdr:cNvCxnSpPr/>
      </xdr:nvCxnSpPr>
      <xdr:spPr>
        <a:xfrm>
          <a:off x="22072600" y="885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111411</xdr:rowOff>
    </xdr:from>
    <xdr:ext cx="469744" cy="259045"/>
    <xdr:sp macro="" textlink="">
      <xdr:nvSpPr>
        <xdr:cNvPr id="787" name="貸付金平均値テキスト"/>
        <xdr:cNvSpPr txBox="1"/>
      </xdr:nvSpPr>
      <xdr:spPr>
        <a:xfrm>
          <a:off x="22212300" y="971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88534</xdr:rowOff>
    </xdr:from>
    <xdr:to>
      <xdr:col>32</xdr:col>
      <xdr:colOff>238125</xdr:colOff>
      <xdr:row>58</xdr:row>
      <xdr:rowOff>18684</xdr:rowOff>
    </xdr:to>
    <xdr:sp macro="" textlink="">
      <xdr:nvSpPr>
        <xdr:cNvPr id="788" name="フローチャート : 判断 787"/>
        <xdr:cNvSpPr/>
      </xdr:nvSpPr>
      <xdr:spPr>
        <a:xfrm>
          <a:off x="221107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114823</xdr:rowOff>
    </xdr:from>
    <xdr:to>
      <xdr:col>31</xdr:col>
      <xdr:colOff>85725</xdr:colOff>
      <xdr:row>58</xdr:row>
      <xdr:rowOff>44973</xdr:rowOff>
    </xdr:to>
    <xdr:sp macro="" textlink="">
      <xdr:nvSpPr>
        <xdr:cNvPr id="790" name="フローチャート : 判断 789"/>
        <xdr:cNvSpPr/>
      </xdr:nvSpPr>
      <xdr:spPr>
        <a:xfrm>
          <a:off x="21272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61500</xdr:rowOff>
    </xdr:from>
    <xdr:ext cx="469744" cy="259045"/>
    <xdr:sp macro="" textlink="">
      <xdr:nvSpPr>
        <xdr:cNvPr id="791" name="テキスト ボックス 790"/>
        <xdr:cNvSpPr txBox="1"/>
      </xdr:nvSpPr>
      <xdr:spPr>
        <a:xfrm>
          <a:off x="21088427"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79619</xdr:rowOff>
    </xdr:from>
    <xdr:to>
      <xdr:col>29</xdr:col>
      <xdr:colOff>568325</xdr:colOff>
      <xdr:row>58</xdr:row>
      <xdr:rowOff>9769</xdr:rowOff>
    </xdr:to>
    <xdr:sp macro="" textlink="">
      <xdr:nvSpPr>
        <xdr:cNvPr id="793" name="フローチャート : 判断 792"/>
        <xdr:cNvSpPr/>
      </xdr:nvSpPr>
      <xdr:spPr>
        <a:xfrm>
          <a:off x="20383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26296</xdr:rowOff>
    </xdr:from>
    <xdr:ext cx="469744" cy="259045"/>
    <xdr:sp macro="" textlink="">
      <xdr:nvSpPr>
        <xdr:cNvPr id="794" name="テキスト ボックス 793"/>
        <xdr:cNvSpPr txBox="1"/>
      </xdr:nvSpPr>
      <xdr:spPr>
        <a:xfrm>
          <a:off x="20199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72623</xdr:rowOff>
    </xdr:from>
    <xdr:to>
      <xdr:col>28</xdr:col>
      <xdr:colOff>365125</xdr:colOff>
      <xdr:row>58</xdr:row>
      <xdr:rowOff>2773</xdr:rowOff>
    </xdr:to>
    <xdr:sp macro="" textlink="">
      <xdr:nvSpPr>
        <xdr:cNvPr id="796" name="フローチャート : 判断 795"/>
        <xdr:cNvSpPr/>
      </xdr:nvSpPr>
      <xdr:spPr>
        <a:xfrm>
          <a:off x="19494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19300</xdr:rowOff>
    </xdr:from>
    <xdr:ext cx="469744" cy="259045"/>
    <xdr:sp macro="" textlink="">
      <xdr:nvSpPr>
        <xdr:cNvPr id="797" name="テキスト ボックス 796"/>
        <xdr:cNvSpPr txBox="1"/>
      </xdr:nvSpPr>
      <xdr:spPr>
        <a:xfrm>
          <a:off x="19310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17622</xdr:rowOff>
    </xdr:from>
    <xdr:to>
      <xdr:col>27</xdr:col>
      <xdr:colOff>161925</xdr:colOff>
      <xdr:row>57</xdr:row>
      <xdr:rowOff>119222</xdr:rowOff>
    </xdr:to>
    <xdr:sp macro="" textlink="">
      <xdr:nvSpPr>
        <xdr:cNvPr id="798" name="フローチャート : 判断 797"/>
        <xdr:cNvSpPr/>
      </xdr:nvSpPr>
      <xdr:spPr>
        <a:xfrm>
          <a:off x="18605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135749</xdr:rowOff>
    </xdr:from>
    <xdr:ext cx="469744" cy="259045"/>
    <xdr:sp macro="" textlink="">
      <xdr:nvSpPr>
        <xdr:cNvPr id="799" name="テキスト ボックス 798"/>
        <xdr:cNvSpPr txBox="1"/>
      </xdr:nvSpPr>
      <xdr:spPr>
        <a:xfrm>
          <a:off x="18421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5" name="円/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7" name="円/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8" name="テキスト ボックス 807"/>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9" name="円/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1" name="円/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3" name="円/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4" name="テキスト ボックス 81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139586</xdr:rowOff>
    </xdr:from>
    <xdr:to>
      <xdr:col>32</xdr:col>
      <xdr:colOff>186689</xdr:colOff>
      <xdr:row>78</xdr:row>
      <xdr:rowOff>147913</xdr:rowOff>
    </xdr:to>
    <xdr:cxnSp macro="">
      <xdr:nvCxnSpPr>
        <xdr:cNvPr id="841" name="直線コネクタ 840"/>
        <xdr:cNvCxnSpPr/>
      </xdr:nvCxnSpPr>
      <xdr:spPr>
        <a:xfrm flipV="1">
          <a:off x="22159595" y="12141086"/>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151740</xdr:rowOff>
    </xdr:from>
    <xdr:ext cx="534377" cy="259045"/>
    <xdr:sp macro="" textlink="">
      <xdr:nvSpPr>
        <xdr:cNvPr id="842" name="繰出金最小値テキスト"/>
        <xdr:cNvSpPr txBox="1"/>
      </xdr:nvSpPr>
      <xdr:spPr>
        <a:xfrm>
          <a:off x="22212300" y="135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47,497</a:t>
          </a:r>
          <a:endParaRPr kumimoji="1" lang="ja-JP" altLang="en-US" sz="1000" b="1">
            <a:latin typeface="ＭＳ Ｐゴシック"/>
          </a:endParaRPr>
        </a:p>
      </xdr:txBody>
    </xdr:sp>
    <xdr:clientData/>
  </xdr:oneCellAnchor>
  <xdr:twoCellAnchor>
    <xdr:from>
      <xdr:col>32</xdr:col>
      <xdr:colOff>98425</xdr:colOff>
      <xdr:row>78</xdr:row>
      <xdr:rowOff>147913</xdr:rowOff>
    </xdr:from>
    <xdr:to>
      <xdr:col>32</xdr:col>
      <xdr:colOff>276225</xdr:colOff>
      <xdr:row>78</xdr:row>
      <xdr:rowOff>147913</xdr:rowOff>
    </xdr:to>
    <xdr:cxnSp macro="">
      <xdr:nvCxnSpPr>
        <xdr:cNvPr id="843" name="直線コネクタ 842"/>
        <xdr:cNvCxnSpPr/>
      </xdr:nvCxnSpPr>
      <xdr:spPr>
        <a:xfrm>
          <a:off x="22072600" y="1352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86263</xdr:rowOff>
    </xdr:from>
    <xdr:ext cx="599010" cy="259045"/>
    <xdr:sp macro="" textlink="">
      <xdr:nvSpPr>
        <xdr:cNvPr id="844" name="繰出金最大値テキスト"/>
        <xdr:cNvSpPr txBox="1"/>
      </xdr:nvSpPr>
      <xdr:spPr>
        <a:xfrm>
          <a:off x="22212300" y="119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132,007</a:t>
          </a:r>
          <a:endParaRPr kumimoji="1" lang="ja-JP" altLang="en-US" sz="1000" b="1">
            <a:latin typeface="ＭＳ Ｐゴシック"/>
          </a:endParaRPr>
        </a:p>
      </xdr:txBody>
    </xdr:sp>
    <xdr:clientData/>
  </xdr:oneCellAnchor>
  <xdr:twoCellAnchor>
    <xdr:from>
      <xdr:col>32</xdr:col>
      <xdr:colOff>98425</xdr:colOff>
      <xdr:row>70</xdr:row>
      <xdr:rowOff>139586</xdr:rowOff>
    </xdr:from>
    <xdr:to>
      <xdr:col>32</xdr:col>
      <xdr:colOff>276225</xdr:colOff>
      <xdr:row>70</xdr:row>
      <xdr:rowOff>139586</xdr:rowOff>
    </xdr:to>
    <xdr:cxnSp macro="">
      <xdr:nvCxnSpPr>
        <xdr:cNvPr id="845" name="直線コネクタ 844"/>
        <xdr:cNvCxnSpPr/>
      </xdr:nvCxnSpPr>
      <xdr:spPr>
        <a:xfrm>
          <a:off x="22072600" y="1214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88836</xdr:rowOff>
    </xdr:from>
    <xdr:to>
      <xdr:col>32</xdr:col>
      <xdr:colOff>187325</xdr:colOff>
      <xdr:row>75</xdr:row>
      <xdr:rowOff>99140</xdr:rowOff>
    </xdr:to>
    <xdr:cxnSp macro="">
      <xdr:nvCxnSpPr>
        <xdr:cNvPr id="846" name="直線コネクタ 845"/>
        <xdr:cNvCxnSpPr/>
      </xdr:nvCxnSpPr>
      <xdr:spPr>
        <a:xfrm>
          <a:off x="21323300" y="12947586"/>
          <a:ext cx="8382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47733</xdr:rowOff>
    </xdr:from>
    <xdr:ext cx="534377" cy="259045"/>
    <xdr:sp macro="" textlink="">
      <xdr:nvSpPr>
        <xdr:cNvPr id="847" name="繰出金平均値テキスト"/>
        <xdr:cNvSpPr txBox="1"/>
      </xdr:nvSpPr>
      <xdr:spPr>
        <a:xfrm>
          <a:off x="22212300" y="1307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70,200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69306</xdr:rowOff>
    </xdr:from>
    <xdr:to>
      <xdr:col>32</xdr:col>
      <xdr:colOff>238125</xdr:colOff>
      <xdr:row>76</xdr:row>
      <xdr:rowOff>170906</xdr:rowOff>
    </xdr:to>
    <xdr:sp macro="" textlink="">
      <xdr:nvSpPr>
        <xdr:cNvPr id="848" name="フローチャート : 判断 847"/>
        <xdr:cNvSpPr/>
      </xdr:nvSpPr>
      <xdr:spPr>
        <a:xfrm>
          <a:off x="221107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89310</xdr:rowOff>
    </xdr:from>
    <xdr:to>
      <xdr:col>31</xdr:col>
      <xdr:colOff>34925</xdr:colOff>
      <xdr:row>75</xdr:row>
      <xdr:rowOff>88836</xdr:rowOff>
    </xdr:to>
    <xdr:cxnSp macro="">
      <xdr:nvCxnSpPr>
        <xdr:cNvPr id="849" name="直線コネクタ 848"/>
        <xdr:cNvCxnSpPr/>
      </xdr:nvCxnSpPr>
      <xdr:spPr>
        <a:xfrm>
          <a:off x="20434300" y="12776610"/>
          <a:ext cx="889000" cy="17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33889</xdr:rowOff>
    </xdr:from>
    <xdr:to>
      <xdr:col>31</xdr:col>
      <xdr:colOff>85725</xdr:colOff>
      <xdr:row>76</xdr:row>
      <xdr:rowOff>135489</xdr:rowOff>
    </xdr:to>
    <xdr:sp macro="" textlink="">
      <xdr:nvSpPr>
        <xdr:cNvPr id="850" name="フローチャート : 判断 849"/>
        <xdr:cNvSpPr/>
      </xdr:nvSpPr>
      <xdr:spPr>
        <a:xfrm>
          <a:off x="212725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126616</xdr:rowOff>
    </xdr:from>
    <xdr:ext cx="534377" cy="259045"/>
    <xdr:sp macro="" textlink="">
      <xdr:nvSpPr>
        <xdr:cNvPr id="851" name="テキスト ボックス 850"/>
        <xdr:cNvSpPr txBox="1"/>
      </xdr:nvSpPr>
      <xdr:spPr>
        <a:xfrm>
          <a:off x="21056111" y="1315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89310</xdr:rowOff>
    </xdr:from>
    <xdr:to>
      <xdr:col>29</xdr:col>
      <xdr:colOff>517525</xdr:colOff>
      <xdr:row>75</xdr:row>
      <xdr:rowOff>120922</xdr:rowOff>
    </xdr:to>
    <xdr:cxnSp macro="">
      <xdr:nvCxnSpPr>
        <xdr:cNvPr id="852" name="直線コネクタ 851"/>
        <xdr:cNvCxnSpPr/>
      </xdr:nvCxnSpPr>
      <xdr:spPr>
        <a:xfrm flipV="1">
          <a:off x="19545300" y="12776610"/>
          <a:ext cx="889000" cy="20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67477</xdr:rowOff>
    </xdr:from>
    <xdr:to>
      <xdr:col>29</xdr:col>
      <xdr:colOff>568325</xdr:colOff>
      <xdr:row>76</xdr:row>
      <xdr:rowOff>169077</xdr:rowOff>
    </xdr:to>
    <xdr:sp macro="" textlink="">
      <xdr:nvSpPr>
        <xdr:cNvPr id="853" name="フローチャート : 判断 852"/>
        <xdr:cNvSpPr/>
      </xdr:nvSpPr>
      <xdr:spPr>
        <a:xfrm>
          <a:off x="20383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160204</xdr:rowOff>
    </xdr:from>
    <xdr:ext cx="534377" cy="259045"/>
    <xdr:sp macro="" textlink="">
      <xdr:nvSpPr>
        <xdr:cNvPr id="854" name="テキスト ボックス 853"/>
        <xdr:cNvSpPr txBox="1"/>
      </xdr:nvSpPr>
      <xdr:spPr>
        <a:xfrm>
          <a:off x="20167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120922</xdr:rowOff>
    </xdr:from>
    <xdr:to>
      <xdr:col>28</xdr:col>
      <xdr:colOff>314325</xdr:colOff>
      <xdr:row>75</xdr:row>
      <xdr:rowOff>163588</xdr:rowOff>
    </xdr:to>
    <xdr:cxnSp macro="">
      <xdr:nvCxnSpPr>
        <xdr:cNvPr id="855" name="直線コネクタ 854"/>
        <xdr:cNvCxnSpPr/>
      </xdr:nvCxnSpPr>
      <xdr:spPr>
        <a:xfrm flipV="1">
          <a:off x="18656300" y="12979672"/>
          <a:ext cx="889000" cy="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108559</xdr:rowOff>
    </xdr:from>
    <xdr:to>
      <xdr:col>28</xdr:col>
      <xdr:colOff>365125</xdr:colOff>
      <xdr:row>77</xdr:row>
      <xdr:rowOff>38709</xdr:rowOff>
    </xdr:to>
    <xdr:sp macro="" textlink="">
      <xdr:nvSpPr>
        <xdr:cNvPr id="856" name="フローチャート : 判断 855"/>
        <xdr:cNvSpPr/>
      </xdr:nvSpPr>
      <xdr:spPr>
        <a:xfrm>
          <a:off x="19494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29836</xdr:rowOff>
    </xdr:from>
    <xdr:ext cx="534377" cy="259045"/>
    <xdr:sp macro="" textlink="">
      <xdr:nvSpPr>
        <xdr:cNvPr id="857" name="テキスト ボックス 856"/>
        <xdr:cNvSpPr txBox="1"/>
      </xdr:nvSpPr>
      <xdr:spPr>
        <a:xfrm>
          <a:off x="19278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138277</xdr:rowOff>
    </xdr:from>
    <xdr:to>
      <xdr:col>27</xdr:col>
      <xdr:colOff>161925</xdr:colOff>
      <xdr:row>77</xdr:row>
      <xdr:rowOff>68427</xdr:rowOff>
    </xdr:to>
    <xdr:sp macro="" textlink="">
      <xdr:nvSpPr>
        <xdr:cNvPr id="858" name="フローチャート : 判断 857"/>
        <xdr:cNvSpPr/>
      </xdr:nvSpPr>
      <xdr:spPr>
        <a:xfrm>
          <a:off x="18605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59554</xdr:rowOff>
    </xdr:from>
    <xdr:ext cx="534377" cy="259045"/>
    <xdr:sp macro="" textlink="">
      <xdr:nvSpPr>
        <xdr:cNvPr id="859" name="テキスト ボックス 858"/>
        <xdr:cNvSpPr txBox="1"/>
      </xdr:nvSpPr>
      <xdr:spPr>
        <a:xfrm>
          <a:off x="18389111" y="132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48340</xdr:rowOff>
    </xdr:from>
    <xdr:to>
      <xdr:col>32</xdr:col>
      <xdr:colOff>238125</xdr:colOff>
      <xdr:row>75</xdr:row>
      <xdr:rowOff>149940</xdr:rowOff>
    </xdr:to>
    <xdr:sp macro="" textlink="">
      <xdr:nvSpPr>
        <xdr:cNvPr id="865" name="円/楕円 864"/>
        <xdr:cNvSpPr/>
      </xdr:nvSpPr>
      <xdr:spPr>
        <a:xfrm>
          <a:off x="22110700" y="12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71217</xdr:rowOff>
    </xdr:from>
    <xdr:ext cx="534377" cy="259045"/>
    <xdr:sp macro="" textlink="">
      <xdr:nvSpPr>
        <xdr:cNvPr id="866" name="繰出金該当値テキスト"/>
        <xdr:cNvSpPr txBox="1"/>
      </xdr:nvSpPr>
      <xdr:spPr>
        <a:xfrm>
          <a:off x="22212300" y="127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81,984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38036</xdr:rowOff>
    </xdr:from>
    <xdr:to>
      <xdr:col>31</xdr:col>
      <xdr:colOff>85725</xdr:colOff>
      <xdr:row>75</xdr:row>
      <xdr:rowOff>139636</xdr:rowOff>
    </xdr:to>
    <xdr:sp macro="" textlink="">
      <xdr:nvSpPr>
        <xdr:cNvPr id="867" name="円/楕円 866"/>
        <xdr:cNvSpPr/>
      </xdr:nvSpPr>
      <xdr:spPr>
        <a:xfrm>
          <a:off x="21272500" y="128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156163</xdr:rowOff>
    </xdr:from>
    <xdr:ext cx="534377" cy="259045"/>
    <xdr:sp macro="" textlink="">
      <xdr:nvSpPr>
        <xdr:cNvPr id="868" name="テキスト ボックス 867"/>
        <xdr:cNvSpPr txBox="1"/>
      </xdr:nvSpPr>
      <xdr:spPr>
        <a:xfrm>
          <a:off x="21056111" y="126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82,615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38510</xdr:rowOff>
    </xdr:from>
    <xdr:to>
      <xdr:col>29</xdr:col>
      <xdr:colOff>568325</xdr:colOff>
      <xdr:row>74</xdr:row>
      <xdr:rowOff>140110</xdr:rowOff>
    </xdr:to>
    <xdr:sp macro="" textlink="">
      <xdr:nvSpPr>
        <xdr:cNvPr id="869" name="円/楕円 868"/>
        <xdr:cNvSpPr/>
      </xdr:nvSpPr>
      <xdr:spPr>
        <a:xfrm>
          <a:off x="20383500" y="127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156637</xdr:rowOff>
    </xdr:from>
    <xdr:ext cx="534377" cy="259045"/>
    <xdr:sp macro="" textlink="">
      <xdr:nvSpPr>
        <xdr:cNvPr id="870" name="テキスト ボックス 869"/>
        <xdr:cNvSpPr txBox="1"/>
      </xdr:nvSpPr>
      <xdr:spPr>
        <a:xfrm>
          <a:off x="20167111" y="1250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93,086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70122</xdr:rowOff>
    </xdr:from>
    <xdr:to>
      <xdr:col>28</xdr:col>
      <xdr:colOff>365125</xdr:colOff>
      <xdr:row>76</xdr:row>
      <xdr:rowOff>273</xdr:rowOff>
    </xdr:to>
    <xdr:sp macro="" textlink="">
      <xdr:nvSpPr>
        <xdr:cNvPr id="871" name="円/楕円 870"/>
        <xdr:cNvSpPr/>
      </xdr:nvSpPr>
      <xdr:spPr>
        <a:xfrm>
          <a:off x="19494500" y="12928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16799</xdr:rowOff>
    </xdr:from>
    <xdr:ext cx="534377" cy="259045"/>
    <xdr:sp macro="" textlink="">
      <xdr:nvSpPr>
        <xdr:cNvPr id="872" name="テキスト ボックス 871"/>
        <xdr:cNvSpPr txBox="1"/>
      </xdr:nvSpPr>
      <xdr:spPr>
        <a:xfrm>
          <a:off x="19278111" y="127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80,650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112788</xdr:rowOff>
    </xdr:from>
    <xdr:to>
      <xdr:col>27</xdr:col>
      <xdr:colOff>161925</xdr:colOff>
      <xdr:row>76</xdr:row>
      <xdr:rowOff>42938</xdr:rowOff>
    </xdr:to>
    <xdr:sp macro="" textlink="">
      <xdr:nvSpPr>
        <xdr:cNvPr id="873" name="円/楕円 872"/>
        <xdr:cNvSpPr/>
      </xdr:nvSpPr>
      <xdr:spPr>
        <a:xfrm>
          <a:off x="18605500" y="129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59465</xdr:rowOff>
    </xdr:from>
    <xdr:ext cx="534377" cy="259045"/>
    <xdr:sp macro="" textlink="">
      <xdr:nvSpPr>
        <xdr:cNvPr id="874" name="テキスト ボックス 873"/>
        <xdr:cNvSpPr txBox="1"/>
      </xdr:nvSpPr>
      <xdr:spPr>
        <a:xfrm>
          <a:off x="18389111" y="127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ja-JP" altLang="en-US" sz="1100">
              <a:solidFill>
                <a:sysClr val="windowText" lastClr="000000"/>
              </a:solidFill>
              <a:effectLst/>
              <a:latin typeface="+mn-lt"/>
              <a:ea typeface="+mn-ea"/>
              <a:cs typeface="+mn-cs"/>
            </a:rPr>
            <a:t>６８０，４３０</a:t>
          </a:r>
          <a:r>
            <a:rPr kumimoji="1" lang="ja-JP" altLang="ja-JP" sz="1100">
              <a:solidFill>
                <a:sysClr val="windowText" lastClr="000000"/>
              </a:solidFill>
              <a:effectLst/>
              <a:latin typeface="+mn-lt"/>
              <a:ea typeface="+mn-ea"/>
              <a:cs typeface="+mn-cs"/>
            </a:rPr>
            <a:t>円</a:t>
          </a:r>
          <a:r>
            <a:rPr kumimoji="1" lang="ja-JP" altLang="ja-JP" sz="1100">
              <a:solidFill>
                <a:schemeClr val="dk1"/>
              </a:solidFill>
              <a:effectLst/>
              <a:latin typeface="+mn-lt"/>
              <a:ea typeface="+mn-ea"/>
              <a:cs typeface="+mn-cs"/>
            </a:rPr>
            <a:t>となっている。主な構成項目である人件費は、住民一人当たり</a:t>
          </a:r>
          <a:r>
            <a:rPr kumimoji="1" lang="ja-JP" altLang="en-US" sz="1100">
              <a:solidFill>
                <a:schemeClr val="dk1"/>
              </a:solidFill>
              <a:effectLst/>
              <a:latin typeface="+mn-lt"/>
              <a:ea typeface="+mn-ea"/>
              <a:cs typeface="+mn-cs"/>
            </a:rPr>
            <a:t>１１０，３２０</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年度から１００，０００円以上で推移してきており、高止まりの傾向にある。これは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町村が合併したため、類似団体に比べて職員数が多い状態になっているためである。平成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年度から行っている行財政改革の中で、職員の定員管理計画を策定しており、計画に沿った定員管理を進めている。更なる人件費の削減を図るために、平成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新たな定員管理計画を策定し職員数の削減に努め</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 </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扶助費については、住民一人当たり</a:t>
          </a:r>
          <a:r>
            <a:rPr kumimoji="1" lang="ja-JP" altLang="en-US" sz="1100">
              <a:solidFill>
                <a:schemeClr val="dk1"/>
              </a:solidFill>
              <a:effectLst/>
              <a:latin typeface="+mn-lt"/>
              <a:ea typeface="+mn-ea"/>
              <a:cs typeface="+mn-cs"/>
            </a:rPr>
            <a:t>１２９，３１５</a:t>
          </a:r>
          <a:r>
            <a:rPr kumimoji="1" lang="ja-JP" altLang="ja-JP" sz="1100">
              <a:solidFill>
                <a:schemeClr val="dk1"/>
              </a:solidFill>
              <a:effectLst/>
              <a:latin typeface="+mn-lt"/>
              <a:ea typeface="+mn-ea"/>
              <a:cs typeface="+mn-cs"/>
            </a:rPr>
            <a:t>円となっているが、これは他団体にはない救護施設「しらがね寮」（生活保護施設）があることや、</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の私立保育園を有しており、他団体に比べ施設数が多いことが大きな要因として考えられる。公立保育所については、平成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熊本県あさぎり町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15,888
15,749
159.56
11,362,947
10,810,676
494,266
6,673,912
10,368,761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12.6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100076</xdr:rowOff>
    </xdr:from>
    <xdr:to>
      <xdr:col>6</xdr:col>
      <xdr:colOff>510540</xdr:colOff>
      <xdr:row>39</xdr:row>
      <xdr:rowOff>97790</xdr:rowOff>
    </xdr:to>
    <xdr:cxnSp macro="">
      <xdr:nvCxnSpPr>
        <xdr:cNvPr id="56" name="直線コネクタ 55"/>
        <xdr:cNvCxnSpPr/>
      </xdr:nvCxnSpPr>
      <xdr:spPr>
        <a:xfrm flipV="1">
          <a:off x="4633595" y="5243576"/>
          <a:ext cx="127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7"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3,860</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58" name="直線コネクタ 57"/>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46753</xdr:rowOff>
    </xdr:from>
    <xdr:ext cx="469744" cy="259045"/>
    <xdr:sp macro="" textlink="">
      <xdr:nvSpPr>
        <xdr:cNvPr id="59" name="議会費最大値テキスト"/>
        <xdr:cNvSpPr txBox="1"/>
      </xdr:nvSpPr>
      <xdr:spPr>
        <a:xfrm>
          <a:off x="4686300" y="501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7,904</a:t>
          </a:r>
          <a:endParaRPr kumimoji="1" lang="ja-JP" altLang="en-US" sz="1000" b="1">
            <a:latin typeface="ＭＳ Ｐゴシック"/>
          </a:endParaRPr>
        </a:p>
      </xdr:txBody>
    </xdr:sp>
    <xdr:clientData/>
  </xdr:oneCellAnchor>
  <xdr:twoCellAnchor>
    <xdr:from>
      <xdr:col>6</xdr:col>
      <xdr:colOff>422275</xdr:colOff>
      <xdr:row>30</xdr:row>
      <xdr:rowOff>100076</xdr:rowOff>
    </xdr:from>
    <xdr:to>
      <xdr:col>6</xdr:col>
      <xdr:colOff>600075</xdr:colOff>
      <xdr:row>30</xdr:row>
      <xdr:rowOff>100076</xdr:rowOff>
    </xdr:to>
    <xdr:cxnSp macro="">
      <xdr:nvCxnSpPr>
        <xdr:cNvPr id="60" name="直線コネクタ 59"/>
        <xdr:cNvCxnSpPr/>
      </xdr:nvCxnSpPr>
      <xdr:spPr>
        <a:xfrm>
          <a:off x="4546600" y="524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97790</xdr:rowOff>
    </xdr:from>
    <xdr:to>
      <xdr:col>6</xdr:col>
      <xdr:colOff>511175</xdr:colOff>
      <xdr:row>32</xdr:row>
      <xdr:rowOff>121412</xdr:rowOff>
    </xdr:to>
    <xdr:cxnSp macro="">
      <xdr:nvCxnSpPr>
        <xdr:cNvPr id="61" name="直線コネクタ 60"/>
        <xdr:cNvCxnSpPr/>
      </xdr:nvCxnSpPr>
      <xdr:spPr>
        <a:xfrm>
          <a:off x="3797300" y="5412740"/>
          <a:ext cx="8382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106189</xdr:rowOff>
    </xdr:from>
    <xdr:ext cx="469744" cy="259045"/>
    <xdr:sp macro="" textlink="">
      <xdr:nvSpPr>
        <xdr:cNvPr id="62" name="議会費平均値テキスト"/>
        <xdr:cNvSpPr txBox="1"/>
      </xdr:nvSpPr>
      <xdr:spPr>
        <a:xfrm>
          <a:off x="4686300" y="59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127762</xdr:rowOff>
    </xdr:from>
    <xdr:to>
      <xdr:col>6</xdr:col>
      <xdr:colOff>561975</xdr:colOff>
      <xdr:row>35</xdr:row>
      <xdr:rowOff>57912</xdr:rowOff>
    </xdr:to>
    <xdr:sp macro="" textlink="">
      <xdr:nvSpPr>
        <xdr:cNvPr id="63" name="フローチャート :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97790</xdr:rowOff>
    </xdr:from>
    <xdr:to>
      <xdr:col>5</xdr:col>
      <xdr:colOff>358775</xdr:colOff>
      <xdr:row>32</xdr:row>
      <xdr:rowOff>84836</xdr:rowOff>
    </xdr:to>
    <xdr:cxnSp macro="">
      <xdr:nvCxnSpPr>
        <xdr:cNvPr id="64" name="直線コネクタ 63"/>
        <xdr:cNvCxnSpPr/>
      </xdr:nvCxnSpPr>
      <xdr:spPr>
        <a:xfrm flipV="1">
          <a:off x="2908300" y="5412740"/>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93616</xdr:rowOff>
    </xdr:from>
    <xdr:ext cx="469744" cy="259045"/>
    <xdr:sp macro="" textlink="">
      <xdr:nvSpPr>
        <xdr:cNvPr id="66" name="テキスト ボックス 65"/>
        <xdr:cNvSpPr txBox="1"/>
      </xdr:nvSpPr>
      <xdr:spPr>
        <a:xfrm>
          <a:off x="3562427"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84836</xdr:rowOff>
    </xdr:from>
    <xdr:to>
      <xdr:col>4</xdr:col>
      <xdr:colOff>155575</xdr:colOff>
      <xdr:row>33</xdr:row>
      <xdr:rowOff>8636</xdr:rowOff>
    </xdr:to>
    <xdr:cxnSp macro="">
      <xdr:nvCxnSpPr>
        <xdr:cNvPr id="67" name="直線コネクタ 66"/>
        <xdr:cNvCxnSpPr/>
      </xdr:nvCxnSpPr>
      <xdr:spPr>
        <a:xfrm flipV="1">
          <a:off x="2019300" y="557123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155719</xdr:rowOff>
    </xdr:from>
    <xdr:ext cx="469744" cy="259045"/>
    <xdr:sp macro="" textlink="">
      <xdr:nvSpPr>
        <xdr:cNvPr id="69" name="テキスト ボックス 68"/>
        <xdr:cNvSpPr txBox="1"/>
      </xdr:nvSpPr>
      <xdr:spPr>
        <a:xfrm>
          <a:off x="2673427"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9398</xdr:rowOff>
    </xdr:from>
    <xdr:to>
      <xdr:col>2</xdr:col>
      <xdr:colOff>638175</xdr:colOff>
      <xdr:row>33</xdr:row>
      <xdr:rowOff>8636</xdr:rowOff>
    </xdr:to>
    <xdr:cxnSp macro="">
      <xdr:nvCxnSpPr>
        <xdr:cNvPr id="70" name="直線コネクタ 69"/>
        <xdr:cNvCxnSpPr/>
      </xdr:nvCxnSpPr>
      <xdr:spPr>
        <a:xfrm>
          <a:off x="1130300" y="5495798"/>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29608</xdr:rowOff>
    </xdr:from>
    <xdr:ext cx="469744" cy="259045"/>
    <xdr:sp macro="" textlink="">
      <xdr:nvSpPr>
        <xdr:cNvPr id="72" name="テキスト ボックス 71"/>
        <xdr:cNvSpPr txBox="1"/>
      </xdr:nvSpPr>
      <xdr:spPr>
        <a:xfrm>
          <a:off x="1784427"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112285</xdr:rowOff>
    </xdr:from>
    <xdr:ext cx="469744" cy="259045"/>
    <xdr:sp macro="" textlink="">
      <xdr:nvSpPr>
        <xdr:cNvPr id="74" name="テキスト ボックス 73"/>
        <xdr:cNvSpPr txBox="1"/>
      </xdr:nvSpPr>
      <xdr:spPr>
        <a:xfrm>
          <a:off x="895427"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70612</xdr:rowOff>
    </xdr:from>
    <xdr:to>
      <xdr:col>6</xdr:col>
      <xdr:colOff>561975</xdr:colOff>
      <xdr:row>33</xdr:row>
      <xdr:rowOff>762</xdr:rowOff>
    </xdr:to>
    <xdr:sp macro="" textlink="">
      <xdr:nvSpPr>
        <xdr:cNvPr id="80" name="円/楕円 79"/>
        <xdr:cNvSpPr/>
      </xdr:nvSpPr>
      <xdr:spPr>
        <a:xfrm>
          <a:off x="45847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93489</xdr:rowOff>
    </xdr:from>
    <xdr:ext cx="469744" cy="259045"/>
    <xdr:sp macro="" textlink="">
      <xdr:nvSpPr>
        <xdr:cNvPr id="81" name="議会費該当値テキスト"/>
        <xdr:cNvSpPr txBox="1"/>
      </xdr:nvSpPr>
      <xdr:spPr>
        <a:xfrm>
          <a:off x="4686300"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46990</xdr:rowOff>
    </xdr:from>
    <xdr:to>
      <xdr:col>5</xdr:col>
      <xdr:colOff>409575</xdr:colOff>
      <xdr:row>31</xdr:row>
      <xdr:rowOff>148590</xdr:rowOff>
    </xdr:to>
    <xdr:sp macro="" textlink="">
      <xdr:nvSpPr>
        <xdr:cNvPr id="82" name="円/楕円 81"/>
        <xdr:cNvSpPr/>
      </xdr:nvSpPr>
      <xdr:spPr>
        <a:xfrm>
          <a:off x="37465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165117</xdr:rowOff>
    </xdr:from>
    <xdr:ext cx="469744" cy="259045"/>
    <xdr:sp macro="" textlink="">
      <xdr:nvSpPr>
        <xdr:cNvPr id="83" name="テキスト ボックス 82"/>
        <xdr:cNvSpPr txBox="1"/>
      </xdr:nvSpPr>
      <xdr:spPr>
        <a:xfrm>
          <a:off x="3562427" y="51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34036</xdr:rowOff>
    </xdr:from>
    <xdr:to>
      <xdr:col>4</xdr:col>
      <xdr:colOff>206375</xdr:colOff>
      <xdr:row>32</xdr:row>
      <xdr:rowOff>135636</xdr:rowOff>
    </xdr:to>
    <xdr:sp macro="" textlink="">
      <xdr:nvSpPr>
        <xdr:cNvPr id="84" name="円/楕円 83"/>
        <xdr:cNvSpPr/>
      </xdr:nvSpPr>
      <xdr:spPr>
        <a:xfrm>
          <a:off x="2857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152163</xdr:rowOff>
    </xdr:from>
    <xdr:ext cx="469744" cy="259045"/>
    <xdr:sp macro="" textlink="">
      <xdr:nvSpPr>
        <xdr:cNvPr id="85" name="テキスト ボックス 84"/>
        <xdr:cNvSpPr txBox="1"/>
      </xdr:nvSpPr>
      <xdr:spPr>
        <a:xfrm>
          <a:off x="2673427"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129286</xdr:rowOff>
    </xdr:from>
    <xdr:to>
      <xdr:col>3</xdr:col>
      <xdr:colOff>3175</xdr:colOff>
      <xdr:row>33</xdr:row>
      <xdr:rowOff>59436</xdr:rowOff>
    </xdr:to>
    <xdr:sp macro="" textlink="">
      <xdr:nvSpPr>
        <xdr:cNvPr id="86" name="円/楕円 85"/>
        <xdr:cNvSpPr/>
      </xdr:nvSpPr>
      <xdr:spPr>
        <a:xfrm>
          <a:off x="1968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75963</xdr:rowOff>
    </xdr:from>
    <xdr:ext cx="469744" cy="259045"/>
    <xdr:sp macro="" textlink="">
      <xdr:nvSpPr>
        <xdr:cNvPr id="87" name="テキスト ボックス 86"/>
        <xdr:cNvSpPr txBox="1"/>
      </xdr:nvSpPr>
      <xdr:spPr>
        <a:xfrm>
          <a:off x="1784427"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130048</xdr:rowOff>
    </xdr:from>
    <xdr:to>
      <xdr:col>1</xdr:col>
      <xdr:colOff>485775</xdr:colOff>
      <xdr:row>32</xdr:row>
      <xdr:rowOff>60198</xdr:rowOff>
    </xdr:to>
    <xdr:sp macro="" textlink="">
      <xdr:nvSpPr>
        <xdr:cNvPr id="88" name="円/楕円 87"/>
        <xdr:cNvSpPr/>
      </xdr:nvSpPr>
      <xdr:spPr>
        <a:xfrm>
          <a:off x="1079500" y="54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76725</xdr:rowOff>
    </xdr:from>
    <xdr:ext cx="469744" cy="259045"/>
    <xdr:sp macro="" textlink="">
      <xdr:nvSpPr>
        <xdr:cNvPr id="89" name="テキスト ボックス 88"/>
        <xdr:cNvSpPr txBox="1"/>
      </xdr:nvSpPr>
      <xdr:spPr>
        <a:xfrm>
          <a:off x="895427" y="52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131333</xdr:rowOff>
    </xdr:from>
    <xdr:to>
      <xdr:col>6</xdr:col>
      <xdr:colOff>510540</xdr:colOff>
      <xdr:row>59</xdr:row>
      <xdr:rowOff>39329</xdr:rowOff>
    </xdr:to>
    <xdr:cxnSp macro="">
      <xdr:nvCxnSpPr>
        <xdr:cNvPr id="114" name="直線コネクタ 113"/>
        <xdr:cNvCxnSpPr/>
      </xdr:nvCxnSpPr>
      <xdr:spPr>
        <a:xfrm flipV="1">
          <a:off x="4633595" y="8703833"/>
          <a:ext cx="1270" cy="145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43156</xdr:rowOff>
    </xdr:from>
    <xdr:ext cx="534377" cy="259045"/>
    <xdr:sp macro="" textlink="">
      <xdr:nvSpPr>
        <xdr:cNvPr id="115" name="総務費最小値テキスト"/>
        <xdr:cNvSpPr txBox="1"/>
      </xdr:nvSpPr>
      <xdr:spPr>
        <a:xfrm>
          <a:off x="4686300" y="101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50,672</a:t>
          </a:r>
          <a:endParaRPr kumimoji="1" lang="ja-JP" altLang="en-US" sz="1000" b="1">
            <a:latin typeface="ＭＳ Ｐゴシック"/>
          </a:endParaRPr>
        </a:p>
      </xdr:txBody>
    </xdr:sp>
    <xdr:clientData/>
  </xdr:oneCellAnchor>
  <xdr:twoCellAnchor>
    <xdr:from>
      <xdr:col>6</xdr:col>
      <xdr:colOff>422275</xdr:colOff>
      <xdr:row>59</xdr:row>
      <xdr:rowOff>39329</xdr:rowOff>
    </xdr:from>
    <xdr:to>
      <xdr:col>6</xdr:col>
      <xdr:colOff>600075</xdr:colOff>
      <xdr:row>59</xdr:row>
      <xdr:rowOff>39329</xdr:rowOff>
    </xdr:to>
    <xdr:cxnSp macro="">
      <xdr:nvCxnSpPr>
        <xdr:cNvPr id="116" name="直線コネクタ 115"/>
        <xdr:cNvCxnSpPr/>
      </xdr:nvCxnSpPr>
      <xdr:spPr>
        <a:xfrm>
          <a:off x="4546600" y="101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78010</xdr:rowOff>
    </xdr:from>
    <xdr:ext cx="599010" cy="259045"/>
    <xdr:sp macro="" textlink="">
      <xdr:nvSpPr>
        <xdr:cNvPr id="117" name="総務費最大値テキスト"/>
        <xdr:cNvSpPr txBox="1"/>
      </xdr:nvSpPr>
      <xdr:spPr>
        <a:xfrm>
          <a:off x="4686300" y="847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241,098</a:t>
          </a:r>
          <a:endParaRPr kumimoji="1" lang="ja-JP" altLang="en-US" sz="1000" b="1">
            <a:latin typeface="ＭＳ Ｐゴシック"/>
          </a:endParaRPr>
        </a:p>
      </xdr:txBody>
    </xdr:sp>
    <xdr:clientData/>
  </xdr:oneCellAnchor>
  <xdr:twoCellAnchor>
    <xdr:from>
      <xdr:col>6</xdr:col>
      <xdr:colOff>422275</xdr:colOff>
      <xdr:row>50</xdr:row>
      <xdr:rowOff>131333</xdr:rowOff>
    </xdr:from>
    <xdr:to>
      <xdr:col>6</xdr:col>
      <xdr:colOff>600075</xdr:colOff>
      <xdr:row>50</xdr:row>
      <xdr:rowOff>131333</xdr:rowOff>
    </xdr:to>
    <xdr:cxnSp macro="">
      <xdr:nvCxnSpPr>
        <xdr:cNvPr id="118" name="直線コネクタ 117"/>
        <xdr:cNvCxnSpPr/>
      </xdr:nvCxnSpPr>
      <xdr:spPr>
        <a:xfrm>
          <a:off x="4546600" y="87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103086</xdr:rowOff>
    </xdr:from>
    <xdr:to>
      <xdr:col>6</xdr:col>
      <xdr:colOff>511175</xdr:colOff>
      <xdr:row>57</xdr:row>
      <xdr:rowOff>16225</xdr:rowOff>
    </xdr:to>
    <xdr:cxnSp macro="">
      <xdr:nvCxnSpPr>
        <xdr:cNvPr id="119" name="直線コネクタ 118"/>
        <xdr:cNvCxnSpPr/>
      </xdr:nvCxnSpPr>
      <xdr:spPr>
        <a:xfrm flipV="1">
          <a:off x="3797300" y="9532836"/>
          <a:ext cx="838200" cy="2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42432</xdr:rowOff>
    </xdr:from>
    <xdr:ext cx="599010" cy="259045"/>
    <xdr:sp macro="" textlink="">
      <xdr:nvSpPr>
        <xdr:cNvPr id="120" name="総務費平均値テキスト"/>
        <xdr:cNvSpPr txBox="1"/>
      </xdr:nvSpPr>
      <xdr:spPr>
        <a:xfrm>
          <a:off x="4686300" y="9643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108,267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64005</xdr:rowOff>
    </xdr:from>
    <xdr:to>
      <xdr:col>6</xdr:col>
      <xdr:colOff>561975</xdr:colOff>
      <xdr:row>56</xdr:row>
      <xdr:rowOff>165605</xdr:rowOff>
    </xdr:to>
    <xdr:sp macro="" textlink="">
      <xdr:nvSpPr>
        <xdr:cNvPr id="121" name="フローチャート : 判断 120"/>
        <xdr:cNvSpPr/>
      </xdr:nvSpPr>
      <xdr:spPr>
        <a:xfrm>
          <a:off x="45847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16225</xdr:rowOff>
    </xdr:from>
    <xdr:to>
      <xdr:col>5</xdr:col>
      <xdr:colOff>358775</xdr:colOff>
      <xdr:row>57</xdr:row>
      <xdr:rowOff>63355</xdr:rowOff>
    </xdr:to>
    <xdr:cxnSp macro="">
      <xdr:nvCxnSpPr>
        <xdr:cNvPr id="122" name="直線コネクタ 121"/>
        <xdr:cNvCxnSpPr/>
      </xdr:nvCxnSpPr>
      <xdr:spPr>
        <a:xfrm flipV="1">
          <a:off x="2908300" y="9788875"/>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91735</xdr:rowOff>
    </xdr:from>
    <xdr:to>
      <xdr:col>5</xdr:col>
      <xdr:colOff>409575</xdr:colOff>
      <xdr:row>57</xdr:row>
      <xdr:rowOff>21885</xdr:rowOff>
    </xdr:to>
    <xdr:sp macro="" textlink="">
      <xdr:nvSpPr>
        <xdr:cNvPr id="123" name="フローチャート : 判断 122"/>
        <xdr:cNvSpPr/>
      </xdr:nvSpPr>
      <xdr:spPr>
        <a:xfrm>
          <a:off x="3746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38412</xdr:rowOff>
    </xdr:from>
    <xdr:ext cx="599010" cy="259045"/>
    <xdr:sp macro="" textlink="">
      <xdr:nvSpPr>
        <xdr:cNvPr id="124" name="テキスト ボックス 123"/>
        <xdr:cNvSpPr txBox="1"/>
      </xdr:nvSpPr>
      <xdr:spPr>
        <a:xfrm>
          <a:off x="3497794"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11311</xdr:rowOff>
    </xdr:from>
    <xdr:to>
      <xdr:col>4</xdr:col>
      <xdr:colOff>155575</xdr:colOff>
      <xdr:row>57</xdr:row>
      <xdr:rowOff>63355</xdr:rowOff>
    </xdr:to>
    <xdr:cxnSp macro="">
      <xdr:nvCxnSpPr>
        <xdr:cNvPr id="125" name="直線コネクタ 124"/>
        <xdr:cNvCxnSpPr/>
      </xdr:nvCxnSpPr>
      <xdr:spPr>
        <a:xfrm>
          <a:off x="2019300" y="9441061"/>
          <a:ext cx="889000" cy="3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134155</xdr:rowOff>
    </xdr:from>
    <xdr:to>
      <xdr:col>4</xdr:col>
      <xdr:colOff>206375</xdr:colOff>
      <xdr:row>57</xdr:row>
      <xdr:rowOff>64305</xdr:rowOff>
    </xdr:to>
    <xdr:sp macro="" textlink="">
      <xdr:nvSpPr>
        <xdr:cNvPr id="126" name="フローチャート : 判断 125"/>
        <xdr:cNvSpPr/>
      </xdr:nvSpPr>
      <xdr:spPr>
        <a:xfrm>
          <a:off x="2857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80832</xdr:rowOff>
    </xdr:from>
    <xdr:ext cx="534377" cy="259045"/>
    <xdr:sp macro="" textlink="">
      <xdr:nvSpPr>
        <xdr:cNvPr id="127" name="テキスト ボックス 126"/>
        <xdr:cNvSpPr txBox="1"/>
      </xdr:nvSpPr>
      <xdr:spPr>
        <a:xfrm>
          <a:off x="2641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10389</xdr:rowOff>
    </xdr:from>
    <xdr:to>
      <xdr:col>2</xdr:col>
      <xdr:colOff>638175</xdr:colOff>
      <xdr:row>55</xdr:row>
      <xdr:rowOff>11311</xdr:rowOff>
    </xdr:to>
    <xdr:cxnSp macro="">
      <xdr:nvCxnSpPr>
        <xdr:cNvPr id="128" name="直線コネクタ 127"/>
        <xdr:cNvCxnSpPr/>
      </xdr:nvCxnSpPr>
      <xdr:spPr>
        <a:xfrm>
          <a:off x="1130300" y="9440139"/>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61475</xdr:rowOff>
    </xdr:from>
    <xdr:to>
      <xdr:col>3</xdr:col>
      <xdr:colOff>3175</xdr:colOff>
      <xdr:row>56</xdr:row>
      <xdr:rowOff>163075</xdr:rowOff>
    </xdr:to>
    <xdr:sp macro="" textlink="">
      <xdr:nvSpPr>
        <xdr:cNvPr id="129" name="フローチャート : 判断 128"/>
        <xdr:cNvSpPr/>
      </xdr:nvSpPr>
      <xdr:spPr>
        <a:xfrm>
          <a:off x="1968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154202</xdr:rowOff>
    </xdr:from>
    <xdr:ext cx="599010" cy="259045"/>
    <xdr:sp macro="" textlink="">
      <xdr:nvSpPr>
        <xdr:cNvPr id="130" name="テキスト ボックス 129"/>
        <xdr:cNvSpPr txBox="1"/>
      </xdr:nvSpPr>
      <xdr:spPr>
        <a:xfrm>
          <a:off x="1719794" y="97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146820</xdr:rowOff>
    </xdr:from>
    <xdr:to>
      <xdr:col>1</xdr:col>
      <xdr:colOff>485775</xdr:colOff>
      <xdr:row>57</xdr:row>
      <xdr:rowOff>76970</xdr:rowOff>
    </xdr:to>
    <xdr:sp macro="" textlink="">
      <xdr:nvSpPr>
        <xdr:cNvPr id="131" name="フローチャート : 判断 130"/>
        <xdr:cNvSpPr/>
      </xdr:nvSpPr>
      <xdr:spPr>
        <a:xfrm>
          <a:off x="1079500" y="9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68097</xdr:rowOff>
    </xdr:from>
    <xdr:ext cx="534377" cy="259045"/>
    <xdr:sp macro="" textlink="">
      <xdr:nvSpPr>
        <xdr:cNvPr id="132" name="テキスト ボックス 131"/>
        <xdr:cNvSpPr txBox="1"/>
      </xdr:nvSpPr>
      <xdr:spPr>
        <a:xfrm>
          <a:off x="863111" y="98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52286</xdr:rowOff>
    </xdr:from>
    <xdr:to>
      <xdr:col>6</xdr:col>
      <xdr:colOff>561975</xdr:colOff>
      <xdr:row>55</xdr:row>
      <xdr:rowOff>153886</xdr:rowOff>
    </xdr:to>
    <xdr:sp macro="" textlink="">
      <xdr:nvSpPr>
        <xdr:cNvPr id="138" name="円/楕円 137"/>
        <xdr:cNvSpPr/>
      </xdr:nvSpPr>
      <xdr:spPr>
        <a:xfrm>
          <a:off x="4584700" y="94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75163</xdr:rowOff>
    </xdr:from>
    <xdr:ext cx="599010" cy="259045"/>
    <xdr:sp macro="" textlink="">
      <xdr:nvSpPr>
        <xdr:cNvPr id="139" name="総務費該当値テキスト"/>
        <xdr:cNvSpPr txBox="1"/>
      </xdr:nvSpPr>
      <xdr:spPr>
        <a:xfrm>
          <a:off x="4686300" y="933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136875</xdr:rowOff>
    </xdr:from>
    <xdr:to>
      <xdr:col>5</xdr:col>
      <xdr:colOff>409575</xdr:colOff>
      <xdr:row>57</xdr:row>
      <xdr:rowOff>67025</xdr:rowOff>
    </xdr:to>
    <xdr:sp macro="" textlink="">
      <xdr:nvSpPr>
        <xdr:cNvPr id="140" name="円/楕円 139"/>
        <xdr:cNvSpPr/>
      </xdr:nvSpPr>
      <xdr:spPr>
        <a:xfrm>
          <a:off x="3746500" y="97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58152</xdr:rowOff>
    </xdr:from>
    <xdr:ext cx="534377" cy="259045"/>
    <xdr:sp macro="" textlink="">
      <xdr:nvSpPr>
        <xdr:cNvPr id="141" name="テキスト ボックス 140"/>
        <xdr:cNvSpPr txBox="1"/>
      </xdr:nvSpPr>
      <xdr:spPr>
        <a:xfrm>
          <a:off x="3530111" y="98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98,704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12555</xdr:rowOff>
    </xdr:from>
    <xdr:to>
      <xdr:col>4</xdr:col>
      <xdr:colOff>206375</xdr:colOff>
      <xdr:row>57</xdr:row>
      <xdr:rowOff>114155</xdr:rowOff>
    </xdr:to>
    <xdr:sp macro="" textlink="">
      <xdr:nvSpPr>
        <xdr:cNvPr id="142" name="円/楕円 141"/>
        <xdr:cNvSpPr/>
      </xdr:nvSpPr>
      <xdr:spPr>
        <a:xfrm>
          <a:off x="2857500" y="97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105282</xdr:rowOff>
    </xdr:from>
    <xdr:ext cx="534377" cy="259045"/>
    <xdr:sp macro="" textlink="">
      <xdr:nvSpPr>
        <xdr:cNvPr id="143" name="テキスト ボックス 142"/>
        <xdr:cNvSpPr txBox="1"/>
      </xdr:nvSpPr>
      <xdr:spPr>
        <a:xfrm>
          <a:off x="2641111" y="98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92,519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131961</xdr:rowOff>
    </xdr:from>
    <xdr:to>
      <xdr:col>3</xdr:col>
      <xdr:colOff>3175</xdr:colOff>
      <xdr:row>55</xdr:row>
      <xdr:rowOff>62111</xdr:rowOff>
    </xdr:to>
    <xdr:sp macro="" textlink="">
      <xdr:nvSpPr>
        <xdr:cNvPr id="144" name="円/楕円 143"/>
        <xdr:cNvSpPr/>
      </xdr:nvSpPr>
      <xdr:spPr>
        <a:xfrm>
          <a:off x="1968500" y="93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78638</xdr:rowOff>
    </xdr:from>
    <xdr:ext cx="599010" cy="259045"/>
    <xdr:sp macro="" textlink="">
      <xdr:nvSpPr>
        <xdr:cNvPr id="145" name="テキスト ボックス 144"/>
        <xdr:cNvSpPr txBox="1"/>
      </xdr:nvSpPr>
      <xdr:spPr>
        <a:xfrm>
          <a:off x="1719794" y="91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144,349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131039</xdr:rowOff>
    </xdr:from>
    <xdr:to>
      <xdr:col>1</xdr:col>
      <xdr:colOff>485775</xdr:colOff>
      <xdr:row>55</xdr:row>
      <xdr:rowOff>61189</xdr:rowOff>
    </xdr:to>
    <xdr:sp macro="" textlink="">
      <xdr:nvSpPr>
        <xdr:cNvPr id="146" name="円/楕円 145"/>
        <xdr:cNvSpPr/>
      </xdr:nvSpPr>
      <xdr:spPr>
        <a:xfrm>
          <a:off x="1079500" y="93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77716</xdr:rowOff>
    </xdr:from>
    <xdr:ext cx="599010" cy="259045"/>
    <xdr:sp macro="" textlink="">
      <xdr:nvSpPr>
        <xdr:cNvPr id="147" name="テキスト ボックス 146"/>
        <xdr:cNvSpPr txBox="1"/>
      </xdr:nvSpPr>
      <xdr:spPr>
        <a:xfrm>
          <a:off x="830794" y="916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14288</xdr:rowOff>
    </xdr:from>
    <xdr:to>
      <xdr:col>6</xdr:col>
      <xdr:colOff>510540</xdr:colOff>
      <xdr:row>79</xdr:row>
      <xdr:rowOff>34849</xdr:rowOff>
    </xdr:to>
    <xdr:cxnSp macro="">
      <xdr:nvCxnSpPr>
        <xdr:cNvPr id="172" name="直線コネクタ 171"/>
        <xdr:cNvCxnSpPr/>
      </xdr:nvCxnSpPr>
      <xdr:spPr>
        <a:xfrm flipV="1">
          <a:off x="4633595" y="12187238"/>
          <a:ext cx="1270" cy="13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38676</xdr:rowOff>
    </xdr:from>
    <xdr:ext cx="599010" cy="259045"/>
    <xdr:sp macro="" textlink="">
      <xdr:nvSpPr>
        <xdr:cNvPr id="173" name="民生費最小値テキスト"/>
        <xdr:cNvSpPr txBox="1"/>
      </xdr:nvSpPr>
      <xdr:spPr>
        <a:xfrm>
          <a:off x="4686300" y="135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120,756</a:t>
          </a:r>
          <a:endParaRPr kumimoji="1" lang="ja-JP" altLang="en-US" sz="1000" b="1">
            <a:latin typeface="ＭＳ Ｐゴシック"/>
          </a:endParaRPr>
        </a:p>
      </xdr:txBody>
    </xdr:sp>
    <xdr:clientData/>
  </xdr:oneCellAnchor>
  <xdr:twoCellAnchor>
    <xdr:from>
      <xdr:col>6</xdr:col>
      <xdr:colOff>422275</xdr:colOff>
      <xdr:row>79</xdr:row>
      <xdr:rowOff>34849</xdr:rowOff>
    </xdr:from>
    <xdr:to>
      <xdr:col>6</xdr:col>
      <xdr:colOff>600075</xdr:colOff>
      <xdr:row>79</xdr:row>
      <xdr:rowOff>34849</xdr:rowOff>
    </xdr:to>
    <xdr:cxnSp macro="">
      <xdr:nvCxnSpPr>
        <xdr:cNvPr id="174" name="直線コネクタ 173"/>
        <xdr:cNvCxnSpPr/>
      </xdr:nvCxnSpPr>
      <xdr:spPr>
        <a:xfrm>
          <a:off x="4546600" y="1357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132415</xdr:rowOff>
    </xdr:from>
    <xdr:ext cx="599010" cy="259045"/>
    <xdr:sp macro="" textlink="">
      <xdr:nvSpPr>
        <xdr:cNvPr id="175" name="民生費最大値テキスト"/>
        <xdr:cNvSpPr txBox="1"/>
      </xdr:nvSpPr>
      <xdr:spPr>
        <a:xfrm>
          <a:off x="4686300" y="119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230,375</a:t>
          </a:r>
          <a:endParaRPr kumimoji="1" lang="ja-JP" altLang="en-US" sz="1000" b="1">
            <a:latin typeface="ＭＳ Ｐゴシック"/>
          </a:endParaRPr>
        </a:p>
      </xdr:txBody>
    </xdr:sp>
    <xdr:clientData/>
  </xdr:oneCellAnchor>
  <xdr:twoCellAnchor>
    <xdr:from>
      <xdr:col>6</xdr:col>
      <xdr:colOff>422275</xdr:colOff>
      <xdr:row>71</xdr:row>
      <xdr:rowOff>14288</xdr:rowOff>
    </xdr:from>
    <xdr:to>
      <xdr:col>6</xdr:col>
      <xdr:colOff>600075</xdr:colOff>
      <xdr:row>71</xdr:row>
      <xdr:rowOff>14288</xdr:rowOff>
    </xdr:to>
    <xdr:cxnSp macro="">
      <xdr:nvCxnSpPr>
        <xdr:cNvPr id="176" name="直線コネクタ 175"/>
        <xdr:cNvCxnSpPr/>
      </xdr:nvCxnSpPr>
      <xdr:spPr>
        <a:xfrm>
          <a:off x="4546600" y="121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34099</xdr:rowOff>
    </xdr:from>
    <xdr:to>
      <xdr:col>6</xdr:col>
      <xdr:colOff>511175</xdr:colOff>
      <xdr:row>72</xdr:row>
      <xdr:rowOff>136385</xdr:rowOff>
    </xdr:to>
    <xdr:cxnSp macro="">
      <xdr:nvCxnSpPr>
        <xdr:cNvPr id="177" name="直線コネクタ 176"/>
        <xdr:cNvCxnSpPr/>
      </xdr:nvCxnSpPr>
      <xdr:spPr>
        <a:xfrm flipV="1">
          <a:off x="3797300" y="12378499"/>
          <a:ext cx="838200" cy="10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64902</xdr:rowOff>
    </xdr:from>
    <xdr:ext cx="599010" cy="259045"/>
    <xdr:sp macro="" textlink="">
      <xdr:nvSpPr>
        <xdr:cNvPr id="178" name="民生費平均値テキスト"/>
        <xdr:cNvSpPr txBox="1"/>
      </xdr:nvSpPr>
      <xdr:spPr>
        <a:xfrm>
          <a:off x="4686300" y="12923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86475</xdr:rowOff>
    </xdr:from>
    <xdr:to>
      <xdr:col>6</xdr:col>
      <xdr:colOff>561975</xdr:colOff>
      <xdr:row>76</xdr:row>
      <xdr:rowOff>16625</xdr:rowOff>
    </xdr:to>
    <xdr:sp macro="" textlink="">
      <xdr:nvSpPr>
        <xdr:cNvPr id="179" name="フローチャート : 判断 178"/>
        <xdr:cNvSpPr/>
      </xdr:nvSpPr>
      <xdr:spPr>
        <a:xfrm>
          <a:off x="4584700" y="129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106273</xdr:rowOff>
    </xdr:from>
    <xdr:to>
      <xdr:col>5</xdr:col>
      <xdr:colOff>358775</xdr:colOff>
      <xdr:row>72</xdr:row>
      <xdr:rowOff>136385</xdr:rowOff>
    </xdr:to>
    <xdr:cxnSp macro="">
      <xdr:nvCxnSpPr>
        <xdr:cNvPr id="180" name="直線コネクタ 179"/>
        <xdr:cNvCxnSpPr/>
      </xdr:nvCxnSpPr>
      <xdr:spPr>
        <a:xfrm>
          <a:off x="2908300" y="12450673"/>
          <a:ext cx="889000" cy="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154215</xdr:rowOff>
    </xdr:from>
    <xdr:to>
      <xdr:col>5</xdr:col>
      <xdr:colOff>409575</xdr:colOff>
      <xdr:row>76</xdr:row>
      <xdr:rowOff>84365</xdr:rowOff>
    </xdr:to>
    <xdr:sp macro="" textlink="">
      <xdr:nvSpPr>
        <xdr:cNvPr id="181" name="フローチャート : 判断 180"/>
        <xdr:cNvSpPr/>
      </xdr:nvSpPr>
      <xdr:spPr>
        <a:xfrm>
          <a:off x="3746500" y="130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75492</xdr:rowOff>
    </xdr:from>
    <xdr:ext cx="599010" cy="259045"/>
    <xdr:sp macro="" textlink="">
      <xdr:nvSpPr>
        <xdr:cNvPr id="182" name="テキスト ボックス 181"/>
        <xdr:cNvSpPr txBox="1"/>
      </xdr:nvSpPr>
      <xdr:spPr>
        <a:xfrm>
          <a:off x="3497794" y="1310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106273</xdr:rowOff>
    </xdr:from>
    <xdr:to>
      <xdr:col>4</xdr:col>
      <xdr:colOff>155575</xdr:colOff>
      <xdr:row>74</xdr:row>
      <xdr:rowOff>89484</xdr:rowOff>
    </xdr:to>
    <xdr:cxnSp macro="">
      <xdr:nvCxnSpPr>
        <xdr:cNvPr id="183" name="直線コネクタ 182"/>
        <xdr:cNvCxnSpPr/>
      </xdr:nvCxnSpPr>
      <xdr:spPr>
        <a:xfrm flipV="1">
          <a:off x="2019300" y="12450673"/>
          <a:ext cx="889000" cy="3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44907</xdr:rowOff>
    </xdr:from>
    <xdr:to>
      <xdr:col>4</xdr:col>
      <xdr:colOff>206375</xdr:colOff>
      <xdr:row>76</xdr:row>
      <xdr:rowOff>146507</xdr:rowOff>
    </xdr:to>
    <xdr:sp macro="" textlink="">
      <xdr:nvSpPr>
        <xdr:cNvPr id="184" name="フローチャート : 判断 183"/>
        <xdr:cNvSpPr/>
      </xdr:nvSpPr>
      <xdr:spPr>
        <a:xfrm>
          <a:off x="2857500" y="130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137634</xdr:rowOff>
    </xdr:from>
    <xdr:ext cx="599010" cy="259045"/>
    <xdr:sp macro="" textlink="">
      <xdr:nvSpPr>
        <xdr:cNvPr id="185" name="テキスト ボックス 184"/>
        <xdr:cNvSpPr txBox="1"/>
      </xdr:nvSpPr>
      <xdr:spPr>
        <a:xfrm>
          <a:off x="2608794" y="1316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89484</xdr:rowOff>
    </xdr:from>
    <xdr:to>
      <xdr:col>2</xdr:col>
      <xdr:colOff>638175</xdr:colOff>
      <xdr:row>75</xdr:row>
      <xdr:rowOff>12979</xdr:rowOff>
    </xdr:to>
    <xdr:cxnSp macro="">
      <xdr:nvCxnSpPr>
        <xdr:cNvPr id="186" name="直線コネクタ 185"/>
        <xdr:cNvCxnSpPr/>
      </xdr:nvCxnSpPr>
      <xdr:spPr>
        <a:xfrm flipV="1">
          <a:off x="1130300" y="12776784"/>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141021</xdr:rowOff>
    </xdr:from>
    <xdr:to>
      <xdr:col>3</xdr:col>
      <xdr:colOff>3175</xdr:colOff>
      <xdr:row>77</xdr:row>
      <xdr:rowOff>71171</xdr:rowOff>
    </xdr:to>
    <xdr:sp macro="" textlink="">
      <xdr:nvSpPr>
        <xdr:cNvPr id="187" name="フローチャート : 判断 186"/>
        <xdr:cNvSpPr/>
      </xdr:nvSpPr>
      <xdr:spPr>
        <a:xfrm>
          <a:off x="19685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62298</xdr:rowOff>
    </xdr:from>
    <xdr:ext cx="599010" cy="259045"/>
    <xdr:sp macro="" textlink="">
      <xdr:nvSpPr>
        <xdr:cNvPr id="188" name="テキスト ボックス 187"/>
        <xdr:cNvSpPr txBox="1"/>
      </xdr:nvSpPr>
      <xdr:spPr>
        <a:xfrm>
          <a:off x="1719794" y="1326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76657</xdr:rowOff>
    </xdr:from>
    <xdr:to>
      <xdr:col>1</xdr:col>
      <xdr:colOff>485775</xdr:colOff>
      <xdr:row>78</xdr:row>
      <xdr:rowOff>6807</xdr:rowOff>
    </xdr:to>
    <xdr:sp macro="" textlink="">
      <xdr:nvSpPr>
        <xdr:cNvPr id="189" name="フローチャート : 判断 188"/>
        <xdr:cNvSpPr/>
      </xdr:nvSpPr>
      <xdr:spPr>
        <a:xfrm>
          <a:off x="1079500" y="132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169384</xdr:rowOff>
    </xdr:from>
    <xdr:ext cx="599010" cy="259045"/>
    <xdr:sp macro="" textlink="">
      <xdr:nvSpPr>
        <xdr:cNvPr id="190" name="テキスト ボックス 189"/>
        <xdr:cNvSpPr txBox="1"/>
      </xdr:nvSpPr>
      <xdr:spPr>
        <a:xfrm>
          <a:off x="830794" y="133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154749</xdr:rowOff>
    </xdr:from>
    <xdr:to>
      <xdr:col>6</xdr:col>
      <xdr:colOff>561975</xdr:colOff>
      <xdr:row>72</xdr:row>
      <xdr:rowOff>84899</xdr:rowOff>
    </xdr:to>
    <xdr:sp macro="" textlink="">
      <xdr:nvSpPr>
        <xdr:cNvPr id="196" name="円/楕円 195"/>
        <xdr:cNvSpPr/>
      </xdr:nvSpPr>
      <xdr:spPr>
        <a:xfrm>
          <a:off x="4584700" y="1232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6176</xdr:rowOff>
    </xdr:from>
    <xdr:ext cx="599010" cy="259045"/>
    <xdr:sp macro="" textlink="">
      <xdr:nvSpPr>
        <xdr:cNvPr id="197" name="民生費該当値テキスト"/>
        <xdr:cNvSpPr txBox="1"/>
      </xdr:nvSpPr>
      <xdr:spPr>
        <a:xfrm>
          <a:off x="4686300" y="1217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215,315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85585</xdr:rowOff>
    </xdr:from>
    <xdr:to>
      <xdr:col>5</xdr:col>
      <xdr:colOff>409575</xdr:colOff>
      <xdr:row>73</xdr:row>
      <xdr:rowOff>15735</xdr:rowOff>
    </xdr:to>
    <xdr:sp macro="" textlink="">
      <xdr:nvSpPr>
        <xdr:cNvPr id="198" name="円/楕円 197"/>
        <xdr:cNvSpPr/>
      </xdr:nvSpPr>
      <xdr:spPr>
        <a:xfrm>
          <a:off x="3746500" y="124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32262</xdr:rowOff>
    </xdr:from>
    <xdr:ext cx="599010" cy="259045"/>
    <xdr:sp macro="" textlink="">
      <xdr:nvSpPr>
        <xdr:cNvPr id="199" name="テキスト ボックス 198"/>
        <xdr:cNvSpPr txBox="1"/>
      </xdr:nvSpPr>
      <xdr:spPr>
        <a:xfrm>
          <a:off x="3497794" y="1220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207,261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55473</xdr:rowOff>
    </xdr:from>
    <xdr:to>
      <xdr:col>4</xdr:col>
      <xdr:colOff>206375</xdr:colOff>
      <xdr:row>72</xdr:row>
      <xdr:rowOff>157073</xdr:rowOff>
    </xdr:to>
    <xdr:sp macro="" textlink="">
      <xdr:nvSpPr>
        <xdr:cNvPr id="200" name="円/楕円 199"/>
        <xdr:cNvSpPr/>
      </xdr:nvSpPr>
      <xdr:spPr>
        <a:xfrm>
          <a:off x="2857500" y="123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2150</xdr:rowOff>
    </xdr:from>
    <xdr:ext cx="599010" cy="259045"/>
    <xdr:sp macro="" textlink="">
      <xdr:nvSpPr>
        <xdr:cNvPr id="201" name="テキスト ボックス 200"/>
        <xdr:cNvSpPr txBox="1"/>
      </xdr:nvSpPr>
      <xdr:spPr>
        <a:xfrm>
          <a:off x="2608794" y="1217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209,632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38684</xdr:rowOff>
    </xdr:from>
    <xdr:to>
      <xdr:col>3</xdr:col>
      <xdr:colOff>3175</xdr:colOff>
      <xdr:row>74</xdr:row>
      <xdr:rowOff>140284</xdr:rowOff>
    </xdr:to>
    <xdr:sp macro="" textlink="">
      <xdr:nvSpPr>
        <xdr:cNvPr id="202" name="円/楕円 201"/>
        <xdr:cNvSpPr/>
      </xdr:nvSpPr>
      <xdr:spPr>
        <a:xfrm>
          <a:off x="1968500" y="127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156811</xdr:rowOff>
    </xdr:from>
    <xdr:ext cx="599010" cy="259045"/>
    <xdr:sp macro="" textlink="">
      <xdr:nvSpPr>
        <xdr:cNvPr id="203" name="テキスト ボックス 202"/>
        <xdr:cNvSpPr txBox="1"/>
      </xdr:nvSpPr>
      <xdr:spPr>
        <a:xfrm>
          <a:off x="1719794" y="1250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183,954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133629</xdr:rowOff>
    </xdr:from>
    <xdr:to>
      <xdr:col>1</xdr:col>
      <xdr:colOff>485775</xdr:colOff>
      <xdr:row>75</xdr:row>
      <xdr:rowOff>63779</xdr:rowOff>
    </xdr:to>
    <xdr:sp macro="" textlink="">
      <xdr:nvSpPr>
        <xdr:cNvPr id="204" name="円/楕円 203"/>
        <xdr:cNvSpPr/>
      </xdr:nvSpPr>
      <xdr:spPr>
        <a:xfrm>
          <a:off x="1079500" y="128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80306</xdr:rowOff>
    </xdr:from>
    <xdr:ext cx="599010" cy="259045"/>
    <xdr:sp macro="" textlink="">
      <xdr:nvSpPr>
        <xdr:cNvPr id="205" name="テキスト ボックス 204"/>
        <xdr:cNvSpPr txBox="1"/>
      </xdr:nvSpPr>
      <xdr:spPr>
        <a:xfrm>
          <a:off x="830794" y="1259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41630</xdr:rowOff>
    </xdr:from>
    <xdr:to>
      <xdr:col>6</xdr:col>
      <xdr:colOff>510540</xdr:colOff>
      <xdr:row>97</xdr:row>
      <xdr:rowOff>113436</xdr:rowOff>
    </xdr:to>
    <xdr:cxnSp macro="">
      <xdr:nvCxnSpPr>
        <xdr:cNvPr id="229" name="直線コネクタ 228"/>
        <xdr:cNvCxnSpPr/>
      </xdr:nvCxnSpPr>
      <xdr:spPr>
        <a:xfrm flipV="1">
          <a:off x="4633595" y="15472130"/>
          <a:ext cx="1270" cy="12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117263</xdr:rowOff>
    </xdr:from>
    <xdr:ext cx="534377" cy="259045"/>
    <xdr:sp macro="" textlink="">
      <xdr:nvSpPr>
        <xdr:cNvPr id="230" name="衛生費最小値テキスト"/>
        <xdr:cNvSpPr txBox="1"/>
      </xdr:nvSpPr>
      <xdr:spPr>
        <a:xfrm>
          <a:off x="4686300" y="167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21,568</a:t>
          </a:r>
          <a:endParaRPr kumimoji="1" lang="ja-JP" altLang="en-US" sz="1000" b="1">
            <a:latin typeface="ＭＳ Ｐゴシック"/>
          </a:endParaRPr>
        </a:p>
      </xdr:txBody>
    </xdr:sp>
    <xdr:clientData/>
  </xdr:oneCellAnchor>
  <xdr:twoCellAnchor>
    <xdr:from>
      <xdr:col>6</xdr:col>
      <xdr:colOff>422275</xdr:colOff>
      <xdr:row>97</xdr:row>
      <xdr:rowOff>113436</xdr:rowOff>
    </xdr:from>
    <xdr:to>
      <xdr:col>6</xdr:col>
      <xdr:colOff>600075</xdr:colOff>
      <xdr:row>97</xdr:row>
      <xdr:rowOff>113436</xdr:rowOff>
    </xdr:to>
    <xdr:cxnSp macro="">
      <xdr:nvCxnSpPr>
        <xdr:cNvPr id="231" name="直線コネクタ 230"/>
        <xdr:cNvCxnSpPr/>
      </xdr:nvCxnSpPr>
      <xdr:spPr>
        <a:xfrm>
          <a:off x="4546600" y="167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159757</xdr:rowOff>
    </xdr:from>
    <xdr:ext cx="599010" cy="259045"/>
    <xdr:sp macro="" textlink="">
      <xdr:nvSpPr>
        <xdr:cNvPr id="232" name="衛生費最大値テキスト"/>
        <xdr:cNvSpPr txBox="1"/>
      </xdr:nvSpPr>
      <xdr:spPr>
        <a:xfrm>
          <a:off x="4686300" y="152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121,722</a:t>
          </a:r>
          <a:endParaRPr kumimoji="1" lang="ja-JP" altLang="en-US" sz="1000" b="1">
            <a:latin typeface="ＭＳ Ｐゴシック"/>
          </a:endParaRPr>
        </a:p>
      </xdr:txBody>
    </xdr:sp>
    <xdr:clientData/>
  </xdr:oneCellAnchor>
  <xdr:twoCellAnchor>
    <xdr:from>
      <xdr:col>6</xdr:col>
      <xdr:colOff>422275</xdr:colOff>
      <xdr:row>90</xdr:row>
      <xdr:rowOff>41630</xdr:rowOff>
    </xdr:from>
    <xdr:to>
      <xdr:col>6</xdr:col>
      <xdr:colOff>600075</xdr:colOff>
      <xdr:row>90</xdr:row>
      <xdr:rowOff>41630</xdr:rowOff>
    </xdr:to>
    <xdr:cxnSp macro="">
      <xdr:nvCxnSpPr>
        <xdr:cNvPr id="233" name="直線コネクタ 232"/>
        <xdr:cNvCxnSpPr/>
      </xdr:nvCxnSpPr>
      <xdr:spPr>
        <a:xfrm>
          <a:off x="4546600" y="154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163995</xdr:rowOff>
    </xdr:from>
    <xdr:to>
      <xdr:col>6</xdr:col>
      <xdr:colOff>511175</xdr:colOff>
      <xdr:row>96</xdr:row>
      <xdr:rowOff>7429</xdr:rowOff>
    </xdr:to>
    <xdr:cxnSp macro="">
      <xdr:nvCxnSpPr>
        <xdr:cNvPr id="234" name="直線コネクタ 233"/>
        <xdr:cNvCxnSpPr/>
      </xdr:nvCxnSpPr>
      <xdr:spPr>
        <a:xfrm flipV="1">
          <a:off x="3797300" y="16451745"/>
          <a:ext cx="8382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162856</xdr:rowOff>
    </xdr:from>
    <xdr:ext cx="534377" cy="259045"/>
    <xdr:sp macro="" textlink="">
      <xdr:nvSpPr>
        <xdr:cNvPr id="235" name="衛生費平均値テキスト"/>
        <xdr:cNvSpPr txBox="1"/>
      </xdr:nvSpPr>
      <xdr:spPr>
        <a:xfrm>
          <a:off x="4686300" y="16107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139979</xdr:rowOff>
    </xdr:from>
    <xdr:to>
      <xdr:col>6</xdr:col>
      <xdr:colOff>561975</xdr:colOff>
      <xdr:row>95</xdr:row>
      <xdr:rowOff>70129</xdr:rowOff>
    </xdr:to>
    <xdr:sp macro="" textlink="">
      <xdr:nvSpPr>
        <xdr:cNvPr id="236" name="フローチャート : 判断 235"/>
        <xdr:cNvSpPr/>
      </xdr:nvSpPr>
      <xdr:spPr>
        <a:xfrm>
          <a:off x="4584700" y="16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140157</xdr:rowOff>
    </xdr:from>
    <xdr:to>
      <xdr:col>5</xdr:col>
      <xdr:colOff>358775</xdr:colOff>
      <xdr:row>96</xdr:row>
      <xdr:rowOff>7429</xdr:rowOff>
    </xdr:to>
    <xdr:cxnSp macro="">
      <xdr:nvCxnSpPr>
        <xdr:cNvPr id="237" name="直線コネクタ 236"/>
        <xdr:cNvCxnSpPr/>
      </xdr:nvCxnSpPr>
      <xdr:spPr>
        <a:xfrm>
          <a:off x="2908300" y="16427907"/>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8" name="フローチャート : 判断 237"/>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86289</xdr:rowOff>
    </xdr:from>
    <xdr:ext cx="534377" cy="259045"/>
    <xdr:sp macro="" textlink="">
      <xdr:nvSpPr>
        <xdr:cNvPr id="239" name="テキスト ボックス 238"/>
        <xdr:cNvSpPr txBox="1"/>
      </xdr:nvSpPr>
      <xdr:spPr>
        <a:xfrm>
          <a:off x="3530111" y="160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140157</xdr:rowOff>
    </xdr:from>
    <xdr:to>
      <xdr:col>4</xdr:col>
      <xdr:colOff>155575</xdr:colOff>
      <xdr:row>95</xdr:row>
      <xdr:rowOff>155715</xdr:rowOff>
    </xdr:to>
    <xdr:cxnSp macro="">
      <xdr:nvCxnSpPr>
        <xdr:cNvPr id="240" name="直線コネクタ 239"/>
        <xdr:cNvCxnSpPr/>
      </xdr:nvCxnSpPr>
      <xdr:spPr>
        <a:xfrm flipV="1">
          <a:off x="2019300" y="16427907"/>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41" name="フローチャート : 判断 240"/>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140530</xdr:rowOff>
    </xdr:from>
    <xdr:ext cx="534377" cy="259045"/>
    <xdr:sp macro="" textlink="">
      <xdr:nvSpPr>
        <xdr:cNvPr id="242" name="テキスト ボックス 241"/>
        <xdr:cNvSpPr txBox="1"/>
      </xdr:nvSpPr>
      <xdr:spPr>
        <a:xfrm>
          <a:off x="2641111" y="160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155715</xdr:rowOff>
    </xdr:from>
    <xdr:to>
      <xdr:col>2</xdr:col>
      <xdr:colOff>638175</xdr:colOff>
      <xdr:row>95</xdr:row>
      <xdr:rowOff>164312</xdr:rowOff>
    </xdr:to>
    <xdr:cxnSp macro="">
      <xdr:nvCxnSpPr>
        <xdr:cNvPr id="243" name="直線コネクタ 242"/>
        <xdr:cNvCxnSpPr/>
      </xdr:nvCxnSpPr>
      <xdr:spPr>
        <a:xfrm flipV="1">
          <a:off x="1130300" y="16443465"/>
          <a:ext cx="889000" cy="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4" name="フローチャート : 判断 243"/>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124922</xdr:rowOff>
    </xdr:from>
    <xdr:ext cx="534377" cy="259045"/>
    <xdr:sp macro="" textlink="">
      <xdr:nvSpPr>
        <xdr:cNvPr id="245" name="テキスト ボックス 244"/>
        <xdr:cNvSpPr txBox="1"/>
      </xdr:nvSpPr>
      <xdr:spPr>
        <a:xfrm>
          <a:off x="1752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6" name="フローチャート : 判断 245"/>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134357</xdr:rowOff>
    </xdr:from>
    <xdr:ext cx="534377" cy="259045"/>
    <xdr:sp macro="" textlink="">
      <xdr:nvSpPr>
        <xdr:cNvPr id="247" name="テキスト ボックス 246"/>
        <xdr:cNvSpPr txBox="1"/>
      </xdr:nvSpPr>
      <xdr:spPr>
        <a:xfrm>
          <a:off x="863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113195</xdr:rowOff>
    </xdr:from>
    <xdr:to>
      <xdr:col>6</xdr:col>
      <xdr:colOff>561975</xdr:colOff>
      <xdr:row>96</xdr:row>
      <xdr:rowOff>43345</xdr:rowOff>
    </xdr:to>
    <xdr:sp macro="" textlink="">
      <xdr:nvSpPr>
        <xdr:cNvPr id="253" name="円/楕円 252"/>
        <xdr:cNvSpPr/>
      </xdr:nvSpPr>
      <xdr:spPr>
        <a:xfrm>
          <a:off x="4584700" y="164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91622</xdr:rowOff>
    </xdr:from>
    <xdr:ext cx="534377" cy="259045"/>
    <xdr:sp macro="" textlink="">
      <xdr:nvSpPr>
        <xdr:cNvPr id="254" name="衛生費該当値テキスト"/>
        <xdr:cNvSpPr txBox="1"/>
      </xdr:nvSpPr>
      <xdr:spPr>
        <a:xfrm>
          <a:off x="4686300" y="16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128079</xdr:rowOff>
    </xdr:from>
    <xdr:to>
      <xdr:col>5</xdr:col>
      <xdr:colOff>409575</xdr:colOff>
      <xdr:row>96</xdr:row>
      <xdr:rowOff>58229</xdr:rowOff>
    </xdr:to>
    <xdr:sp macro="" textlink="">
      <xdr:nvSpPr>
        <xdr:cNvPr id="255" name="円/楕円 254"/>
        <xdr:cNvSpPr/>
      </xdr:nvSpPr>
      <xdr:spPr>
        <a:xfrm>
          <a:off x="3746500" y="164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49356</xdr:rowOff>
    </xdr:from>
    <xdr:ext cx="534377" cy="259045"/>
    <xdr:sp macro="" textlink="">
      <xdr:nvSpPr>
        <xdr:cNvPr id="256" name="テキスト ボックス 255"/>
        <xdr:cNvSpPr txBox="1"/>
      </xdr:nvSpPr>
      <xdr:spPr>
        <a:xfrm>
          <a:off x="3530111" y="165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89357</xdr:rowOff>
    </xdr:from>
    <xdr:to>
      <xdr:col>4</xdr:col>
      <xdr:colOff>206375</xdr:colOff>
      <xdr:row>96</xdr:row>
      <xdr:rowOff>19507</xdr:rowOff>
    </xdr:to>
    <xdr:sp macro="" textlink="">
      <xdr:nvSpPr>
        <xdr:cNvPr id="257" name="円/楕円 256"/>
        <xdr:cNvSpPr/>
      </xdr:nvSpPr>
      <xdr:spPr>
        <a:xfrm>
          <a:off x="2857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10634</xdr:rowOff>
    </xdr:from>
    <xdr:ext cx="534377" cy="259045"/>
    <xdr:sp macro="" textlink="">
      <xdr:nvSpPr>
        <xdr:cNvPr id="258" name="テキスト ボックス 257"/>
        <xdr:cNvSpPr txBox="1"/>
      </xdr:nvSpPr>
      <xdr:spPr>
        <a:xfrm>
          <a:off x="2641111"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104915</xdr:rowOff>
    </xdr:from>
    <xdr:to>
      <xdr:col>3</xdr:col>
      <xdr:colOff>3175</xdr:colOff>
      <xdr:row>96</xdr:row>
      <xdr:rowOff>35065</xdr:rowOff>
    </xdr:to>
    <xdr:sp macro="" textlink="">
      <xdr:nvSpPr>
        <xdr:cNvPr id="259" name="円/楕円 258"/>
        <xdr:cNvSpPr/>
      </xdr:nvSpPr>
      <xdr:spPr>
        <a:xfrm>
          <a:off x="1968500" y="163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26192</xdr:rowOff>
    </xdr:from>
    <xdr:ext cx="534377" cy="259045"/>
    <xdr:sp macro="" textlink="">
      <xdr:nvSpPr>
        <xdr:cNvPr id="260" name="テキスト ボックス 259"/>
        <xdr:cNvSpPr txBox="1"/>
      </xdr:nvSpPr>
      <xdr:spPr>
        <a:xfrm>
          <a:off x="1752111" y="164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113512</xdr:rowOff>
    </xdr:from>
    <xdr:to>
      <xdr:col>1</xdr:col>
      <xdr:colOff>485775</xdr:colOff>
      <xdr:row>96</xdr:row>
      <xdr:rowOff>43662</xdr:rowOff>
    </xdr:to>
    <xdr:sp macro="" textlink="">
      <xdr:nvSpPr>
        <xdr:cNvPr id="261" name="円/楕円 260"/>
        <xdr:cNvSpPr/>
      </xdr:nvSpPr>
      <xdr:spPr>
        <a:xfrm>
          <a:off x="1079500" y="1640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34789</xdr:rowOff>
    </xdr:from>
    <xdr:ext cx="534377" cy="259045"/>
    <xdr:sp macro="" textlink="">
      <xdr:nvSpPr>
        <xdr:cNvPr id="262" name="テキスト ボックス 261"/>
        <xdr:cNvSpPr txBox="1"/>
      </xdr:nvSpPr>
      <xdr:spPr>
        <a:xfrm>
          <a:off x="863111" y="1649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107010</xdr:rowOff>
    </xdr:from>
    <xdr:to>
      <xdr:col>15</xdr:col>
      <xdr:colOff>180340</xdr:colOff>
      <xdr:row>38</xdr:row>
      <xdr:rowOff>139700</xdr:rowOff>
    </xdr:to>
    <xdr:cxnSp macro="">
      <xdr:nvCxnSpPr>
        <xdr:cNvPr id="284" name="直線コネクタ 283"/>
        <xdr:cNvCxnSpPr/>
      </xdr:nvCxnSpPr>
      <xdr:spPr>
        <a:xfrm flipV="1">
          <a:off x="10475595" y="5764860"/>
          <a:ext cx="1270" cy="889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53687</xdr:rowOff>
    </xdr:from>
    <xdr:ext cx="469744" cy="259045"/>
    <xdr:sp macro="" textlink="">
      <xdr:nvSpPr>
        <xdr:cNvPr id="287" name="労働費最大値テキスト"/>
        <xdr:cNvSpPr txBox="1"/>
      </xdr:nvSpPr>
      <xdr:spPr>
        <a:xfrm>
          <a:off x="10528300" y="554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3,893</a:t>
          </a:r>
          <a:endParaRPr kumimoji="1" lang="ja-JP" altLang="en-US" sz="1000" b="1">
            <a:latin typeface="ＭＳ Ｐゴシック"/>
          </a:endParaRPr>
        </a:p>
      </xdr:txBody>
    </xdr:sp>
    <xdr:clientData/>
  </xdr:oneCellAnchor>
  <xdr:twoCellAnchor>
    <xdr:from>
      <xdr:col>15</xdr:col>
      <xdr:colOff>92075</xdr:colOff>
      <xdr:row>33</xdr:row>
      <xdr:rowOff>107010</xdr:rowOff>
    </xdr:from>
    <xdr:to>
      <xdr:col>15</xdr:col>
      <xdr:colOff>269875</xdr:colOff>
      <xdr:row>33</xdr:row>
      <xdr:rowOff>107010</xdr:rowOff>
    </xdr:to>
    <xdr:cxnSp macro="">
      <xdr:nvCxnSpPr>
        <xdr:cNvPr id="288" name="直線コネクタ 287"/>
        <xdr:cNvCxnSpPr/>
      </xdr:nvCxnSpPr>
      <xdr:spPr>
        <a:xfrm>
          <a:off x="10388600" y="57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144010</xdr:rowOff>
    </xdr:from>
    <xdr:ext cx="378565" cy="259045"/>
    <xdr:sp macro="" textlink="">
      <xdr:nvSpPr>
        <xdr:cNvPr id="290" name="労働費平均値テキスト"/>
        <xdr:cNvSpPr txBox="1"/>
      </xdr:nvSpPr>
      <xdr:spPr>
        <a:xfrm>
          <a:off x="10528300" y="6316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121133</xdr:rowOff>
    </xdr:from>
    <xdr:to>
      <xdr:col>15</xdr:col>
      <xdr:colOff>231775</xdr:colOff>
      <xdr:row>38</xdr:row>
      <xdr:rowOff>51282</xdr:rowOff>
    </xdr:to>
    <xdr:sp macro="" textlink="">
      <xdr:nvSpPr>
        <xdr:cNvPr id="291" name="フローチャート : 判断 290"/>
        <xdr:cNvSpPr/>
      </xdr:nvSpPr>
      <xdr:spPr>
        <a:xfrm>
          <a:off x="104267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125069</xdr:rowOff>
    </xdr:from>
    <xdr:to>
      <xdr:col>14</xdr:col>
      <xdr:colOff>28575</xdr:colOff>
      <xdr:row>38</xdr:row>
      <xdr:rowOff>139700</xdr:rowOff>
    </xdr:to>
    <xdr:cxnSp macro="">
      <xdr:nvCxnSpPr>
        <xdr:cNvPr id="292" name="直線コネクタ 291"/>
        <xdr:cNvCxnSpPr/>
      </xdr:nvCxnSpPr>
      <xdr:spPr>
        <a:xfrm>
          <a:off x="8750300" y="6297269"/>
          <a:ext cx="889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76784</xdr:rowOff>
    </xdr:from>
    <xdr:to>
      <xdr:col>14</xdr:col>
      <xdr:colOff>79375</xdr:colOff>
      <xdr:row>38</xdr:row>
      <xdr:rowOff>6934</xdr:rowOff>
    </xdr:to>
    <xdr:sp macro="" textlink="">
      <xdr:nvSpPr>
        <xdr:cNvPr id="293" name="フローチャート : 判断 292"/>
        <xdr:cNvSpPr/>
      </xdr:nvSpPr>
      <xdr:spPr>
        <a:xfrm>
          <a:off x="9588500" y="642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23461</xdr:rowOff>
    </xdr:from>
    <xdr:ext cx="378565" cy="259045"/>
    <xdr:sp macro="" textlink="">
      <xdr:nvSpPr>
        <xdr:cNvPr id="294" name="テキスト ボックス 293"/>
        <xdr:cNvSpPr txBox="1"/>
      </xdr:nvSpPr>
      <xdr:spPr>
        <a:xfrm>
          <a:off x="9450017" y="6195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63119</xdr:rowOff>
    </xdr:from>
    <xdr:to>
      <xdr:col>12</xdr:col>
      <xdr:colOff>511175</xdr:colOff>
      <xdr:row>36</xdr:row>
      <xdr:rowOff>125069</xdr:rowOff>
    </xdr:to>
    <xdr:cxnSp macro="">
      <xdr:nvCxnSpPr>
        <xdr:cNvPr id="295" name="直線コネクタ 294"/>
        <xdr:cNvCxnSpPr/>
      </xdr:nvCxnSpPr>
      <xdr:spPr>
        <a:xfrm>
          <a:off x="7861300" y="5549519"/>
          <a:ext cx="889000" cy="7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120676</xdr:rowOff>
    </xdr:from>
    <xdr:to>
      <xdr:col>12</xdr:col>
      <xdr:colOff>561975</xdr:colOff>
      <xdr:row>37</xdr:row>
      <xdr:rowOff>50826</xdr:rowOff>
    </xdr:to>
    <xdr:sp macro="" textlink="">
      <xdr:nvSpPr>
        <xdr:cNvPr id="296" name="フローチャート : 判断 295"/>
        <xdr:cNvSpPr/>
      </xdr:nvSpPr>
      <xdr:spPr>
        <a:xfrm>
          <a:off x="8699500" y="62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41953</xdr:rowOff>
    </xdr:from>
    <xdr:ext cx="469744" cy="259045"/>
    <xdr:sp macro="" textlink="">
      <xdr:nvSpPr>
        <xdr:cNvPr id="297" name="テキスト ボックス 296"/>
        <xdr:cNvSpPr txBox="1"/>
      </xdr:nvSpPr>
      <xdr:spPr>
        <a:xfrm>
          <a:off x="8515427" y="63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54432</xdr:rowOff>
    </xdr:from>
    <xdr:to>
      <xdr:col>11</xdr:col>
      <xdr:colOff>307975</xdr:colOff>
      <xdr:row>32</xdr:row>
      <xdr:rowOff>63119</xdr:rowOff>
    </xdr:to>
    <xdr:cxnSp macro="">
      <xdr:nvCxnSpPr>
        <xdr:cNvPr id="298" name="直線コネクタ 297"/>
        <xdr:cNvCxnSpPr/>
      </xdr:nvCxnSpPr>
      <xdr:spPr>
        <a:xfrm>
          <a:off x="6972300" y="5197932"/>
          <a:ext cx="889000" cy="3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167996</xdr:rowOff>
    </xdr:from>
    <xdr:to>
      <xdr:col>11</xdr:col>
      <xdr:colOff>358775</xdr:colOff>
      <xdr:row>36</xdr:row>
      <xdr:rowOff>98146</xdr:rowOff>
    </xdr:to>
    <xdr:sp macro="" textlink="">
      <xdr:nvSpPr>
        <xdr:cNvPr id="299" name="フローチャート : 判断 298"/>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89273</xdr:rowOff>
    </xdr:from>
    <xdr:ext cx="469744" cy="259045"/>
    <xdr:sp macro="" textlink="">
      <xdr:nvSpPr>
        <xdr:cNvPr id="300" name="テキスト ボックス 299"/>
        <xdr:cNvSpPr txBox="1"/>
      </xdr:nvSpPr>
      <xdr:spPr>
        <a:xfrm>
          <a:off x="7626427" y="62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148336</xdr:rowOff>
    </xdr:from>
    <xdr:to>
      <xdr:col>10</xdr:col>
      <xdr:colOff>155575</xdr:colOff>
      <xdr:row>35</xdr:row>
      <xdr:rowOff>78486</xdr:rowOff>
    </xdr:to>
    <xdr:sp macro="" textlink="">
      <xdr:nvSpPr>
        <xdr:cNvPr id="301" name="フローチャート : 判断 300"/>
        <xdr:cNvSpPr/>
      </xdr:nvSpPr>
      <xdr:spPr>
        <a:xfrm>
          <a:off x="6921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69613</xdr:rowOff>
    </xdr:from>
    <xdr:ext cx="469744" cy="259045"/>
    <xdr:sp macro="" textlink="">
      <xdr:nvSpPr>
        <xdr:cNvPr id="302" name="テキスト ボックス 301"/>
        <xdr:cNvSpPr txBox="1"/>
      </xdr:nvSpPr>
      <xdr:spPr>
        <a:xfrm>
          <a:off x="6737427"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8" name="円/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0" name="円/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1" name="テキスト ボックス 310"/>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74269</xdr:rowOff>
    </xdr:from>
    <xdr:to>
      <xdr:col>12</xdr:col>
      <xdr:colOff>561975</xdr:colOff>
      <xdr:row>37</xdr:row>
      <xdr:rowOff>4419</xdr:rowOff>
    </xdr:to>
    <xdr:sp macro="" textlink="">
      <xdr:nvSpPr>
        <xdr:cNvPr id="312" name="円/楕円 311"/>
        <xdr:cNvSpPr/>
      </xdr:nvSpPr>
      <xdr:spPr>
        <a:xfrm>
          <a:off x="8699500" y="62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20946</xdr:rowOff>
    </xdr:from>
    <xdr:ext cx="469744" cy="259045"/>
    <xdr:sp macro="" textlink="">
      <xdr:nvSpPr>
        <xdr:cNvPr id="313" name="テキスト ボックス 312"/>
        <xdr:cNvSpPr txBox="1"/>
      </xdr:nvSpPr>
      <xdr:spPr>
        <a:xfrm>
          <a:off x="8515427" y="60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12319</xdr:rowOff>
    </xdr:from>
    <xdr:to>
      <xdr:col>11</xdr:col>
      <xdr:colOff>358775</xdr:colOff>
      <xdr:row>32</xdr:row>
      <xdr:rowOff>113919</xdr:rowOff>
    </xdr:to>
    <xdr:sp macro="" textlink="">
      <xdr:nvSpPr>
        <xdr:cNvPr id="314" name="円/楕円 313"/>
        <xdr:cNvSpPr/>
      </xdr:nvSpPr>
      <xdr:spPr>
        <a:xfrm>
          <a:off x="7810500" y="54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130446</xdr:rowOff>
    </xdr:from>
    <xdr:ext cx="469744" cy="259045"/>
    <xdr:sp macro="" textlink="">
      <xdr:nvSpPr>
        <xdr:cNvPr id="315" name="テキスト ボックス 314"/>
        <xdr:cNvSpPr txBox="1"/>
      </xdr:nvSpPr>
      <xdr:spPr>
        <a:xfrm>
          <a:off x="7626427" y="52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3632</xdr:rowOff>
    </xdr:from>
    <xdr:to>
      <xdr:col>10</xdr:col>
      <xdr:colOff>155575</xdr:colOff>
      <xdr:row>30</xdr:row>
      <xdr:rowOff>105232</xdr:rowOff>
    </xdr:to>
    <xdr:sp macro="" textlink="">
      <xdr:nvSpPr>
        <xdr:cNvPr id="316" name="円/楕円 315"/>
        <xdr:cNvSpPr/>
      </xdr:nvSpPr>
      <xdr:spPr>
        <a:xfrm>
          <a:off x="6921500" y="514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121759</xdr:rowOff>
    </xdr:from>
    <xdr:ext cx="469744" cy="259045"/>
    <xdr:sp macro="" textlink="">
      <xdr:nvSpPr>
        <xdr:cNvPr id="317" name="テキスト ボックス 316"/>
        <xdr:cNvSpPr txBox="1"/>
      </xdr:nvSpPr>
      <xdr:spPr>
        <a:xfrm>
          <a:off x="6737427" y="492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154655</xdr:rowOff>
    </xdr:from>
    <xdr:to>
      <xdr:col>15</xdr:col>
      <xdr:colOff>180340</xdr:colOff>
      <xdr:row>58</xdr:row>
      <xdr:rowOff>62607</xdr:rowOff>
    </xdr:to>
    <xdr:cxnSp macro="">
      <xdr:nvCxnSpPr>
        <xdr:cNvPr id="339" name="直線コネクタ 338"/>
        <xdr:cNvCxnSpPr/>
      </xdr:nvCxnSpPr>
      <xdr:spPr>
        <a:xfrm flipV="1">
          <a:off x="10475595" y="8727155"/>
          <a:ext cx="1270" cy="1279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66434</xdr:rowOff>
    </xdr:from>
    <xdr:ext cx="534377" cy="259045"/>
    <xdr:sp macro="" textlink="">
      <xdr:nvSpPr>
        <xdr:cNvPr id="340" name="農林水産業費最小値テキスト"/>
        <xdr:cNvSpPr txBox="1"/>
      </xdr:nvSpPr>
      <xdr:spPr>
        <a:xfrm>
          <a:off x="10528300" y="10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16,862</a:t>
          </a:r>
          <a:endParaRPr kumimoji="1" lang="ja-JP" altLang="en-US" sz="1000" b="1">
            <a:latin typeface="ＭＳ Ｐゴシック"/>
          </a:endParaRPr>
        </a:p>
      </xdr:txBody>
    </xdr:sp>
    <xdr:clientData/>
  </xdr:oneCellAnchor>
  <xdr:twoCellAnchor>
    <xdr:from>
      <xdr:col>15</xdr:col>
      <xdr:colOff>92075</xdr:colOff>
      <xdr:row>58</xdr:row>
      <xdr:rowOff>62607</xdr:rowOff>
    </xdr:from>
    <xdr:to>
      <xdr:col>15</xdr:col>
      <xdr:colOff>269875</xdr:colOff>
      <xdr:row>58</xdr:row>
      <xdr:rowOff>62607</xdr:rowOff>
    </xdr:to>
    <xdr:cxnSp macro="">
      <xdr:nvCxnSpPr>
        <xdr:cNvPr id="341" name="直線コネクタ 340"/>
        <xdr:cNvCxnSpPr/>
      </xdr:nvCxnSpPr>
      <xdr:spPr>
        <a:xfrm>
          <a:off x="10388600" y="1000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101332</xdr:rowOff>
    </xdr:from>
    <xdr:ext cx="599010" cy="259045"/>
    <xdr:sp macro="" textlink="">
      <xdr:nvSpPr>
        <xdr:cNvPr id="342" name="農林水産業費最大値テキスト"/>
        <xdr:cNvSpPr txBox="1"/>
      </xdr:nvSpPr>
      <xdr:spPr>
        <a:xfrm>
          <a:off x="10528300" y="85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296,729</a:t>
          </a:r>
          <a:endParaRPr kumimoji="1" lang="ja-JP" altLang="en-US" sz="1000" b="1">
            <a:latin typeface="ＭＳ Ｐゴシック"/>
          </a:endParaRPr>
        </a:p>
      </xdr:txBody>
    </xdr:sp>
    <xdr:clientData/>
  </xdr:oneCellAnchor>
  <xdr:twoCellAnchor>
    <xdr:from>
      <xdr:col>15</xdr:col>
      <xdr:colOff>92075</xdr:colOff>
      <xdr:row>50</xdr:row>
      <xdr:rowOff>154655</xdr:rowOff>
    </xdr:from>
    <xdr:to>
      <xdr:col>15</xdr:col>
      <xdr:colOff>269875</xdr:colOff>
      <xdr:row>50</xdr:row>
      <xdr:rowOff>154655</xdr:rowOff>
    </xdr:to>
    <xdr:cxnSp macro="">
      <xdr:nvCxnSpPr>
        <xdr:cNvPr id="343" name="直線コネクタ 342"/>
        <xdr:cNvCxnSpPr/>
      </xdr:nvCxnSpPr>
      <xdr:spPr>
        <a:xfrm>
          <a:off x="10388600" y="872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62173</xdr:rowOff>
    </xdr:from>
    <xdr:to>
      <xdr:col>15</xdr:col>
      <xdr:colOff>180975</xdr:colOff>
      <xdr:row>57</xdr:row>
      <xdr:rowOff>104244</xdr:rowOff>
    </xdr:to>
    <xdr:cxnSp macro="">
      <xdr:nvCxnSpPr>
        <xdr:cNvPr id="344" name="直線コネクタ 343"/>
        <xdr:cNvCxnSpPr/>
      </xdr:nvCxnSpPr>
      <xdr:spPr>
        <a:xfrm flipV="1">
          <a:off x="9639300" y="9834823"/>
          <a:ext cx="838200" cy="4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10750</xdr:rowOff>
    </xdr:from>
    <xdr:ext cx="534377" cy="259045"/>
    <xdr:sp macro="" textlink="">
      <xdr:nvSpPr>
        <xdr:cNvPr id="345" name="農林水産業費平均値テキスト"/>
        <xdr:cNvSpPr txBox="1"/>
      </xdr:nvSpPr>
      <xdr:spPr>
        <a:xfrm>
          <a:off x="10528300" y="9611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59,597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159323</xdr:rowOff>
    </xdr:from>
    <xdr:to>
      <xdr:col>15</xdr:col>
      <xdr:colOff>231775</xdr:colOff>
      <xdr:row>57</xdr:row>
      <xdr:rowOff>89473</xdr:rowOff>
    </xdr:to>
    <xdr:sp macro="" textlink="">
      <xdr:nvSpPr>
        <xdr:cNvPr id="346" name="フローチャート : 判断 345"/>
        <xdr:cNvSpPr/>
      </xdr:nvSpPr>
      <xdr:spPr>
        <a:xfrm>
          <a:off x="104267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21884</xdr:rowOff>
    </xdr:from>
    <xdr:to>
      <xdr:col>14</xdr:col>
      <xdr:colOff>28575</xdr:colOff>
      <xdr:row>57</xdr:row>
      <xdr:rowOff>104244</xdr:rowOff>
    </xdr:to>
    <xdr:cxnSp macro="">
      <xdr:nvCxnSpPr>
        <xdr:cNvPr id="347" name="直線コネクタ 346"/>
        <xdr:cNvCxnSpPr/>
      </xdr:nvCxnSpPr>
      <xdr:spPr>
        <a:xfrm>
          <a:off x="8750300" y="9794534"/>
          <a:ext cx="889000" cy="8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48" name="フローチャート : 判断 347"/>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95342</xdr:rowOff>
    </xdr:from>
    <xdr:ext cx="534377" cy="259045"/>
    <xdr:sp macro="" textlink="">
      <xdr:nvSpPr>
        <xdr:cNvPr id="349" name="テキスト ボックス 348"/>
        <xdr:cNvSpPr txBox="1"/>
      </xdr:nvSpPr>
      <xdr:spPr>
        <a:xfrm>
          <a:off x="9372111" y="9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21884</xdr:rowOff>
    </xdr:from>
    <xdr:to>
      <xdr:col>12</xdr:col>
      <xdr:colOff>511175</xdr:colOff>
      <xdr:row>57</xdr:row>
      <xdr:rowOff>93408</xdr:rowOff>
    </xdr:to>
    <xdr:cxnSp macro="">
      <xdr:nvCxnSpPr>
        <xdr:cNvPr id="350" name="直線コネクタ 349"/>
        <xdr:cNvCxnSpPr/>
      </xdr:nvCxnSpPr>
      <xdr:spPr>
        <a:xfrm flipV="1">
          <a:off x="7861300" y="9794534"/>
          <a:ext cx="889000" cy="7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51" name="フローチャート : 判断 350"/>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92555</xdr:rowOff>
    </xdr:from>
    <xdr:ext cx="534377" cy="259045"/>
    <xdr:sp macro="" textlink="">
      <xdr:nvSpPr>
        <xdr:cNvPr id="352" name="テキスト ボックス 351"/>
        <xdr:cNvSpPr txBox="1"/>
      </xdr:nvSpPr>
      <xdr:spPr>
        <a:xfrm>
          <a:off x="8483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93408</xdr:rowOff>
    </xdr:from>
    <xdr:to>
      <xdr:col>11</xdr:col>
      <xdr:colOff>307975</xdr:colOff>
      <xdr:row>57</xdr:row>
      <xdr:rowOff>125531</xdr:rowOff>
    </xdr:to>
    <xdr:cxnSp macro="">
      <xdr:nvCxnSpPr>
        <xdr:cNvPr id="353" name="直線コネクタ 352"/>
        <xdr:cNvCxnSpPr/>
      </xdr:nvCxnSpPr>
      <xdr:spPr>
        <a:xfrm flipV="1">
          <a:off x="6972300" y="9866058"/>
          <a:ext cx="8890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4" name="フローチャート : 判断 353"/>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131429</xdr:rowOff>
    </xdr:from>
    <xdr:ext cx="534377" cy="259045"/>
    <xdr:sp macro="" textlink="">
      <xdr:nvSpPr>
        <xdr:cNvPr id="355" name="テキスト ボックス 354"/>
        <xdr:cNvSpPr txBox="1"/>
      </xdr:nvSpPr>
      <xdr:spPr>
        <a:xfrm>
          <a:off x="7594111" y="9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6" name="フローチャート : 判断 355"/>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153622</xdr:rowOff>
    </xdr:from>
    <xdr:ext cx="534377" cy="259045"/>
    <xdr:sp macro="" textlink="">
      <xdr:nvSpPr>
        <xdr:cNvPr id="357" name="テキスト ボックス 356"/>
        <xdr:cNvSpPr txBox="1"/>
      </xdr:nvSpPr>
      <xdr:spPr>
        <a:xfrm>
          <a:off x="6705111" y="9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11373</xdr:rowOff>
    </xdr:from>
    <xdr:to>
      <xdr:col>15</xdr:col>
      <xdr:colOff>231775</xdr:colOff>
      <xdr:row>57</xdr:row>
      <xdr:rowOff>112973</xdr:rowOff>
    </xdr:to>
    <xdr:sp macro="" textlink="">
      <xdr:nvSpPr>
        <xdr:cNvPr id="363" name="円/楕円 362"/>
        <xdr:cNvSpPr/>
      </xdr:nvSpPr>
      <xdr:spPr>
        <a:xfrm>
          <a:off x="10426700" y="97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161250</xdr:rowOff>
    </xdr:from>
    <xdr:ext cx="534377" cy="259045"/>
    <xdr:sp macro="" textlink="">
      <xdr:nvSpPr>
        <xdr:cNvPr id="364" name="農林水産業費該当値テキスト"/>
        <xdr:cNvSpPr txBox="1"/>
      </xdr:nvSpPr>
      <xdr:spPr>
        <a:xfrm>
          <a:off x="10528300" y="97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54,457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53444</xdr:rowOff>
    </xdr:from>
    <xdr:to>
      <xdr:col>14</xdr:col>
      <xdr:colOff>79375</xdr:colOff>
      <xdr:row>57</xdr:row>
      <xdr:rowOff>155044</xdr:rowOff>
    </xdr:to>
    <xdr:sp macro="" textlink="">
      <xdr:nvSpPr>
        <xdr:cNvPr id="365" name="円/楕円 364"/>
        <xdr:cNvSpPr/>
      </xdr:nvSpPr>
      <xdr:spPr>
        <a:xfrm>
          <a:off x="9588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146171</xdr:rowOff>
    </xdr:from>
    <xdr:ext cx="534377" cy="259045"/>
    <xdr:sp macro="" textlink="">
      <xdr:nvSpPr>
        <xdr:cNvPr id="366" name="テキスト ボックス 365"/>
        <xdr:cNvSpPr txBox="1"/>
      </xdr:nvSpPr>
      <xdr:spPr>
        <a:xfrm>
          <a:off x="9372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142534</xdr:rowOff>
    </xdr:from>
    <xdr:to>
      <xdr:col>12</xdr:col>
      <xdr:colOff>561975</xdr:colOff>
      <xdr:row>57</xdr:row>
      <xdr:rowOff>72684</xdr:rowOff>
    </xdr:to>
    <xdr:sp macro="" textlink="">
      <xdr:nvSpPr>
        <xdr:cNvPr id="367" name="円/楕円 366"/>
        <xdr:cNvSpPr/>
      </xdr:nvSpPr>
      <xdr:spPr>
        <a:xfrm>
          <a:off x="8699500" y="97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89211</xdr:rowOff>
    </xdr:from>
    <xdr:ext cx="534377" cy="259045"/>
    <xdr:sp macro="" textlink="">
      <xdr:nvSpPr>
        <xdr:cNvPr id="368" name="テキスト ボックス 367"/>
        <xdr:cNvSpPr txBox="1"/>
      </xdr:nvSpPr>
      <xdr:spPr>
        <a:xfrm>
          <a:off x="8483111" y="95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42608</xdr:rowOff>
    </xdr:from>
    <xdr:to>
      <xdr:col>11</xdr:col>
      <xdr:colOff>358775</xdr:colOff>
      <xdr:row>57</xdr:row>
      <xdr:rowOff>144208</xdr:rowOff>
    </xdr:to>
    <xdr:sp macro="" textlink="">
      <xdr:nvSpPr>
        <xdr:cNvPr id="369" name="円/楕円 368"/>
        <xdr:cNvSpPr/>
      </xdr:nvSpPr>
      <xdr:spPr>
        <a:xfrm>
          <a:off x="7810500" y="98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135335</xdr:rowOff>
    </xdr:from>
    <xdr:ext cx="534377" cy="259045"/>
    <xdr:sp macro="" textlink="">
      <xdr:nvSpPr>
        <xdr:cNvPr id="370" name="テキスト ボックス 369"/>
        <xdr:cNvSpPr txBox="1"/>
      </xdr:nvSpPr>
      <xdr:spPr>
        <a:xfrm>
          <a:off x="7594111" y="99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74731</xdr:rowOff>
    </xdr:from>
    <xdr:to>
      <xdr:col>10</xdr:col>
      <xdr:colOff>155575</xdr:colOff>
      <xdr:row>58</xdr:row>
      <xdr:rowOff>4881</xdr:rowOff>
    </xdr:to>
    <xdr:sp macro="" textlink="">
      <xdr:nvSpPr>
        <xdr:cNvPr id="371" name="円/楕円 370"/>
        <xdr:cNvSpPr/>
      </xdr:nvSpPr>
      <xdr:spPr>
        <a:xfrm>
          <a:off x="6921500" y="98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167458</xdr:rowOff>
    </xdr:from>
    <xdr:ext cx="534377" cy="259045"/>
    <xdr:sp macro="" textlink="">
      <xdr:nvSpPr>
        <xdr:cNvPr id="372" name="テキスト ボックス 371"/>
        <xdr:cNvSpPr txBox="1"/>
      </xdr:nvSpPr>
      <xdr:spPr>
        <a:xfrm>
          <a:off x="6705111" y="99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122647</xdr:rowOff>
    </xdr:from>
    <xdr:to>
      <xdr:col>15</xdr:col>
      <xdr:colOff>180340</xdr:colOff>
      <xdr:row>78</xdr:row>
      <xdr:rowOff>93249</xdr:rowOff>
    </xdr:to>
    <xdr:cxnSp macro="">
      <xdr:nvCxnSpPr>
        <xdr:cNvPr id="394" name="直線コネクタ 393"/>
        <xdr:cNvCxnSpPr/>
      </xdr:nvCxnSpPr>
      <xdr:spPr>
        <a:xfrm flipV="1">
          <a:off x="10475595" y="12295597"/>
          <a:ext cx="1270" cy="11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97076</xdr:rowOff>
    </xdr:from>
    <xdr:ext cx="469744" cy="259045"/>
    <xdr:sp macro="" textlink="">
      <xdr:nvSpPr>
        <xdr:cNvPr id="395" name="商工費最小値テキスト"/>
        <xdr:cNvSpPr txBox="1"/>
      </xdr:nvSpPr>
      <xdr:spPr>
        <a:xfrm>
          <a:off x="10528300" y="134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15</xdr:col>
      <xdr:colOff>92075</xdr:colOff>
      <xdr:row>78</xdr:row>
      <xdr:rowOff>93249</xdr:rowOff>
    </xdr:from>
    <xdr:to>
      <xdr:col>15</xdr:col>
      <xdr:colOff>269875</xdr:colOff>
      <xdr:row>78</xdr:row>
      <xdr:rowOff>93249</xdr:rowOff>
    </xdr:to>
    <xdr:cxnSp macro="">
      <xdr:nvCxnSpPr>
        <xdr:cNvPr id="396" name="直線コネクタ 395"/>
        <xdr:cNvCxnSpPr/>
      </xdr:nvCxnSpPr>
      <xdr:spPr>
        <a:xfrm>
          <a:off x="10388600" y="1346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69324</xdr:rowOff>
    </xdr:from>
    <xdr:ext cx="534377" cy="259045"/>
    <xdr:sp macro="" textlink="">
      <xdr:nvSpPr>
        <xdr:cNvPr id="397" name="商工費最大値テキスト"/>
        <xdr:cNvSpPr txBox="1"/>
      </xdr:nvSpPr>
      <xdr:spPr>
        <a:xfrm>
          <a:off x="10528300" y="12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53,246</a:t>
          </a:r>
          <a:endParaRPr kumimoji="1" lang="ja-JP" altLang="en-US" sz="1000" b="1">
            <a:latin typeface="ＭＳ Ｐゴシック"/>
          </a:endParaRPr>
        </a:p>
      </xdr:txBody>
    </xdr:sp>
    <xdr:clientData/>
  </xdr:oneCellAnchor>
  <xdr:twoCellAnchor>
    <xdr:from>
      <xdr:col>15</xdr:col>
      <xdr:colOff>92075</xdr:colOff>
      <xdr:row>71</xdr:row>
      <xdr:rowOff>122647</xdr:rowOff>
    </xdr:from>
    <xdr:to>
      <xdr:col>15</xdr:col>
      <xdr:colOff>269875</xdr:colOff>
      <xdr:row>71</xdr:row>
      <xdr:rowOff>122647</xdr:rowOff>
    </xdr:to>
    <xdr:cxnSp macro="">
      <xdr:nvCxnSpPr>
        <xdr:cNvPr id="398" name="直線コネクタ 397"/>
        <xdr:cNvCxnSpPr/>
      </xdr:nvCxnSpPr>
      <xdr:spPr>
        <a:xfrm>
          <a:off x="10388600" y="1229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18450</xdr:rowOff>
    </xdr:from>
    <xdr:to>
      <xdr:col>15</xdr:col>
      <xdr:colOff>180975</xdr:colOff>
      <xdr:row>77</xdr:row>
      <xdr:rowOff>54456</xdr:rowOff>
    </xdr:to>
    <xdr:cxnSp macro="">
      <xdr:nvCxnSpPr>
        <xdr:cNvPr id="399" name="直線コネクタ 398"/>
        <xdr:cNvCxnSpPr/>
      </xdr:nvCxnSpPr>
      <xdr:spPr>
        <a:xfrm>
          <a:off x="9639300" y="13220100"/>
          <a:ext cx="8382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92872</xdr:rowOff>
    </xdr:from>
    <xdr:ext cx="534377" cy="259045"/>
    <xdr:sp macro="" textlink="">
      <xdr:nvSpPr>
        <xdr:cNvPr id="400" name="商工費平均値テキスト"/>
        <xdr:cNvSpPr txBox="1"/>
      </xdr:nvSpPr>
      <xdr:spPr>
        <a:xfrm>
          <a:off x="10528300" y="1295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69994</xdr:rowOff>
    </xdr:from>
    <xdr:to>
      <xdr:col>15</xdr:col>
      <xdr:colOff>231775</xdr:colOff>
      <xdr:row>77</xdr:row>
      <xdr:rowOff>144</xdr:rowOff>
    </xdr:to>
    <xdr:sp macro="" textlink="">
      <xdr:nvSpPr>
        <xdr:cNvPr id="401" name="フローチャート : 判断 400"/>
        <xdr:cNvSpPr/>
      </xdr:nvSpPr>
      <xdr:spPr>
        <a:xfrm>
          <a:off x="104267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18450</xdr:rowOff>
    </xdr:from>
    <xdr:to>
      <xdr:col>14</xdr:col>
      <xdr:colOff>28575</xdr:colOff>
      <xdr:row>77</xdr:row>
      <xdr:rowOff>90436</xdr:rowOff>
    </xdr:to>
    <xdr:cxnSp macro="">
      <xdr:nvCxnSpPr>
        <xdr:cNvPr id="402" name="直線コネクタ 401"/>
        <xdr:cNvCxnSpPr/>
      </xdr:nvCxnSpPr>
      <xdr:spPr>
        <a:xfrm flipV="1">
          <a:off x="8750300" y="13220100"/>
          <a:ext cx="8890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38996</xdr:rowOff>
    </xdr:from>
    <xdr:to>
      <xdr:col>14</xdr:col>
      <xdr:colOff>79375</xdr:colOff>
      <xdr:row>76</xdr:row>
      <xdr:rowOff>140596</xdr:rowOff>
    </xdr:to>
    <xdr:sp macro="" textlink="">
      <xdr:nvSpPr>
        <xdr:cNvPr id="403" name="フローチャート : 判断 402"/>
        <xdr:cNvSpPr/>
      </xdr:nvSpPr>
      <xdr:spPr>
        <a:xfrm>
          <a:off x="9588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157124</xdr:rowOff>
    </xdr:from>
    <xdr:ext cx="534377" cy="259045"/>
    <xdr:sp macro="" textlink="">
      <xdr:nvSpPr>
        <xdr:cNvPr id="404" name="テキスト ボックス 403"/>
        <xdr:cNvSpPr txBox="1"/>
      </xdr:nvSpPr>
      <xdr:spPr>
        <a:xfrm>
          <a:off x="9372111" y="128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155381</xdr:rowOff>
    </xdr:from>
    <xdr:to>
      <xdr:col>12</xdr:col>
      <xdr:colOff>511175</xdr:colOff>
      <xdr:row>77</xdr:row>
      <xdr:rowOff>90436</xdr:rowOff>
    </xdr:to>
    <xdr:cxnSp macro="">
      <xdr:nvCxnSpPr>
        <xdr:cNvPr id="405" name="直線コネクタ 404"/>
        <xdr:cNvCxnSpPr/>
      </xdr:nvCxnSpPr>
      <xdr:spPr>
        <a:xfrm>
          <a:off x="7861300" y="13185581"/>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113543</xdr:rowOff>
    </xdr:from>
    <xdr:to>
      <xdr:col>12</xdr:col>
      <xdr:colOff>561975</xdr:colOff>
      <xdr:row>77</xdr:row>
      <xdr:rowOff>43693</xdr:rowOff>
    </xdr:to>
    <xdr:sp macro="" textlink="">
      <xdr:nvSpPr>
        <xdr:cNvPr id="406" name="フローチャート : 判断 405"/>
        <xdr:cNvSpPr/>
      </xdr:nvSpPr>
      <xdr:spPr>
        <a:xfrm>
          <a:off x="8699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60220</xdr:rowOff>
    </xdr:from>
    <xdr:ext cx="534377" cy="259045"/>
    <xdr:sp macro="" textlink="">
      <xdr:nvSpPr>
        <xdr:cNvPr id="407" name="テキスト ボックス 406"/>
        <xdr:cNvSpPr txBox="1"/>
      </xdr:nvSpPr>
      <xdr:spPr>
        <a:xfrm>
          <a:off x="8483111" y="129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61038</xdr:rowOff>
    </xdr:from>
    <xdr:to>
      <xdr:col>11</xdr:col>
      <xdr:colOff>307975</xdr:colOff>
      <xdr:row>76</xdr:row>
      <xdr:rowOff>155381</xdr:rowOff>
    </xdr:to>
    <xdr:cxnSp macro="">
      <xdr:nvCxnSpPr>
        <xdr:cNvPr id="408" name="直線コネクタ 407"/>
        <xdr:cNvCxnSpPr/>
      </xdr:nvCxnSpPr>
      <xdr:spPr>
        <a:xfrm>
          <a:off x="6972300" y="13091238"/>
          <a:ext cx="889000" cy="9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143580</xdr:rowOff>
    </xdr:from>
    <xdr:to>
      <xdr:col>11</xdr:col>
      <xdr:colOff>358775</xdr:colOff>
      <xdr:row>77</xdr:row>
      <xdr:rowOff>73730</xdr:rowOff>
    </xdr:to>
    <xdr:sp macro="" textlink="">
      <xdr:nvSpPr>
        <xdr:cNvPr id="409" name="フローチャート : 判断 408"/>
        <xdr:cNvSpPr/>
      </xdr:nvSpPr>
      <xdr:spPr>
        <a:xfrm>
          <a:off x="7810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64857</xdr:rowOff>
    </xdr:from>
    <xdr:ext cx="534377" cy="259045"/>
    <xdr:sp macro="" textlink="">
      <xdr:nvSpPr>
        <xdr:cNvPr id="410" name="テキスト ボックス 409"/>
        <xdr:cNvSpPr txBox="1"/>
      </xdr:nvSpPr>
      <xdr:spPr>
        <a:xfrm>
          <a:off x="7594111" y="132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148473</xdr:rowOff>
    </xdr:from>
    <xdr:to>
      <xdr:col>10</xdr:col>
      <xdr:colOff>155575</xdr:colOff>
      <xdr:row>77</xdr:row>
      <xdr:rowOff>78623</xdr:rowOff>
    </xdr:to>
    <xdr:sp macro="" textlink="">
      <xdr:nvSpPr>
        <xdr:cNvPr id="411" name="フローチャート : 判断 410"/>
        <xdr:cNvSpPr/>
      </xdr:nvSpPr>
      <xdr:spPr>
        <a:xfrm>
          <a:off x="6921500" y="1317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69750</xdr:rowOff>
    </xdr:from>
    <xdr:ext cx="534377" cy="259045"/>
    <xdr:sp macro="" textlink="">
      <xdr:nvSpPr>
        <xdr:cNvPr id="412" name="テキスト ボックス 411"/>
        <xdr:cNvSpPr txBox="1"/>
      </xdr:nvSpPr>
      <xdr:spPr>
        <a:xfrm>
          <a:off x="6705111" y="132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3656</xdr:rowOff>
    </xdr:from>
    <xdr:to>
      <xdr:col>15</xdr:col>
      <xdr:colOff>231775</xdr:colOff>
      <xdr:row>77</xdr:row>
      <xdr:rowOff>105256</xdr:rowOff>
    </xdr:to>
    <xdr:sp macro="" textlink="">
      <xdr:nvSpPr>
        <xdr:cNvPr id="418" name="円/楕円 417"/>
        <xdr:cNvSpPr/>
      </xdr:nvSpPr>
      <xdr:spPr>
        <a:xfrm>
          <a:off x="10426700" y="132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153533</xdr:rowOff>
    </xdr:from>
    <xdr:ext cx="534377" cy="259045"/>
    <xdr:sp macro="" textlink="">
      <xdr:nvSpPr>
        <xdr:cNvPr id="419" name="商工費該当値テキスト"/>
        <xdr:cNvSpPr txBox="1"/>
      </xdr:nvSpPr>
      <xdr:spPr>
        <a:xfrm>
          <a:off x="10528300" y="131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139100</xdr:rowOff>
    </xdr:from>
    <xdr:to>
      <xdr:col>14</xdr:col>
      <xdr:colOff>79375</xdr:colOff>
      <xdr:row>77</xdr:row>
      <xdr:rowOff>69250</xdr:rowOff>
    </xdr:to>
    <xdr:sp macro="" textlink="">
      <xdr:nvSpPr>
        <xdr:cNvPr id="420" name="円/楕円 419"/>
        <xdr:cNvSpPr/>
      </xdr:nvSpPr>
      <xdr:spPr>
        <a:xfrm>
          <a:off x="9588500" y="131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60377</xdr:rowOff>
    </xdr:from>
    <xdr:ext cx="534377" cy="259045"/>
    <xdr:sp macro="" textlink="">
      <xdr:nvSpPr>
        <xdr:cNvPr id="421" name="テキスト ボックス 420"/>
        <xdr:cNvSpPr txBox="1"/>
      </xdr:nvSpPr>
      <xdr:spPr>
        <a:xfrm>
          <a:off x="9372111" y="132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39636</xdr:rowOff>
    </xdr:from>
    <xdr:to>
      <xdr:col>12</xdr:col>
      <xdr:colOff>561975</xdr:colOff>
      <xdr:row>77</xdr:row>
      <xdr:rowOff>141236</xdr:rowOff>
    </xdr:to>
    <xdr:sp macro="" textlink="">
      <xdr:nvSpPr>
        <xdr:cNvPr id="422" name="円/楕円 421"/>
        <xdr:cNvSpPr/>
      </xdr:nvSpPr>
      <xdr:spPr>
        <a:xfrm>
          <a:off x="8699500" y="132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132363</xdr:rowOff>
    </xdr:from>
    <xdr:ext cx="469744" cy="259045"/>
    <xdr:sp macro="" textlink="">
      <xdr:nvSpPr>
        <xdr:cNvPr id="423" name="テキスト ボックス 422"/>
        <xdr:cNvSpPr txBox="1"/>
      </xdr:nvSpPr>
      <xdr:spPr>
        <a:xfrm>
          <a:off x="8515427" y="133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104581</xdr:rowOff>
    </xdr:from>
    <xdr:to>
      <xdr:col>11</xdr:col>
      <xdr:colOff>358775</xdr:colOff>
      <xdr:row>77</xdr:row>
      <xdr:rowOff>34731</xdr:rowOff>
    </xdr:to>
    <xdr:sp macro="" textlink="">
      <xdr:nvSpPr>
        <xdr:cNvPr id="424" name="円/楕円 423"/>
        <xdr:cNvSpPr/>
      </xdr:nvSpPr>
      <xdr:spPr>
        <a:xfrm>
          <a:off x="7810500" y="131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51259</xdr:rowOff>
    </xdr:from>
    <xdr:ext cx="534377" cy="259045"/>
    <xdr:sp macro="" textlink="">
      <xdr:nvSpPr>
        <xdr:cNvPr id="425" name="テキスト ボックス 424"/>
        <xdr:cNvSpPr txBox="1"/>
      </xdr:nvSpPr>
      <xdr:spPr>
        <a:xfrm>
          <a:off x="7594111" y="1291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10238</xdr:rowOff>
    </xdr:from>
    <xdr:to>
      <xdr:col>10</xdr:col>
      <xdr:colOff>155575</xdr:colOff>
      <xdr:row>76</xdr:row>
      <xdr:rowOff>111838</xdr:rowOff>
    </xdr:to>
    <xdr:sp macro="" textlink="">
      <xdr:nvSpPr>
        <xdr:cNvPr id="426" name="円/楕円 425"/>
        <xdr:cNvSpPr/>
      </xdr:nvSpPr>
      <xdr:spPr>
        <a:xfrm>
          <a:off x="6921500" y="1304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128366</xdr:rowOff>
    </xdr:from>
    <xdr:ext cx="534377" cy="259045"/>
    <xdr:sp macro="" textlink="">
      <xdr:nvSpPr>
        <xdr:cNvPr id="427" name="テキスト ボックス 426"/>
        <xdr:cNvSpPr txBox="1"/>
      </xdr:nvSpPr>
      <xdr:spPr>
        <a:xfrm>
          <a:off x="6705111" y="128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67856</xdr:rowOff>
    </xdr:from>
    <xdr:to>
      <xdr:col>15</xdr:col>
      <xdr:colOff>180340</xdr:colOff>
      <xdr:row>98</xdr:row>
      <xdr:rowOff>54090</xdr:rowOff>
    </xdr:to>
    <xdr:cxnSp macro="">
      <xdr:nvCxnSpPr>
        <xdr:cNvPr id="451" name="直線コネクタ 450"/>
        <xdr:cNvCxnSpPr/>
      </xdr:nvCxnSpPr>
      <xdr:spPr>
        <a:xfrm flipV="1">
          <a:off x="10475595" y="15498356"/>
          <a:ext cx="1270" cy="13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57917</xdr:rowOff>
    </xdr:from>
    <xdr:ext cx="534377" cy="259045"/>
    <xdr:sp macro="" textlink="">
      <xdr:nvSpPr>
        <xdr:cNvPr id="452" name="土木費最小値テキスト"/>
        <xdr:cNvSpPr txBox="1"/>
      </xdr:nvSpPr>
      <xdr:spPr>
        <a:xfrm>
          <a:off x="10528300" y="16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12,741</a:t>
          </a:r>
          <a:endParaRPr kumimoji="1" lang="ja-JP" altLang="en-US" sz="1000" b="1">
            <a:latin typeface="ＭＳ Ｐゴシック"/>
          </a:endParaRPr>
        </a:p>
      </xdr:txBody>
    </xdr:sp>
    <xdr:clientData/>
  </xdr:oneCellAnchor>
  <xdr:twoCellAnchor>
    <xdr:from>
      <xdr:col>15</xdr:col>
      <xdr:colOff>92075</xdr:colOff>
      <xdr:row>98</xdr:row>
      <xdr:rowOff>54090</xdr:rowOff>
    </xdr:from>
    <xdr:to>
      <xdr:col>15</xdr:col>
      <xdr:colOff>269875</xdr:colOff>
      <xdr:row>98</xdr:row>
      <xdr:rowOff>54090</xdr:rowOff>
    </xdr:to>
    <xdr:cxnSp macro="">
      <xdr:nvCxnSpPr>
        <xdr:cNvPr id="453" name="直線コネクタ 452"/>
        <xdr:cNvCxnSpPr/>
      </xdr:nvCxnSpPr>
      <xdr:spPr>
        <a:xfrm>
          <a:off x="10388600" y="1685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14533</xdr:rowOff>
    </xdr:from>
    <xdr:ext cx="599010" cy="259045"/>
    <xdr:sp macro="" textlink="">
      <xdr:nvSpPr>
        <xdr:cNvPr id="454" name="土木費最大値テキスト"/>
        <xdr:cNvSpPr txBox="1"/>
      </xdr:nvSpPr>
      <xdr:spPr>
        <a:xfrm>
          <a:off x="10528300" y="1527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119,657</a:t>
          </a:r>
          <a:endParaRPr kumimoji="1" lang="ja-JP" altLang="en-US" sz="1000" b="1">
            <a:latin typeface="ＭＳ Ｐゴシック"/>
          </a:endParaRPr>
        </a:p>
      </xdr:txBody>
    </xdr:sp>
    <xdr:clientData/>
  </xdr:oneCellAnchor>
  <xdr:twoCellAnchor>
    <xdr:from>
      <xdr:col>15</xdr:col>
      <xdr:colOff>92075</xdr:colOff>
      <xdr:row>90</xdr:row>
      <xdr:rowOff>67856</xdr:rowOff>
    </xdr:from>
    <xdr:to>
      <xdr:col>15</xdr:col>
      <xdr:colOff>269875</xdr:colOff>
      <xdr:row>90</xdr:row>
      <xdr:rowOff>67856</xdr:rowOff>
    </xdr:to>
    <xdr:cxnSp macro="">
      <xdr:nvCxnSpPr>
        <xdr:cNvPr id="455" name="直線コネクタ 454"/>
        <xdr:cNvCxnSpPr/>
      </xdr:nvCxnSpPr>
      <xdr:spPr>
        <a:xfrm>
          <a:off x="10388600" y="1549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99682</xdr:rowOff>
    </xdr:from>
    <xdr:to>
      <xdr:col>15</xdr:col>
      <xdr:colOff>180975</xdr:colOff>
      <xdr:row>94</xdr:row>
      <xdr:rowOff>145910</xdr:rowOff>
    </xdr:to>
    <xdr:cxnSp macro="">
      <xdr:nvCxnSpPr>
        <xdr:cNvPr id="456" name="直線コネクタ 455"/>
        <xdr:cNvCxnSpPr/>
      </xdr:nvCxnSpPr>
      <xdr:spPr>
        <a:xfrm>
          <a:off x="9639300" y="16215982"/>
          <a:ext cx="8382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112895</xdr:rowOff>
    </xdr:from>
    <xdr:ext cx="534377" cy="259045"/>
    <xdr:sp macro="" textlink="">
      <xdr:nvSpPr>
        <xdr:cNvPr id="457" name="土木費平均値テキスト"/>
        <xdr:cNvSpPr txBox="1"/>
      </xdr:nvSpPr>
      <xdr:spPr>
        <a:xfrm>
          <a:off x="10528300" y="1605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59,912</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90018</xdr:rowOff>
    </xdr:from>
    <xdr:to>
      <xdr:col>15</xdr:col>
      <xdr:colOff>231775</xdr:colOff>
      <xdr:row>95</xdr:row>
      <xdr:rowOff>20168</xdr:rowOff>
    </xdr:to>
    <xdr:sp macro="" textlink="">
      <xdr:nvSpPr>
        <xdr:cNvPr id="458" name="フローチャート : 判断 457"/>
        <xdr:cNvSpPr/>
      </xdr:nvSpPr>
      <xdr:spPr>
        <a:xfrm>
          <a:off x="104267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154420</xdr:rowOff>
    </xdr:from>
    <xdr:to>
      <xdr:col>14</xdr:col>
      <xdr:colOff>28575</xdr:colOff>
      <xdr:row>94</xdr:row>
      <xdr:rowOff>99682</xdr:rowOff>
    </xdr:to>
    <xdr:cxnSp macro="">
      <xdr:nvCxnSpPr>
        <xdr:cNvPr id="459" name="直線コネクタ 458"/>
        <xdr:cNvCxnSpPr/>
      </xdr:nvCxnSpPr>
      <xdr:spPr>
        <a:xfrm>
          <a:off x="8750300" y="16099270"/>
          <a:ext cx="889000" cy="1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102921</xdr:rowOff>
    </xdr:from>
    <xdr:to>
      <xdr:col>14</xdr:col>
      <xdr:colOff>79375</xdr:colOff>
      <xdr:row>95</xdr:row>
      <xdr:rowOff>33071</xdr:rowOff>
    </xdr:to>
    <xdr:sp macro="" textlink="">
      <xdr:nvSpPr>
        <xdr:cNvPr id="460" name="フローチャート : 判断 459"/>
        <xdr:cNvSpPr/>
      </xdr:nvSpPr>
      <xdr:spPr>
        <a:xfrm>
          <a:off x="9588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24198</xdr:rowOff>
    </xdr:from>
    <xdr:ext cx="534377" cy="259045"/>
    <xdr:sp macro="" textlink="">
      <xdr:nvSpPr>
        <xdr:cNvPr id="461" name="テキスト ボックス 460"/>
        <xdr:cNvSpPr txBox="1"/>
      </xdr:nvSpPr>
      <xdr:spPr>
        <a:xfrm>
          <a:off x="9372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154420</xdr:rowOff>
    </xdr:from>
    <xdr:to>
      <xdr:col>12</xdr:col>
      <xdr:colOff>511175</xdr:colOff>
      <xdr:row>94</xdr:row>
      <xdr:rowOff>129705</xdr:rowOff>
    </xdr:to>
    <xdr:cxnSp macro="">
      <xdr:nvCxnSpPr>
        <xdr:cNvPr id="462" name="直線コネクタ 461"/>
        <xdr:cNvCxnSpPr/>
      </xdr:nvCxnSpPr>
      <xdr:spPr>
        <a:xfrm flipV="1">
          <a:off x="7861300" y="16099270"/>
          <a:ext cx="889000" cy="1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121120</xdr:rowOff>
    </xdr:from>
    <xdr:to>
      <xdr:col>12</xdr:col>
      <xdr:colOff>561975</xdr:colOff>
      <xdr:row>95</xdr:row>
      <xdr:rowOff>51270</xdr:rowOff>
    </xdr:to>
    <xdr:sp macro="" textlink="">
      <xdr:nvSpPr>
        <xdr:cNvPr id="463" name="フローチャート : 判断 462"/>
        <xdr:cNvSpPr/>
      </xdr:nvSpPr>
      <xdr:spPr>
        <a:xfrm>
          <a:off x="8699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42397</xdr:rowOff>
    </xdr:from>
    <xdr:ext cx="534377" cy="259045"/>
    <xdr:sp macro="" textlink="">
      <xdr:nvSpPr>
        <xdr:cNvPr id="464" name="テキスト ボックス 463"/>
        <xdr:cNvSpPr txBox="1"/>
      </xdr:nvSpPr>
      <xdr:spPr>
        <a:xfrm>
          <a:off x="8483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129705</xdr:rowOff>
    </xdr:from>
    <xdr:to>
      <xdr:col>11</xdr:col>
      <xdr:colOff>307975</xdr:colOff>
      <xdr:row>95</xdr:row>
      <xdr:rowOff>74016</xdr:rowOff>
    </xdr:to>
    <xdr:cxnSp macro="">
      <xdr:nvCxnSpPr>
        <xdr:cNvPr id="465" name="直線コネクタ 464"/>
        <xdr:cNvCxnSpPr/>
      </xdr:nvCxnSpPr>
      <xdr:spPr>
        <a:xfrm flipV="1">
          <a:off x="6972300" y="16246005"/>
          <a:ext cx="889000" cy="1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70434</xdr:rowOff>
    </xdr:from>
    <xdr:to>
      <xdr:col>11</xdr:col>
      <xdr:colOff>358775</xdr:colOff>
      <xdr:row>95</xdr:row>
      <xdr:rowOff>584</xdr:rowOff>
    </xdr:to>
    <xdr:sp macro="" textlink="">
      <xdr:nvSpPr>
        <xdr:cNvPr id="466" name="フローチャート : 判断 465"/>
        <xdr:cNvSpPr/>
      </xdr:nvSpPr>
      <xdr:spPr>
        <a:xfrm>
          <a:off x="7810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17111</xdr:rowOff>
    </xdr:from>
    <xdr:ext cx="534377" cy="259045"/>
    <xdr:sp macro="" textlink="">
      <xdr:nvSpPr>
        <xdr:cNvPr id="467" name="テキスト ボックス 466"/>
        <xdr:cNvSpPr txBox="1"/>
      </xdr:nvSpPr>
      <xdr:spPr>
        <a:xfrm>
          <a:off x="7594111" y="15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5665</xdr:rowOff>
    </xdr:from>
    <xdr:to>
      <xdr:col>10</xdr:col>
      <xdr:colOff>155575</xdr:colOff>
      <xdr:row>95</xdr:row>
      <xdr:rowOff>107265</xdr:rowOff>
    </xdr:to>
    <xdr:sp macro="" textlink="">
      <xdr:nvSpPr>
        <xdr:cNvPr id="468" name="フローチャート : 判断 467"/>
        <xdr:cNvSpPr/>
      </xdr:nvSpPr>
      <xdr:spPr>
        <a:xfrm>
          <a:off x="6921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123792</xdr:rowOff>
    </xdr:from>
    <xdr:ext cx="534377" cy="259045"/>
    <xdr:sp macro="" textlink="">
      <xdr:nvSpPr>
        <xdr:cNvPr id="469" name="テキスト ボックス 468"/>
        <xdr:cNvSpPr txBox="1"/>
      </xdr:nvSpPr>
      <xdr:spPr>
        <a:xfrm>
          <a:off x="6705111" y="16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95110</xdr:rowOff>
    </xdr:from>
    <xdr:to>
      <xdr:col>15</xdr:col>
      <xdr:colOff>231775</xdr:colOff>
      <xdr:row>95</xdr:row>
      <xdr:rowOff>25260</xdr:rowOff>
    </xdr:to>
    <xdr:sp macro="" textlink="">
      <xdr:nvSpPr>
        <xdr:cNvPr id="475" name="円/楕円 474"/>
        <xdr:cNvSpPr/>
      </xdr:nvSpPr>
      <xdr:spPr>
        <a:xfrm>
          <a:off x="10426700" y="162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73537</xdr:rowOff>
    </xdr:from>
    <xdr:ext cx="534377" cy="259045"/>
    <xdr:sp macro="" textlink="">
      <xdr:nvSpPr>
        <xdr:cNvPr id="476" name="土木費該当値テキスト"/>
        <xdr:cNvSpPr txBox="1"/>
      </xdr:nvSpPr>
      <xdr:spPr>
        <a:xfrm>
          <a:off x="10528300" y="1618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59,511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48882</xdr:rowOff>
    </xdr:from>
    <xdr:to>
      <xdr:col>14</xdr:col>
      <xdr:colOff>79375</xdr:colOff>
      <xdr:row>94</xdr:row>
      <xdr:rowOff>150482</xdr:rowOff>
    </xdr:to>
    <xdr:sp macro="" textlink="">
      <xdr:nvSpPr>
        <xdr:cNvPr id="477" name="円/楕円 476"/>
        <xdr:cNvSpPr/>
      </xdr:nvSpPr>
      <xdr:spPr>
        <a:xfrm>
          <a:off x="9588500" y="16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167009</xdr:rowOff>
    </xdr:from>
    <xdr:ext cx="534377" cy="259045"/>
    <xdr:sp macro="" textlink="">
      <xdr:nvSpPr>
        <xdr:cNvPr id="478" name="テキスト ボックス 477"/>
        <xdr:cNvSpPr txBox="1"/>
      </xdr:nvSpPr>
      <xdr:spPr>
        <a:xfrm>
          <a:off x="9372111" y="159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63,151</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103620</xdr:rowOff>
    </xdr:from>
    <xdr:to>
      <xdr:col>12</xdr:col>
      <xdr:colOff>561975</xdr:colOff>
      <xdr:row>94</xdr:row>
      <xdr:rowOff>33770</xdr:rowOff>
    </xdr:to>
    <xdr:sp macro="" textlink="">
      <xdr:nvSpPr>
        <xdr:cNvPr id="479" name="円/楕円 478"/>
        <xdr:cNvSpPr/>
      </xdr:nvSpPr>
      <xdr:spPr>
        <a:xfrm>
          <a:off x="8699500" y="160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50297</xdr:rowOff>
    </xdr:from>
    <xdr:ext cx="534377" cy="259045"/>
    <xdr:sp macro="" textlink="">
      <xdr:nvSpPr>
        <xdr:cNvPr id="480" name="テキスト ボックス 479"/>
        <xdr:cNvSpPr txBox="1"/>
      </xdr:nvSpPr>
      <xdr:spPr>
        <a:xfrm>
          <a:off x="8483111" y="158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72,341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78905</xdr:rowOff>
    </xdr:from>
    <xdr:to>
      <xdr:col>11</xdr:col>
      <xdr:colOff>358775</xdr:colOff>
      <xdr:row>95</xdr:row>
      <xdr:rowOff>9055</xdr:rowOff>
    </xdr:to>
    <xdr:sp macro="" textlink="">
      <xdr:nvSpPr>
        <xdr:cNvPr id="481" name="円/楕円 480"/>
        <xdr:cNvSpPr/>
      </xdr:nvSpPr>
      <xdr:spPr>
        <a:xfrm>
          <a:off x="78105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182</xdr:rowOff>
    </xdr:from>
    <xdr:ext cx="534377" cy="259045"/>
    <xdr:sp macro="" textlink="">
      <xdr:nvSpPr>
        <xdr:cNvPr id="482" name="テキスト ボックス 481"/>
        <xdr:cNvSpPr txBox="1"/>
      </xdr:nvSpPr>
      <xdr:spPr>
        <a:xfrm>
          <a:off x="7594111" y="162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60,787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23216</xdr:rowOff>
    </xdr:from>
    <xdr:to>
      <xdr:col>10</xdr:col>
      <xdr:colOff>155575</xdr:colOff>
      <xdr:row>95</xdr:row>
      <xdr:rowOff>124816</xdr:rowOff>
    </xdr:to>
    <xdr:sp macro="" textlink="">
      <xdr:nvSpPr>
        <xdr:cNvPr id="483" name="円/楕円 482"/>
        <xdr:cNvSpPr/>
      </xdr:nvSpPr>
      <xdr:spPr>
        <a:xfrm>
          <a:off x="6921500" y="163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115943</xdr:rowOff>
    </xdr:from>
    <xdr:ext cx="534377" cy="259045"/>
    <xdr:sp macro="" textlink="">
      <xdr:nvSpPr>
        <xdr:cNvPr id="484" name="テキスト ボックス 483"/>
        <xdr:cNvSpPr txBox="1"/>
      </xdr:nvSpPr>
      <xdr:spPr>
        <a:xfrm>
          <a:off x="6705111" y="164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17696</xdr:rowOff>
    </xdr:from>
    <xdr:to>
      <xdr:col>23</xdr:col>
      <xdr:colOff>516889</xdr:colOff>
      <xdr:row>36</xdr:row>
      <xdr:rowOff>152456</xdr:rowOff>
    </xdr:to>
    <xdr:cxnSp macro="">
      <xdr:nvCxnSpPr>
        <xdr:cNvPr id="506" name="直線コネクタ 505"/>
        <xdr:cNvCxnSpPr/>
      </xdr:nvCxnSpPr>
      <xdr:spPr>
        <a:xfrm flipV="1">
          <a:off x="16317595" y="5161196"/>
          <a:ext cx="1269" cy="116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156283</xdr:rowOff>
    </xdr:from>
    <xdr:ext cx="534377" cy="259045"/>
    <xdr:sp macro="" textlink="">
      <xdr:nvSpPr>
        <xdr:cNvPr id="507" name="消防費最小値テキスト"/>
        <xdr:cNvSpPr txBox="1"/>
      </xdr:nvSpPr>
      <xdr:spPr>
        <a:xfrm>
          <a:off x="16370300" y="63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14,442</a:t>
          </a:r>
          <a:endParaRPr kumimoji="1" lang="ja-JP" altLang="en-US" sz="1000" b="1">
            <a:latin typeface="ＭＳ Ｐゴシック"/>
          </a:endParaRPr>
        </a:p>
      </xdr:txBody>
    </xdr:sp>
    <xdr:clientData/>
  </xdr:oneCellAnchor>
  <xdr:twoCellAnchor>
    <xdr:from>
      <xdr:col>23</xdr:col>
      <xdr:colOff>428625</xdr:colOff>
      <xdr:row>36</xdr:row>
      <xdr:rowOff>152456</xdr:rowOff>
    </xdr:from>
    <xdr:to>
      <xdr:col>23</xdr:col>
      <xdr:colOff>606425</xdr:colOff>
      <xdr:row>36</xdr:row>
      <xdr:rowOff>152456</xdr:rowOff>
    </xdr:to>
    <xdr:cxnSp macro="">
      <xdr:nvCxnSpPr>
        <xdr:cNvPr id="508" name="直線コネクタ 507"/>
        <xdr:cNvCxnSpPr/>
      </xdr:nvCxnSpPr>
      <xdr:spPr>
        <a:xfrm>
          <a:off x="16230600" y="63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135823</xdr:rowOff>
    </xdr:from>
    <xdr:ext cx="534377" cy="259045"/>
    <xdr:sp macro="" textlink="">
      <xdr:nvSpPr>
        <xdr:cNvPr id="509" name="消防費最大値テキスト"/>
        <xdr:cNvSpPr txBox="1"/>
      </xdr:nvSpPr>
      <xdr:spPr>
        <a:xfrm>
          <a:off x="16370300" y="49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65,337</a:t>
          </a:r>
          <a:endParaRPr kumimoji="1" lang="ja-JP" altLang="en-US" sz="1000" b="1">
            <a:latin typeface="ＭＳ Ｐゴシック"/>
          </a:endParaRPr>
        </a:p>
      </xdr:txBody>
    </xdr:sp>
    <xdr:clientData/>
  </xdr:oneCellAnchor>
  <xdr:twoCellAnchor>
    <xdr:from>
      <xdr:col>23</xdr:col>
      <xdr:colOff>428625</xdr:colOff>
      <xdr:row>30</xdr:row>
      <xdr:rowOff>17696</xdr:rowOff>
    </xdr:from>
    <xdr:to>
      <xdr:col>23</xdr:col>
      <xdr:colOff>606425</xdr:colOff>
      <xdr:row>30</xdr:row>
      <xdr:rowOff>17696</xdr:rowOff>
    </xdr:to>
    <xdr:cxnSp macro="">
      <xdr:nvCxnSpPr>
        <xdr:cNvPr id="510" name="直線コネクタ 509"/>
        <xdr:cNvCxnSpPr/>
      </xdr:nvCxnSpPr>
      <xdr:spPr>
        <a:xfrm>
          <a:off x="16230600" y="516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170012</xdr:rowOff>
    </xdr:from>
    <xdr:to>
      <xdr:col>23</xdr:col>
      <xdr:colOff>517525</xdr:colOff>
      <xdr:row>36</xdr:row>
      <xdr:rowOff>20851</xdr:rowOff>
    </xdr:to>
    <xdr:cxnSp macro="">
      <xdr:nvCxnSpPr>
        <xdr:cNvPr id="511" name="直線コネクタ 510"/>
        <xdr:cNvCxnSpPr/>
      </xdr:nvCxnSpPr>
      <xdr:spPr>
        <a:xfrm flipV="1">
          <a:off x="15481300" y="6170762"/>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63954</xdr:rowOff>
    </xdr:from>
    <xdr:ext cx="534377" cy="259045"/>
    <xdr:sp macro="" textlink="">
      <xdr:nvSpPr>
        <xdr:cNvPr id="512" name="消防費平均値テキスト"/>
        <xdr:cNvSpPr txBox="1"/>
      </xdr:nvSpPr>
      <xdr:spPr>
        <a:xfrm>
          <a:off x="16370300" y="572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41077</xdr:rowOff>
    </xdr:from>
    <xdr:to>
      <xdr:col>23</xdr:col>
      <xdr:colOff>568325</xdr:colOff>
      <xdr:row>34</xdr:row>
      <xdr:rowOff>142677</xdr:rowOff>
    </xdr:to>
    <xdr:sp macro="" textlink="">
      <xdr:nvSpPr>
        <xdr:cNvPr id="513" name="フローチャート : 判断 512"/>
        <xdr:cNvSpPr/>
      </xdr:nvSpPr>
      <xdr:spPr>
        <a:xfrm>
          <a:off x="16268700" y="587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149873</xdr:rowOff>
    </xdr:from>
    <xdr:to>
      <xdr:col>22</xdr:col>
      <xdr:colOff>365125</xdr:colOff>
      <xdr:row>36</xdr:row>
      <xdr:rowOff>20851</xdr:rowOff>
    </xdr:to>
    <xdr:cxnSp macro="">
      <xdr:nvCxnSpPr>
        <xdr:cNvPr id="514" name="直線コネクタ 513"/>
        <xdr:cNvCxnSpPr/>
      </xdr:nvCxnSpPr>
      <xdr:spPr>
        <a:xfrm>
          <a:off x="14592300" y="6150623"/>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125087</xdr:rowOff>
    </xdr:from>
    <xdr:to>
      <xdr:col>22</xdr:col>
      <xdr:colOff>415925</xdr:colOff>
      <xdr:row>35</xdr:row>
      <xdr:rowOff>55237</xdr:rowOff>
    </xdr:to>
    <xdr:sp macro="" textlink="">
      <xdr:nvSpPr>
        <xdr:cNvPr id="515" name="フローチャート : 判断 514"/>
        <xdr:cNvSpPr/>
      </xdr:nvSpPr>
      <xdr:spPr>
        <a:xfrm>
          <a:off x="15430500" y="59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71764</xdr:rowOff>
    </xdr:from>
    <xdr:ext cx="534377" cy="259045"/>
    <xdr:sp macro="" textlink="">
      <xdr:nvSpPr>
        <xdr:cNvPr id="516" name="テキスト ボックス 515"/>
        <xdr:cNvSpPr txBox="1"/>
      </xdr:nvSpPr>
      <xdr:spPr>
        <a:xfrm>
          <a:off x="15214111" y="57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149873</xdr:rowOff>
    </xdr:from>
    <xdr:to>
      <xdr:col>21</xdr:col>
      <xdr:colOff>161925</xdr:colOff>
      <xdr:row>36</xdr:row>
      <xdr:rowOff>13536</xdr:rowOff>
    </xdr:to>
    <xdr:cxnSp macro="">
      <xdr:nvCxnSpPr>
        <xdr:cNvPr id="517" name="直線コネクタ 516"/>
        <xdr:cNvCxnSpPr/>
      </xdr:nvCxnSpPr>
      <xdr:spPr>
        <a:xfrm flipV="1">
          <a:off x="13703300" y="615062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116903</xdr:rowOff>
    </xdr:from>
    <xdr:to>
      <xdr:col>21</xdr:col>
      <xdr:colOff>212725</xdr:colOff>
      <xdr:row>35</xdr:row>
      <xdr:rowOff>47053</xdr:rowOff>
    </xdr:to>
    <xdr:sp macro="" textlink="">
      <xdr:nvSpPr>
        <xdr:cNvPr id="518" name="フローチャート : 判断 517"/>
        <xdr:cNvSpPr/>
      </xdr:nvSpPr>
      <xdr:spPr>
        <a:xfrm>
          <a:off x="14541500" y="59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63580</xdr:rowOff>
    </xdr:from>
    <xdr:ext cx="534377" cy="259045"/>
    <xdr:sp macro="" textlink="">
      <xdr:nvSpPr>
        <xdr:cNvPr id="519" name="テキスト ボックス 518"/>
        <xdr:cNvSpPr txBox="1"/>
      </xdr:nvSpPr>
      <xdr:spPr>
        <a:xfrm>
          <a:off x="14325111" y="5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150741</xdr:rowOff>
    </xdr:from>
    <xdr:to>
      <xdr:col>19</xdr:col>
      <xdr:colOff>644525</xdr:colOff>
      <xdr:row>36</xdr:row>
      <xdr:rowOff>13536</xdr:rowOff>
    </xdr:to>
    <xdr:cxnSp macro="">
      <xdr:nvCxnSpPr>
        <xdr:cNvPr id="520" name="直線コネクタ 519"/>
        <xdr:cNvCxnSpPr/>
      </xdr:nvCxnSpPr>
      <xdr:spPr>
        <a:xfrm>
          <a:off x="12814300" y="6151491"/>
          <a:ext cx="8890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31316</xdr:rowOff>
    </xdr:from>
    <xdr:to>
      <xdr:col>20</xdr:col>
      <xdr:colOff>9525</xdr:colOff>
      <xdr:row>35</xdr:row>
      <xdr:rowOff>132916</xdr:rowOff>
    </xdr:to>
    <xdr:sp macro="" textlink="">
      <xdr:nvSpPr>
        <xdr:cNvPr id="521" name="フローチャート : 判断 520"/>
        <xdr:cNvSpPr/>
      </xdr:nvSpPr>
      <xdr:spPr>
        <a:xfrm>
          <a:off x="13652500" y="60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149443</xdr:rowOff>
    </xdr:from>
    <xdr:ext cx="534377" cy="259045"/>
    <xdr:sp macro="" textlink="">
      <xdr:nvSpPr>
        <xdr:cNvPr id="522" name="テキスト ボックス 521"/>
        <xdr:cNvSpPr txBox="1"/>
      </xdr:nvSpPr>
      <xdr:spPr>
        <a:xfrm>
          <a:off x="13436111" y="58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49535</xdr:rowOff>
    </xdr:from>
    <xdr:to>
      <xdr:col>18</xdr:col>
      <xdr:colOff>492125</xdr:colOff>
      <xdr:row>35</xdr:row>
      <xdr:rowOff>151135</xdr:rowOff>
    </xdr:to>
    <xdr:sp macro="" textlink="">
      <xdr:nvSpPr>
        <xdr:cNvPr id="523" name="フローチャート : 判断 522"/>
        <xdr:cNvSpPr/>
      </xdr:nvSpPr>
      <xdr:spPr>
        <a:xfrm>
          <a:off x="12763500" y="60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167662</xdr:rowOff>
    </xdr:from>
    <xdr:ext cx="534377" cy="259045"/>
    <xdr:sp macro="" textlink="">
      <xdr:nvSpPr>
        <xdr:cNvPr id="524" name="テキスト ボックス 523"/>
        <xdr:cNvSpPr txBox="1"/>
      </xdr:nvSpPr>
      <xdr:spPr>
        <a:xfrm>
          <a:off x="12547111" y="58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119212</xdr:rowOff>
    </xdr:from>
    <xdr:to>
      <xdr:col>23</xdr:col>
      <xdr:colOff>568325</xdr:colOff>
      <xdr:row>36</xdr:row>
      <xdr:rowOff>49362</xdr:rowOff>
    </xdr:to>
    <xdr:sp macro="" textlink="">
      <xdr:nvSpPr>
        <xdr:cNvPr id="530" name="円/楕円 529"/>
        <xdr:cNvSpPr/>
      </xdr:nvSpPr>
      <xdr:spPr>
        <a:xfrm>
          <a:off x="16268700" y="61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97639</xdr:rowOff>
    </xdr:from>
    <xdr:ext cx="534377" cy="259045"/>
    <xdr:sp macro="" textlink="">
      <xdr:nvSpPr>
        <xdr:cNvPr id="531" name="消防費該当値テキスト"/>
        <xdr:cNvSpPr txBox="1"/>
      </xdr:nvSpPr>
      <xdr:spPr>
        <a:xfrm>
          <a:off x="16370300" y="60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21,174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141501</xdr:rowOff>
    </xdr:from>
    <xdr:to>
      <xdr:col>22</xdr:col>
      <xdr:colOff>415925</xdr:colOff>
      <xdr:row>36</xdr:row>
      <xdr:rowOff>71651</xdr:rowOff>
    </xdr:to>
    <xdr:sp macro="" textlink="">
      <xdr:nvSpPr>
        <xdr:cNvPr id="532" name="円/楕円 531"/>
        <xdr:cNvSpPr/>
      </xdr:nvSpPr>
      <xdr:spPr>
        <a:xfrm>
          <a:off x="15430500" y="614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62778</xdr:rowOff>
    </xdr:from>
    <xdr:ext cx="534377" cy="259045"/>
    <xdr:sp macro="" textlink="">
      <xdr:nvSpPr>
        <xdr:cNvPr id="533" name="テキスト ボックス 532"/>
        <xdr:cNvSpPr txBox="1"/>
      </xdr:nvSpPr>
      <xdr:spPr>
        <a:xfrm>
          <a:off x="15214111" y="62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99073</xdr:rowOff>
    </xdr:from>
    <xdr:to>
      <xdr:col>21</xdr:col>
      <xdr:colOff>212725</xdr:colOff>
      <xdr:row>36</xdr:row>
      <xdr:rowOff>29223</xdr:rowOff>
    </xdr:to>
    <xdr:sp macro="" textlink="">
      <xdr:nvSpPr>
        <xdr:cNvPr id="534" name="円/楕円 533"/>
        <xdr:cNvSpPr/>
      </xdr:nvSpPr>
      <xdr:spPr>
        <a:xfrm>
          <a:off x="14541500" y="60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20350</xdr:rowOff>
    </xdr:from>
    <xdr:ext cx="534377" cy="259045"/>
    <xdr:sp macro="" textlink="">
      <xdr:nvSpPr>
        <xdr:cNvPr id="535" name="テキスト ボックス 534"/>
        <xdr:cNvSpPr txBox="1"/>
      </xdr:nvSpPr>
      <xdr:spPr>
        <a:xfrm>
          <a:off x="14325111" y="61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134186</xdr:rowOff>
    </xdr:from>
    <xdr:to>
      <xdr:col>20</xdr:col>
      <xdr:colOff>9525</xdr:colOff>
      <xdr:row>36</xdr:row>
      <xdr:rowOff>64336</xdr:rowOff>
    </xdr:to>
    <xdr:sp macro="" textlink="">
      <xdr:nvSpPr>
        <xdr:cNvPr id="536" name="円/楕円 535"/>
        <xdr:cNvSpPr/>
      </xdr:nvSpPr>
      <xdr:spPr>
        <a:xfrm>
          <a:off x="13652500" y="61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55463</xdr:rowOff>
    </xdr:from>
    <xdr:ext cx="534377" cy="259045"/>
    <xdr:sp macro="" textlink="">
      <xdr:nvSpPr>
        <xdr:cNvPr id="537" name="テキスト ボックス 536"/>
        <xdr:cNvSpPr txBox="1"/>
      </xdr:nvSpPr>
      <xdr:spPr>
        <a:xfrm>
          <a:off x="13436111" y="62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99941</xdr:rowOff>
    </xdr:from>
    <xdr:to>
      <xdr:col>18</xdr:col>
      <xdr:colOff>492125</xdr:colOff>
      <xdr:row>36</xdr:row>
      <xdr:rowOff>30091</xdr:rowOff>
    </xdr:to>
    <xdr:sp macro="" textlink="">
      <xdr:nvSpPr>
        <xdr:cNvPr id="538" name="円/楕円 537"/>
        <xdr:cNvSpPr/>
      </xdr:nvSpPr>
      <xdr:spPr>
        <a:xfrm>
          <a:off x="12763500" y="61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21218</xdr:rowOff>
    </xdr:from>
    <xdr:ext cx="534377" cy="259045"/>
    <xdr:sp macro="" textlink="">
      <xdr:nvSpPr>
        <xdr:cNvPr id="539" name="テキスト ボックス 538"/>
        <xdr:cNvSpPr txBox="1"/>
      </xdr:nvSpPr>
      <xdr:spPr>
        <a:xfrm>
          <a:off x="12547111" y="61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2" name="テキスト ボックス 55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4" name="テキスト ボックス 55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6" name="テキスト ボックス 55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120345</xdr:rowOff>
    </xdr:from>
    <xdr:to>
      <xdr:col>23</xdr:col>
      <xdr:colOff>516889</xdr:colOff>
      <xdr:row>59</xdr:row>
      <xdr:rowOff>128804</xdr:rowOff>
    </xdr:to>
    <xdr:cxnSp macro="">
      <xdr:nvCxnSpPr>
        <xdr:cNvPr id="566" name="直線コネクタ 565"/>
        <xdr:cNvCxnSpPr/>
      </xdr:nvCxnSpPr>
      <xdr:spPr>
        <a:xfrm flipV="1">
          <a:off x="16317595" y="8692845"/>
          <a:ext cx="1269" cy="155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132631</xdr:rowOff>
    </xdr:from>
    <xdr:ext cx="534377" cy="259045"/>
    <xdr:sp macro="" textlink="">
      <xdr:nvSpPr>
        <xdr:cNvPr id="567" name="教育費最小値テキスト"/>
        <xdr:cNvSpPr txBox="1"/>
      </xdr:nvSpPr>
      <xdr:spPr>
        <a:xfrm>
          <a:off x="16370300" y="102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27,251</a:t>
          </a:r>
          <a:endParaRPr kumimoji="1" lang="ja-JP" altLang="en-US" sz="1000" b="1">
            <a:latin typeface="ＭＳ Ｐゴシック"/>
          </a:endParaRPr>
        </a:p>
      </xdr:txBody>
    </xdr:sp>
    <xdr:clientData/>
  </xdr:oneCellAnchor>
  <xdr:twoCellAnchor>
    <xdr:from>
      <xdr:col>23</xdr:col>
      <xdr:colOff>428625</xdr:colOff>
      <xdr:row>59</xdr:row>
      <xdr:rowOff>128804</xdr:rowOff>
    </xdr:from>
    <xdr:to>
      <xdr:col>23</xdr:col>
      <xdr:colOff>606425</xdr:colOff>
      <xdr:row>59</xdr:row>
      <xdr:rowOff>128804</xdr:rowOff>
    </xdr:to>
    <xdr:cxnSp macro="">
      <xdr:nvCxnSpPr>
        <xdr:cNvPr id="568" name="直線コネクタ 567"/>
        <xdr:cNvCxnSpPr/>
      </xdr:nvCxnSpPr>
      <xdr:spPr>
        <a:xfrm>
          <a:off x="16230600" y="102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67022</xdr:rowOff>
    </xdr:from>
    <xdr:ext cx="599010" cy="259045"/>
    <xdr:sp macro="" textlink="">
      <xdr:nvSpPr>
        <xdr:cNvPr id="569" name="教育費最大値テキスト"/>
        <xdr:cNvSpPr txBox="1"/>
      </xdr:nvSpPr>
      <xdr:spPr>
        <a:xfrm>
          <a:off x="16370300" y="84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169,778</a:t>
          </a:r>
          <a:endParaRPr kumimoji="1" lang="ja-JP" altLang="en-US" sz="1000" b="1">
            <a:latin typeface="ＭＳ Ｐゴシック"/>
          </a:endParaRPr>
        </a:p>
      </xdr:txBody>
    </xdr:sp>
    <xdr:clientData/>
  </xdr:oneCellAnchor>
  <xdr:twoCellAnchor>
    <xdr:from>
      <xdr:col>23</xdr:col>
      <xdr:colOff>428625</xdr:colOff>
      <xdr:row>50</xdr:row>
      <xdr:rowOff>120345</xdr:rowOff>
    </xdr:from>
    <xdr:to>
      <xdr:col>23</xdr:col>
      <xdr:colOff>606425</xdr:colOff>
      <xdr:row>50</xdr:row>
      <xdr:rowOff>120345</xdr:rowOff>
    </xdr:to>
    <xdr:cxnSp macro="">
      <xdr:nvCxnSpPr>
        <xdr:cNvPr id="570" name="直線コネクタ 569"/>
        <xdr:cNvCxnSpPr/>
      </xdr:nvCxnSpPr>
      <xdr:spPr>
        <a:xfrm>
          <a:off x="16230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70358</xdr:rowOff>
    </xdr:from>
    <xdr:to>
      <xdr:col>23</xdr:col>
      <xdr:colOff>517525</xdr:colOff>
      <xdr:row>58</xdr:row>
      <xdr:rowOff>158152</xdr:rowOff>
    </xdr:to>
    <xdr:cxnSp macro="">
      <xdr:nvCxnSpPr>
        <xdr:cNvPr id="571" name="直線コネクタ 570"/>
        <xdr:cNvCxnSpPr/>
      </xdr:nvCxnSpPr>
      <xdr:spPr>
        <a:xfrm flipV="1">
          <a:off x="15481300" y="10014458"/>
          <a:ext cx="838200" cy="8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36361</xdr:rowOff>
    </xdr:from>
    <xdr:ext cx="534377" cy="259045"/>
    <xdr:sp macro="" textlink="">
      <xdr:nvSpPr>
        <xdr:cNvPr id="572" name="教育費平均値テキスト"/>
        <xdr:cNvSpPr txBox="1"/>
      </xdr:nvSpPr>
      <xdr:spPr>
        <a:xfrm>
          <a:off x="16370300" y="963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64,678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13484</xdr:rowOff>
    </xdr:from>
    <xdr:to>
      <xdr:col>23</xdr:col>
      <xdr:colOff>568325</xdr:colOff>
      <xdr:row>57</xdr:row>
      <xdr:rowOff>115084</xdr:rowOff>
    </xdr:to>
    <xdr:sp macro="" textlink="">
      <xdr:nvSpPr>
        <xdr:cNvPr id="573" name="フローチャート : 判断 572"/>
        <xdr:cNvSpPr/>
      </xdr:nvSpPr>
      <xdr:spPr>
        <a:xfrm>
          <a:off x="16268700" y="97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158152</xdr:rowOff>
    </xdr:from>
    <xdr:to>
      <xdr:col>22</xdr:col>
      <xdr:colOff>365125</xdr:colOff>
      <xdr:row>59</xdr:row>
      <xdr:rowOff>43971</xdr:rowOff>
    </xdr:to>
    <xdr:cxnSp macro="">
      <xdr:nvCxnSpPr>
        <xdr:cNvPr id="574" name="直線コネクタ 573"/>
        <xdr:cNvCxnSpPr/>
      </xdr:nvCxnSpPr>
      <xdr:spPr>
        <a:xfrm flipV="1">
          <a:off x="14592300" y="10102252"/>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50724</xdr:rowOff>
    </xdr:from>
    <xdr:to>
      <xdr:col>22</xdr:col>
      <xdr:colOff>415925</xdr:colOff>
      <xdr:row>57</xdr:row>
      <xdr:rowOff>152324</xdr:rowOff>
    </xdr:to>
    <xdr:sp macro="" textlink="">
      <xdr:nvSpPr>
        <xdr:cNvPr id="575" name="フローチャート : 判断 574"/>
        <xdr:cNvSpPr/>
      </xdr:nvSpPr>
      <xdr:spPr>
        <a:xfrm>
          <a:off x="154305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168851</xdr:rowOff>
    </xdr:from>
    <xdr:ext cx="534377" cy="259045"/>
    <xdr:sp macro="" textlink="">
      <xdr:nvSpPr>
        <xdr:cNvPr id="576" name="テキスト ボックス 575"/>
        <xdr:cNvSpPr txBox="1"/>
      </xdr:nvSpPr>
      <xdr:spPr>
        <a:xfrm>
          <a:off x="15214111" y="95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570</xdr:rowOff>
    </xdr:from>
    <xdr:to>
      <xdr:col>21</xdr:col>
      <xdr:colOff>161925</xdr:colOff>
      <xdr:row>59</xdr:row>
      <xdr:rowOff>43971</xdr:rowOff>
    </xdr:to>
    <xdr:cxnSp macro="">
      <xdr:nvCxnSpPr>
        <xdr:cNvPr id="577" name="直線コネクタ 576"/>
        <xdr:cNvCxnSpPr/>
      </xdr:nvCxnSpPr>
      <xdr:spPr>
        <a:xfrm>
          <a:off x="13703300" y="1011612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13767</xdr:rowOff>
    </xdr:from>
    <xdr:to>
      <xdr:col>21</xdr:col>
      <xdr:colOff>212725</xdr:colOff>
      <xdr:row>57</xdr:row>
      <xdr:rowOff>115367</xdr:rowOff>
    </xdr:to>
    <xdr:sp macro="" textlink="">
      <xdr:nvSpPr>
        <xdr:cNvPr id="578" name="フローチャート : 判断 577"/>
        <xdr:cNvSpPr/>
      </xdr:nvSpPr>
      <xdr:spPr>
        <a:xfrm>
          <a:off x="14541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131894</xdr:rowOff>
    </xdr:from>
    <xdr:ext cx="534377" cy="259045"/>
    <xdr:sp macro="" textlink="">
      <xdr:nvSpPr>
        <xdr:cNvPr id="579" name="テキスト ボックス 578"/>
        <xdr:cNvSpPr txBox="1"/>
      </xdr:nvSpPr>
      <xdr:spPr>
        <a:xfrm>
          <a:off x="14325111" y="95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570</xdr:rowOff>
    </xdr:from>
    <xdr:to>
      <xdr:col>19</xdr:col>
      <xdr:colOff>644525</xdr:colOff>
      <xdr:row>59</xdr:row>
      <xdr:rowOff>89789</xdr:rowOff>
    </xdr:to>
    <xdr:cxnSp macro="">
      <xdr:nvCxnSpPr>
        <xdr:cNvPr id="580" name="直線コネクタ 579"/>
        <xdr:cNvCxnSpPr/>
      </xdr:nvCxnSpPr>
      <xdr:spPr>
        <a:xfrm flipV="1">
          <a:off x="12814300" y="10116120"/>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111281</xdr:rowOff>
    </xdr:from>
    <xdr:to>
      <xdr:col>20</xdr:col>
      <xdr:colOff>9525</xdr:colOff>
      <xdr:row>57</xdr:row>
      <xdr:rowOff>41431</xdr:rowOff>
    </xdr:to>
    <xdr:sp macro="" textlink="">
      <xdr:nvSpPr>
        <xdr:cNvPr id="581" name="フローチャート : 判断 580"/>
        <xdr:cNvSpPr/>
      </xdr:nvSpPr>
      <xdr:spPr>
        <a:xfrm>
          <a:off x="13652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57958</xdr:rowOff>
    </xdr:from>
    <xdr:ext cx="534377" cy="259045"/>
    <xdr:sp macro="" textlink="">
      <xdr:nvSpPr>
        <xdr:cNvPr id="582" name="テキスト ボックス 581"/>
        <xdr:cNvSpPr txBox="1"/>
      </xdr:nvSpPr>
      <xdr:spPr>
        <a:xfrm>
          <a:off x="13436111" y="94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87234</xdr:rowOff>
    </xdr:from>
    <xdr:to>
      <xdr:col>18</xdr:col>
      <xdr:colOff>492125</xdr:colOff>
      <xdr:row>58</xdr:row>
      <xdr:rowOff>17384</xdr:rowOff>
    </xdr:to>
    <xdr:sp macro="" textlink="">
      <xdr:nvSpPr>
        <xdr:cNvPr id="583" name="フローチャート : 判断 582"/>
        <xdr:cNvSpPr/>
      </xdr:nvSpPr>
      <xdr:spPr>
        <a:xfrm>
          <a:off x="12763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33911</xdr:rowOff>
    </xdr:from>
    <xdr:ext cx="534377" cy="259045"/>
    <xdr:sp macro="" textlink="">
      <xdr:nvSpPr>
        <xdr:cNvPr id="584" name="テキスト ボックス 583"/>
        <xdr:cNvSpPr txBox="1"/>
      </xdr:nvSpPr>
      <xdr:spPr>
        <a:xfrm>
          <a:off x="12547111" y="96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19558</xdr:rowOff>
    </xdr:from>
    <xdr:to>
      <xdr:col>23</xdr:col>
      <xdr:colOff>568325</xdr:colOff>
      <xdr:row>58</xdr:row>
      <xdr:rowOff>121158</xdr:rowOff>
    </xdr:to>
    <xdr:sp macro="" textlink="">
      <xdr:nvSpPr>
        <xdr:cNvPr id="590" name="円/楕円 589"/>
        <xdr:cNvSpPr/>
      </xdr:nvSpPr>
      <xdr:spPr>
        <a:xfrm>
          <a:off x="16268700" y="9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169435</xdr:rowOff>
    </xdr:from>
    <xdr:ext cx="534377" cy="259045"/>
    <xdr:sp macro="" textlink="">
      <xdr:nvSpPr>
        <xdr:cNvPr id="591" name="教育費該当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48,370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107352</xdr:rowOff>
    </xdr:from>
    <xdr:to>
      <xdr:col>22</xdr:col>
      <xdr:colOff>415925</xdr:colOff>
      <xdr:row>59</xdr:row>
      <xdr:rowOff>37502</xdr:rowOff>
    </xdr:to>
    <xdr:sp macro="" textlink="">
      <xdr:nvSpPr>
        <xdr:cNvPr id="592" name="円/楕円 591"/>
        <xdr:cNvSpPr/>
      </xdr:nvSpPr>
      <xdr:spPr>
        <a:xfrm>
          <a:off x="15430500" y="1005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28629</xdr:rowOff>
    </xdr:from>
    <xdr:ext cx="534377" cy="259045"/>
    <xdr:sp macro="" textlink="">
      <xdr:nvSpPr>
        <xdr:cNvPr id="593" name="テキスト ボックス 592"/>
        <xdr:cNvSpPr txBox="1"/>
      </xdr:nvSpPr>
      <xdr:spPr>
        <a:xfrm>
          <a:off x="15214111" y="1014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164621</xdr:rowOff>
    </xdr:from>
    <xdr:to>
      <xdr:col>21</xdr:col>
      <xdr:colOff>212725</xdr:colOff>
      <xdr:row>59</xdr:row>
      <xdr:rowOff>94771</xdr:rowOff>
    </xdr:to>
    <xdr:sp macro="" textlink="">
      <xdr:nvSpPr>
        <xdr:cNvPr id="594" name="円/楕円 593"/>
        <xdr:cNvSpPr/>
      </xdr:nvSpPr>
      <xdr:spPr>
        <a:xfrm>
          <a:off x="14541500" y="101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85898</xdr:rowOff>
    </xdr:from>
    <xdr:ext cx="534377" cy="259045"/>
    <xdr:sp macro="" textlink="">
      <xdr:nvSpPr>
        <xdr:cNvPr id="595" name="テキスト ボックス 594"/>
        <xdr:cNvSpPr txBox="1"/>
      </xdr:nvSpPr>
      <xdr:spPr>
        <a:xfrm>
          <a:off x="14325111" y="102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121220</xdr:rowOff>
    </xdr:from>
    <xdr:to>
      <xdr:col>20</xdr:col>
      <xdr:colOff>9525</xdr:colOff>
      <xdr:row>59</xdr:row>
      <xdr:rowOff>51370</xdr:rowOff>
    </xdr:to>
    <xdr:sp macro="" textlink="">
      <xdr:nvSpPr>
        <xdr:cNvPr id="596" name="円/楕円 595"/>
        <xdr:cNvSpPr/>
      </xdr:nvSpPr>
      <xdr:spPr>
        <a:xfrm>
          <a:off x="13652500" y="100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42497</xdr:rowOff>
    </xdr:from>
    <xdr:ext cx="534377" cy="259045"/>
    <xdr:sp macro="" textlink="">
      <xdr:nvSpPr>
        <xdr:cNvPr id="597" name="テキスト ボックス 596"/>
        <xdr:cNvSpPr txBox="1"/>
      </xdr:nvSpPr>
      <xdr:spPr>
        <a:xfrm>
          <a:off x="13436111" y="101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39,031</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38989</xdr:rowOff>
    </xdr:from>
    <xdr:to>
      <xdr:col>18</xdr:col>
      <xdr:colOff>492125</xdr:colOff>
      <xdr:row>59</xdr:row>
      <xdr:rowOff>140589</xdr:rowOff>
    </xdr:to>
    <xdr:sp macro="" textlink="">
      <xdr:nvSpPr>
        <xdr:cNvPr id="598" name="円/楕円 597"/>
        <xdr:cNvSpPr/>
      </xdr:nvSpPr>
      <xdr:spPr>
        <a:xfrm>
          <a:off x="12763500" y="101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131716</xdr:rowOff>
    </xdr:from>
    <xdr:ext cx="534377" cy="259045"/>
    <xdr:sp macro="" textlink="">
      <xdr:nvSpPr>
        <xdr:cNvPr id="599" name="テキスト ボックス 598"/>
        <xdr:cNvSpPr txBox="1"/>
      </xdr:nvSpPr>
      <xdr:spPr>
        <a:xfrm>
          <a:off x="12547111" y="102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13012</xdr:rowOff>
    </xdr:from>
    <xdr:to>
      <xdr:col>23</xdr:col>
      <xdr:colOff>516889</xdr:colOff>
      <xdr:row>79</xdr:row>
      <xdr:rowOff>98879</xdr:rowOff>
    </xdr:to>
    <xdr:cxnSp macro="">
      <xdr:nvCxnSpPr>
        <xdr:cNvPr id="625" name="直線コネクタ 624"/>
        <xdr:cNvCxnSpPr/>
      </xdr:nvCxnSpPr>
      <xdr:spPr>
        <a:xfrm flipV="1">
          <a:off x="16317595" y="12014512"/>
          <a:ext cx="1269" cy="162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104379</xdr:rowOff>
    </xdr:from>
    <xdr:ext cx="249299" cy="259045"/>
    <xdr:sp macro="" textlink="">
      <xdr:nvSpPr>
        <xdr:cNvPr id="626" name="災害復旧費最小値テキスト"/>
        <xdr:cNvSpPr txBox="1"/>
      </xdr:nvSpPr>
      <xdr:spPr>
        <a:xfrm>
          <a:off x="16370300" y="1364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131139</xdr:rowOff>
    </xdr:from>
    <xdr:ext cx="599010" cy="259045"/>
    <xdr:sp macro="" textlink="">
      <xdr:nvSpPr>
        <xdr:cNvPr id="628" name="災害復旧費最大値テキスト"/>
        <xdr:cNvSpPr txBox="1"/>
      </xdr:nvSpPr>
      <xdr:spPr>
        <a:xfrm>
          <a:off x="16370300" y="117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70</xdr:row>
      <xdr:rowOff>13012</xdr:rowOff>
    </xdr:from>
    <xdr:to>
      <xdr:col>23</xdr:col>
      <xdr:colOff>606425</xdr:colOff>
      <xdr:row>70</xdr:row>
      <xdr:rowOff>13012</xdr:rowOff>
    </xdr:to>
    <xdr:cxnSp macro="">
      <xdr:nvCxnSpPr>
        <xdr:cNvPr id="629" name="直線コネクタ 628"/>
        <xdr:cNvCxnSpPr/>
      </xdr:nvCxnSpPr>
      <xdr:spPr>
        <a:xfrm>
          <a:off x="16230600" y="1201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98334</xdr:rowOff>
    </xdr:from>
    <xdr:to>
      <xdr:col>23</xdr:col>
      <xdr:colOff>517525</xdr:colOff>
      <xdr:row>79</xdr:row>
      <xdr:rowOff>98868</xdr:rowOff>
    </xdr:to>
    <xdr:cxnSp macro="">
      <xdr:nvCxnSpPr>
        <xdr:cNvPr id="630" name="直線コネクタ 629"/>
        <xdr:cNvCxnSpPr/>
      </xdr:nvCxnSpPr>
      <xdr:spPr>
        <a:xfrm>
          <a:off x="15481300" y="1364288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21829</xdr:rowOff>
    </xdr:from>
    <xdr:ext cx="469744" cy="259045"/>
    <xdr:sp macro="" textlink="">
      <xdr:nvSpPr>
        <xdr:cNvPr id="631" name="災害復旧費平均値テキスト"/>
        <xdr:cNvSpPr txBox="1"/>
      </xdr:nvSpPr>
      <xdr:spPr>
        <a:xfrm>
          <a:off x="16370300" y="13394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170402</xdr:rowOff>
    </xdr:from>
    <xdr:to>
      <xdr:col>23</xdr:col>
      <xdr:colOff>568325</xdr:colOff>
      <xdr:row>79</xdr:row>
      <xdr:rowOff>100552</xdr:rowOff>
    </xdr:to>
    <xdr:sp macro="" textlink="">
      <xdr:nvSpPr>
        <xdr:cNvPr id="632" name="フローチャート : 判断 631"/>
        <xdr:cNvSpPr/>
      </xdr:nvSpPr>
      <xdr:spPr>
        <a:xfrm>
          <a:off x="162687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97692</xdr:rowOff>
    </xdr:from>
    <xdr:to>
      <xdr:col>22</xdr:col>
      <xdr:colOff>365125</xdr:colOff>
      <xdr:row>79</xdr:row>
      <xdr:rowOff>98334</xdr:rowOff>
    </xdr:to>
    <xdr:cxnSp macro="">
      <xdr:nvCxnSpPr>
        <xdr:cNvPr id="633" name="直線コネクタ 632"/>
        <xdr:cNvCxnSpPr/>
      </xdr:nvCxnSpPr>
      <xdr:spPr>
        <a:xfrm>
          <a:off x="14592300" y="13642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4" name="フローチャート : 判断 633"/>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119527</xdr:rowOff>
    </xdr:from>
    <xdr:ext cx="469744" cy="259045"/>
    <xdr:sp macro="" textlink="">
      <xdr:nvSpPr>
        <xdr:cNvPr id="635" name="テキスト ボックス 634"/>
        <xdr:cNvSpPr txBox="1"/>
      </xdr:nvSpPr>
      <xdr:spPr>
        <a:xfrm>
          <a:off x="15246427"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97692</xdr:rowOff>
    </xdr:from>
    <xdr:to>
      <xdr:col>21</xdr:col>
      <xdr:colOff>161925</xdr:colOff>
      <xdr:row>79</xdr:row>
      <xdr:rowOff>98847</xdr:rowOff>
    </xdr:to>
    <xdr:cxnSp macro="">
      <xdr:nvCxnSpPr>
        <xdr:cNvPr id="636" name="直線コネクタ 635"/>
        <xdr:cNvCxnSpPr/>
      </xdr:nvCxnSpPr>
      <xdr:spPr>
        <a:xfrm flipV="1">
          <a:off x="13703300" y="13642242"/>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37" name="フローチャート : 判断 636"/>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38" name="テキスト ボックス 637"/>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95297</xdr:rowOff>
    </xdr:from>
    <xdr:to>
      <xdr:col>19</xdr:col>
      <xdr:colOff>644525</xdr:colOff>
      <xdr:row>79</xdr:row>
      <xdr:rowOff>98847</xdr:rowOff>
    </xdr:to>
    <xdr:cxnSp macro="">
      <xdr:nvCxnSpPr>
        <xdr:cNvPr id="639" name="直線コネクタ 638"/>
        <xdr:cNvCxnSpPr/>
      </xdr:nvCxnSpPr>
      <xdr:spPr>
        <a:xfrm>
          <a:off x="12814300" y="13639847"/>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0" name="フローチャート : 判断 639"/>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87067</xdr:rowOff>
    </xdr:from>
    <xdr:ext cx="469744" cy="259045"/>
    <xdr:sp macro="" textlink="">
      <xdr:nvSpPr>
        <xdr:cNvPr id="641" name="テキスト ボックス 640"/>
        <xdr:cNvSpPr txBox="1"/>
      </xdr:nvSpPr>
      <xdr:spPr>
        <a:xfrm>
          <a:off x="13468427"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2" name="フローチャート : 判断 641"/>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71238</xdr:rowOff>
    </xdr:from>
    <xdr:ext cx="469744" cy="259045"/>
    <xdr:sp macro="" textlink="">
      <xdr:nvSpPr>
        <xdr:cNvPr id="643" name="テキスト ボックス 642"/>
        <xdr:cNvSpPr txBox="1"/>
      </xdr:nvSpPr>
      <xdr:spPr>
        <a:xfrm>
          <a:off x="12579427" y="132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48068</xdr:rowOff>
    </xdr:from>
    <xdr:to>
      <xdr:col>23</xdr:col>
      <xdr:colOff>568325</xdr:colOff>
      <xdr:row>79</xdr:row>
      <xdr:rowOff>149668</xdr:rowOff>
    </xdr:to>
    <xdr:sp macro="" textlink="">
      <xdr:nvSpPr>
        <xdr:cNvPr id="649" name="円/楕円 648"/>
        <xdr:cNvSpPr/>
      </xdr:nvSpPr>
      <xdr:spPr>
        <a:xfrm>
          <a:off x="162687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148829</xdr:rowOff>
    </xdr:from>
    <xdr:ext cx="249299" cy="259045"/>
    <xdr:sp macro="" textlink="">
      <xdr:nvSpPr>
        <xdr:cNvPr id="650" name="災害復旧費該当値テキスト"/>
        <xdr:cNvSpPr txBox="1"/>
      </xdr:nvSpPr>
      <xdr:spPr>
        <a:xfrm>
          <a:off x="16370300" y="13521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47534</xdr:rowOff>
    </xdr:from>
    <xdr:to>
      <xdr:col>22</xdr:col>
      <xdr:colOff>415925</xdr:colOff>
      <xdr:row>79</xdr:row>
      <xdr:rowOff>149134</xdr:rowOff>
    </xdr:to>
    <xdr:sp macro="" textlink="">
      <xdr:nvSpPr>
        <xdr:cNvPr id="651" name="円/楕円 650"/>
        <xdr:cNvSpPr/>
      </xdr:nvSpPr>
      <xdr:spPr>
        <a:xfrm>
          <a:off x="15430500" y="135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140261</xdr:rowOff>
    </xdr:from>
    <xdr:ext cx="313932" cy="259045"/>
    <xdr:sp macro="" textlink="">
      <xdr:nvSpPr>
        <xdr:cNvPr id="652" name="テキスト ボックス 651"/>
        <xdr:cNvSpPr txBox="1"/>
      </xdr:nvSpPr>
      <xdr:spPr>
        <a:xfrm>
          <a:off x="15324333" y="13684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46892</xdr:rowOff>
    </xdr:from>
    <xdr:to>
      <xdr:col>21</xdr:col>
      <xdr:colOff>212725</xdr:colOff>
      <xdr:row>79</xdr:row>
      <xdr:rowOff>148492</xdr:rowOff>
    </xdr:to>
    <xdr:sp macro="" textlink="">
      <xdr:nvSpPr>
        <xdr:cNvPr id="653" name="円/楕円 652"/>
        <xdr:cNvSpPr/>
      </xdr:nvSpPr>
      <xdr:spPr>
        <a:xfrm>
          <a:off x="14541500" y="13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139619</xdr:rowOff>
    </xdr:from>
    <xdr:ext cx="378565" cy="259045"/>
    <xdr:sp macro="" textlink="">
      <xdr:nvSpPr>
        <xdr:cNvPr id="654" name="テキスト ボックス 653"/>
        <xdr:cNvSpPr txBox="1"/>
      </xdr:nvSpPr>
      <xdr:spPr>
        <a:xfrm>
          <a:off x="14403017" y="1368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48047</xdr:rowOff>
    </xdr:from>
    <xdr:to>
      <xdr:col>20</xdr:col>
      <xdr:colOff>9525</xdr:colOff>
      <xdr:row>79</xdr:row>
      <xdr:rowOff>149647</xdr:rowOff>
    </xdr:to>
    <xdr:sp macro="" textlink="">
      <xdr:nvSpPr>
        <xdr:cNvPr id="655" name="円/楕円 654"/>
        <xdr:cNvSpPr/>
      </xdr:nvSpPr>
      <xdr:spPr>
        <a:xfrm>
          <a:off x="13652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140774</xdr:rowOff>
    </xdr:from>
    <xdr:ext cx="249299" cy="259045"/>
    <xdr:sp macro="" textlink="">
      <xdr:nvSpPr>
        <xdr:cNvPr id="656" name="テキスト ボックス 655"/>
        <xdr:cNvSpPr txBox="1"/>
      </xdr:nvSpPr>
      <xdr:spPr>
        <a:xfrm>
          <a:off x="13578649"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44497</xdr:rowOff>
    </xdr:from>
    <xdr:to>
      <xdr:col>18</xdr:col>
      <xdr:colOff>492125</xdr:colOff>
      <xdr:row>79</xdr:row>
      <xdr:rowOff>146097</xdr:rowOff>
    </xdr:to>
    <xdr:sp macro="" textlink="">
      <xdr:nvSpPr>
        <xdr:cNvPr id="657" name="円/楕円 656"/>
        <xdr:cNvSpPr/>
      </xdr:nvSpPr>
      <xdr:spPr>
        <a:xfrm>
          <a:off x="12763500" y="135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137224</xdr:rowOff>
    </xdr:from>
    <xdr:ext cx="378565" cy="259045"/>
    <xdr:sp macro="" textlink="">
      <xdr:nvSpPr>
        <xdr:cNvPr id="658" name="テキスト ボックス 657"/>
        <xdr:cNvSpPr txBox="1"/>
      </xdr:nvSpPr>
      <xdr:spPr>
        <a:xfrm>
          <a:off x="12625017" y="136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29471</xdr:rowOff>
    </xdr:from>
    <xdr:to>
      <xdr:col>23</xdr:col>
      <xdr:colOff>516889</xdr:colOff>
      <xdr:row>98</xdr:row>
      <xdr:rowOff>40106</xdr:rowOff>
    </xdr:to>
    <xdr:cxnSp macro="">
      <xdr:nvCxnSpPr>
        <xdr:cNvPr id="684" name="直線コネクタ 683"/>
        <xdr:cNvCxnSpPr/>
      </xdr:nvCxnSpPr>
      <xdr:spPr>
        <a:xfrm flipV="1">
          <a:off x="16317595" y="15631421"/>
          <a:ext cx="1269" cy="121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43933</xdr:rowOff>
    </xdr:from>
    <xdr:ext cx="534377" cy="259045"/>
    <xdr:sp macro="" textlink="">
      <xdr:nvSpPr>
        <xdr:cNvPr id="685" name="公債費最小値テキスト"/>
        <xdr:cNvSpPr txBox="1"/>
      </xdr:nvSpPr>
      <xdr:spPr>
        <a:xfrm>
          <a:off x="16370300"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98</xdr:row>
      <xdr:rowOff>40106</xdr:rowOff>
    </xdr:from>
    <xdr:to>
      <xdr:col>23</xdr:col>
      <xdr:colOff>606425</xdr:colOff>
      <xdr:row>98</xdr:row>
      <xdr:rowOff>40106</xdr:rowOff>
    </xdr:to>
    <xdr:cxnSp macro="">
      <xdr:nvCxnSpPr>
        <xdr:cNvPr id="686" name="直線コネクタ 685"/>
        <xdr:cNvCxnSpPr/>
      </xdr:nvCxnSpPr>
      <xdr:spPr>
        <a:xfrm>
          <a:off x="16230600" y="1684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147598</xdr:rowOff>
    </xdr:from>
    <xdr:ext cx="599010" cy="259045"/>
    <xdr:sp macro="" textlink="">
      <xdr:nvSpPr>
        <xdr:cNvPr id="687" name="公債費最大値テキスト"/>
        <xdr:cNvSpPr txBox="1"/>
      </xdr:nvSpPr>
      <xdr:spPr>
        <a:xfrm>
          <a:off x="16370300" y="154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132,376</a:t>
          </a:r>
          <a:endParaRPr kumimoji="1" lang="ja-JP" altLang="en-US" sz="1000" b="1">
            <a:latin typeface="ＭＳ Ｐゴシック"/>
          </a:endParaRPr>
        </a:p>
      </xdr:txBody>
    </xdr:sp>
    <xdr:clientData/>
  </xdr:oneCellAnchor>
  <xdr:twoCellAnchor>
    <xdr:from>
      <xdr:col>23</xdr:col>
      <xdr:colOff>428625</xdr:colOff>
      <xdr:row>91</xdr:row>
      <xdr:rowOff>29471</xdr:rowOff>
    </xdr:from>
    <xdr:to>
      <xdr:col>23</xdr:col>
      <xdr:colOff>606425</xdr:colOff>
      <xdr:row>91</xdr:row>
      <xdr:rowOff>29471</xdr:rowOff>
    </xdr:to>
    <xdr:cxnSp macro="">
      <xdr:nvCxnSpPr>
        <xdr:cNvPr id="688" name="直線コネクタ 687"/>
        <xdr:cNvCxnSpPr/>
      </xdr:nvCxnSpPr>
      <xdr:spPr>
        <a:xfrm>
          <a:off x="16230600" y="156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14156</xdr:rowOff>
    </xdr:from>
    <xdr:to>
      <xdr:col>23</xdr:col>
      <xdr:colOff>517525</xdr:colOff>
      <xdr:row>94</xdr:row>
      <xdr:rowOff>30635</xdr:rowOff>
    </xdr:to>
    <xdr:cxnSp macro="">
      <xdr:nvCxnSpPr>
        <xdr:cNvPr id="689" name="直線コネクタ 688"/>
        <xdr:cNvCxnSpPr/>
      </xdr:nvCxnSpPr>
      <xdr:spPr>
        <a:xfrm flipV="1">
          <a:off x="15481300" y="16130456"/>
          <a:ext cx="8382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50868</xdr:rowOff>
    </xdr:from>
    <xdr:ext cx="534377" cy="259045"/>
    <xdr:sp macro="" textlink="">
      <xdr:nvSpPr>
        <xdr:cNvPr id="690" name="公債費平均値テキスト"/>
        <xdr:cNvSpPr txBox="1"/>
      </xdr:nvSpPr>
      <xdr:spPr>
        <a:xfrm>
          <a:off x="16370300" y="16167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72441</xdr:rowOff>
    </xdr:from>
    <xdr:to>
      <xdr:col>23</xdr:col>
      <xdr:colOff>568325</xdr:colOff>
      <xdr:row>95</xdr:row>
      <xdr:rowOff>2591</xdr:rowOff>
    </xdr:to>
    <xdr:sp macro="" textlink="">
      <xdr:nvSpPr>
        <xdr:cNvPr id="691" name="フローチャート : 判断 690"/>
        <xdr:cNvSpPr/>
      </xdr:nvSpPr>
      <xdr:spPr>
        <a:xfrm>
          <a:off x="162687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74854</xdr:rowOff>
    </xdr:from>
    <xdr:to>
      <xdr:col>22</xdr:col>
      <xdr:colOff>365125</xdr:colOff>
      <xdr:row>94</xdr:row>
      <xdr:rowOff>30635</xdr:rowOff>
    </xdr:to>
    <xdr:cxnSp macro="">
      <xdr:nvCxnSpPr>
        <xdr:cNvPr id="692" name="直線コネクタ 691"/>
        <xdr:cNvCxnSpPr/>
      </xdr:nvCxnSpPr>
      <xdr:spPr>
        <a:xfrm>
          <a:off x="14592300" y="16019704"/>
          <a:ext cx="889000" cy="1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34896</xdr:rowOff>
    </xdr:from>
    <xdr:to>
      <xdr:col>22</xdr:col>
      <xdr:colOff>415925</xdr:colOff>
      <xdr:row>94</xdr:row>
      <xdr:rowOff>136496</xdr:rowOff>
    </xdr:to>
    <xdr:sp macro="" textlink="">
      <xdr:nvSpPr>
        <xdr:cNvPr id="693" name="フローチャート : 判断 692"/>
        <xdr:cNvSpPr/>
      </xdr:nvSpPr>
      <xdr:spPr>
        <a:xfrm>
          <a:off x="15430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127623</xdr:rowOff>
    </xdr:from>
    <xdr:ext cx="534377" cy="259045"/>
    <xdr:sp macro="" textlink="">
      <xdr:nvSpPr>
        <xdr:cNvPr id="694" name="テキスト ボックス 693"/>
        <xdr:cNvSpPr txBox="1"/>
      </xdr:nvSpPr>
      <xdr:spPr>
        <a:xfrm>
          <a:off x="15214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131198</xdr:rowOff>
    </xdr:from>
    <xdr:to>
      <xdr:col>21</xdr:col>
      <xdr:colOff>161925</xdr:colOff>
      <xdr:row>93</xdr:row>
      <xdr:rowOff>74854</xdr:rowOff>
    </xdr:to>
    <xdr:cxnSp macro="">
      <xdr:nvCxnSpPr>
        <xdr:cNvPr id="695" name="直線コネクタ 694"/>
        <xdr:cNvCxnSpPr/>
      </xdr:nvCxnSpPr>
      <xdr:spPr>
        <a:xfrm>
          <a:off x="13703300" y="15904598"/>
          <a:ext cx="889000" cy="1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19090</xdr:rowOff>
    </xdr:from>
    <xdr:to>
      <xdr:col>21</xdr:col>
      <xdr:colOff>212725</xdr:colOff>
      <xdr:row>94</xdr:row>
      <xdr:rowOff>120690</xdr:rowOff>
    </xdr:to>
    <xdr:sp macro="" textlink="">
      <xdr:nvSpPr>
        <xdr:cNvPr id="696" name="フローチャート : 判断 695"/>
        <xdr:cNvSpPr/>
      </xdr:nvSpPr>
      <xdr:spPr>
        <a:xfrm>
          <a:off x="14541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111817</xdr:rowOff>
    </xdr:from>
    <xdr:ext cx="534377" cy="259045"/>
    <xdr:sp macro="" textlink="">
      <xdr:nvSpPr>
        <xdr:cNvPr id="697" name="テキスト ボックス 696"/>
        <xdr:cNvSpPr txBox="1"/>
      </xdr:nvSpPr>
      <xdr:spPr>
        <a:xfrm>
          <a:off x="14325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131198</xdr:rowOff>
    </xdr:from>
    <xdr:to>
      <xdr:col>19</xdr:col>
      <xdr:colOff>644525</xdr:colOff>
      <xdr:row>93</xdr:row>
      <xdr:rowOff>119399</xdr:rowOff>
    </xdr:to>
    <xdr:cxnSp macro="">
      <xdr:nvCxnSpPr>
        <xdr:cNvPr id="698" name="直線コネクタ 697"/>
        <xdr:cNvCxnSpPr/>
      </xdr:nvCxnSpPr>
      <xdr:spPr>
        <a:xfrm flipV="1">
          <a:off x="12814300" y="15904598"/>
          <a:ext cx="889000" cy="15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2783</xdr:rowOff>
    </xdr:from>
    <xdr:to>
      <xdr:col>20</xdr:col>
      <xdr:colOff>9525</xdr:colOff>
      <xdr:row>94</xdr:row>
      <xdr:rowOff>104383</xdr:rowOff>
    </xdr:to>
    <xdr:sp macro="" textlink="">
      <xdr:nvSpPr>
        <xdr:cNvPr id="699" name="フローチャート : 判断 698"/>
        <xdr:cNvSpPr/>
      </xdr:nvSpPr>
      <xdr:spPr>
        <a:xfrm>
          <a:off x="13652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95510</xdr:rowOff>
    </xdr:from>
    <xdr:ext cx="534377" cy="259045"/>
    <xdr:sp macro="" textlink="">
      <xdr:nvSpPr>
        <xdr:cNvPr id="700" name="テキスト ボックス 699"/>
        <xdr:cNvSpPr txBox="1"/>
      </xdr:nvSpPr>
      <xdr:spPr>
        <a:xfrm>
          <a:off x="13436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171152</xdr:rowOff>
    </xdr:from>
    <xdr:to>
      <xdr:col>18</xdr:col>
      <xdr:colOff>492125</xdr:colOff>
      <xdr:row>94</xdr:row>
      <xdr:rowOff>101302</xdr:rowOff>
    </xdr:to>
    <xdr:sp macro="" textlink="">
      <xdr:nvSpPr>
        <xdr:cNvPr id="701" name="フローチャート : 判断 700"/>
        <xdr:cNvSpPr/>
      </xdr:nvSpPr>
      <xdr:spPr>
        <a:xfrm>
          <a:off x="12763500" y="161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92429</xdr:rowOff>
    </xdr:from>
    <xdr:ext cx="534377" cy="259045"/>
    <xdr:sp macro="" textlink="">
      <xdr:nvSpPr>
        <xdr:cNvPr id="702" name="テキスト ボックス 701"/>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134806</xdr:rowOff>
    </xdr:from>
    <xdr:to>
      <xdr:col>23</xdr:col>
      <xdr:colOff>568325</xdr:colOff>
      <xdr:row>94</xdr:row>
      <xdr:rowOff>64956</xdr:rowOff>
    </xdr:to>
    <xdr:sp macro="" textlink="">
      <xdr:nvSpPr>
        <xdr:cNvPr id="708" name="円/楕円 707"/>
        <xdr:cNvSpPr/>
      </xdr:nvSpPr>
      <xdr:spPr>
        <a:xfrm>
          <a:off x="16268700" y="160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157683</xdr:rowOff>
    </xdr:from>
    <xdr:ext cx="534377" cy="259045"/>
    <xdr:sp macro="" textlink="">
      <xdr:nvSpPr>
        <xdr:cNvPr id="709" name="公債費該当値テキスト"/>
        <xdr:cNvSpPr txBox="1"/>
      </xdr:nvSpPr>
      <xdr:spPr>
        <a:xfrm>
          <a:off x="16370300" y="1593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86,533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151285</xdr:rowOff>
    </xdr:from>
    <xdr:to>
      <xdr:col>22</xdr:col>
      <xdr:colOff>415925</xdr:colOff>
      <xdr:row>94</xdr:row>
      <xdr:rowOff>81435</xdr:rowOff>
    </xdr:to>
    <xdr:sp macro="" textlink="">
      <xdr:nvSpPr>
        <xdr:cNvPr id="710" name="円/楕円 709"/>
        <xdr:cNvSpPr/>
      </xdr:nvSpPr>
      <xdr:spPr>
        <a:xfrm>
          <a:off x="15430500" y="160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97962</xdr:rowOff>
    </xdr:from>
    <xdr:ext cx="534377" cy="259045"/>
    <xdr:sp macro="" textlink="">
      <xdr:nvSpPr>
        <xdr:cNvPr id="711" name="テキスト ボックス 710"/>
        <xdr:cNvSpPr txBox="1"/>
      </xdr:nvSpPr>
      <xdr:spPr>
        <a:xfrm>
          <a:off x="15214111" y="158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24054</xdr:rowOff>
    </xdr:from>
    <xdr:to>
      <xdr:col>21</xdr:col>
      <xdr:colOff>212725</xdr:colOff>
      <xdr:row>93</xdr:row>
      <xdr:rowOff>125654</xdr:rowOff>
    </xdr:to>
    <xdr:sp macro="" textlink="">
      <xdr:nvSpPr>
        <xdr:cNvPr id="712" name="円/楕円 711"/>
        <xdr:cNvSpPr/>
      </xdr:nvSpPr>
      <xdr:spPr>
        <a:xfrm>
          <a:off x="14541500" y="159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142181</xdr:rowOff>
    </xdr:from>
    <xdr:ext cx="534377" cy="259045"/>
    <xdr:sp macro="" textlink="">
      <xdr:nvSpPr>
        <xdr:cNvPr id="713" name="テキスト ボックス 712"/>
        <xdr:cNvSpPr txBox="1"/>
      </xdr:nvSpPr>
      <xdr:spPr>
        <a:xfrm>
          <a:off x="14325111" y="157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96,707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80398</xdr:rowOff>
    </xdr:from>
    <xdr:to>
      <xdr:col>20</xdr:col>
      <xdr:colOff>9525</xdr:colOff>
      <xdr:row>93</xdr:row>
      <xdr:rowOff>10548</xdr:rowOff>
    </xdr:to>
    <xdr:sp macro="" textlink="">
      <xdr:nvSpPr>
        <xdr:cNvPr id="714" name="円/楕円 713"/>
        <xdr:cNvSpPr/>
      </xdr:nvSpPr>
      <xdr:spPr>
        <a:xfrm>
          <a:off x="13652500" y="158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27075</xdr:rowOff>
    </xdr:from>
    <xdr:ext cx="599010" cy="259045"/>
    <xdr:sp macro="" textlink="">
      <xdr:nvSpPr>
        <xdr:cNvPr id="715" name="テキスト ボックス 714"/>
        <xdr:cNvSpPr txBox="1"/>
      </xdr:nvSpPr>
      <xdr:spPr>
        <a:xfrm>
          <a:off x="13403794" y="1562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68599</xdr:rowOff>
    </xdr:from>
    <xdr:to>
      <xdr:col>18</xdr:col>
      <xdr:colOff>492125</xdr:colOff>
      <xdr:row>93</xdr:row>
      <xdr:rowOff>170199</xdr:rowOff>
    </xdr:to>
    <xdr:sp macro="" textlink="">
      <xdr:nvSpPr>
        <xdr:cNvPr id="716" name="円/楕円 715"/>
        <xdr:cNvSpPr/>
      </xdr:nvSpPr>
      <xdr:spPr>
        <a:xfrm>
          <a:off x="12763500" y="160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15276</xdr:rowOff>
    </xdr:from>
    <xdr:ext cx="534377" cy="259045"/>
    <xdr:sp macro="" textlink="">
      <xdr:nvSpPr>
        <xdr:cNvPr id="717" name="テキスト ボックス 716"/>
        <xdr:cNvSpPr txBox="1"/>
      </xdr:nvSpPr>
      <xdr:spPr>
        <a:xfrm>
          <a:off x="12547111" y="157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9398</xdr:rowOff>
    </xdr:from>
    <xdr:to>
      <xdr:col>32</xdr:col>
      <xdr:colOff>186689</xdr:colOff>
      <xdr:row>38</xdr:row>
      <xdr:rowOff>139700</xdr:rowOff>
    </xdr:to>
    <xdr:cxnSp macro="">
      <xdr:nvCxnSpPr>
        <xdr:cNvPr id="739" name="直線コネクタ 738"/>
        <xdr:cNvCxnSpPr/>
      </xdr:nvCxnSpPr>
      <xdr:spPr>
        <a:xfrm flipV="1">
          <a:off x="22159595" y="53243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127525</xdr:rowOff>
    </xdr:from>
    <xdr:ext cx="378565" cy="259045"/>
    <xdr:sp macro="" textlink="">
      <xdr:nvSpPr>
        <xdr:cNvPr id="742" name="諸支出金最大値テキスト"/>
        <xdr:cNvSpPr txBox="1"/>
      </xdr:nvSpPr>
      <xdr:spPr>
        <a:xfrm>
          <a:off x="22212300" y="509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32</xdr:col>
      <xdr:colOff>98425</xdr:colOff>
      <xdr:row>31</xdr:row>
      <xdr:rowOff>9398</xdr:rowOff>
    </xdr:from>
    <xdr:to>
      <xdr:col>32</xdr:col>
      <xdr:colOff>276225</xdr:colOff>
      <xdr:row>31</xdr:row>
      <xdr:rowOff>9398</xdr:rowOff>
    </xdr:to>
    <xdr:cxnSp macro="">
      <xdr:nvCxnSpPr>
        <xdr:cNvPr id="743" name="直線コネクタ 742"/>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52341</xdr:rowOff>
    </xdr:from>
    <xdr:ext cx="313932" cy="259045"/>
    <xdr:sp macro="" textlink="">
      <xdr:nvSpPr>
        <xdr:cNvPr id="745" name="諸支出金平均値テキスト"/>
        <xdr:cNvSpPr txBox="1"/>
      </xdr:nvSpPr>
      <xdr:spPr>
        <a:xfrm>
          <a:off x="22212300" y="639599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29464</xdr:rowOff>
    </xdr:from>
    <xdr:to>
      <xdr:col>32</xdr:col>
      <xdr:colOff>238125</xdr:colOff>
      <xdr:row>38</xdr:row>
      <xdr:rowOff>131064</xdr:rowOff>
    </xdr:to>
    <xdr:sp macro="" textlink="">
      <xdr:nvSpPr>
        <xdr:cNvPr id="746" name="フローチャート : 判断 745"/>
        <xdr:cNvSpPr/>
      </xdr:nvSpPr>
      <xdr:spPr>
        <a:xfrm>
          <a:off x="221107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136906</xdr:rowOff>
    </xdr:from>
    <xdr:to>
      <xdr:col>31</xdr:col>
      <xdr:colOff>85725</xdr:colOff>
      <xdr:row>38</xdr:row>
      <xdr:rowOff>67056</xdr:rowOff>
    </xdr:to>
    <xdr:sp macro="" textlink="">
      <xdr:nvSpPr>
        <xdr:cNvPr id="748" name="フローチャート : 判断 747"/>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83583</xdr:rowOff>
    </xdr:from>
    <xdr:ext cx="313932" cy="259045"/>
    <xdr:sp macro="" textlink="">
      <xdr:nvSpPr>
        <xdr:cNvPr id="749" name="テキスト ボックス 748"/>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54610</xdr:rowOff>
    </xdr:from>
    <xdr:to>
      <xdr:col>29</xdr:col>
      <xdr:colOff>568325</xdr:colOff>
      <xdr:row>37</xdr:row>
      <xdr:rowOff>156210</xdr:rowOff>
    </xdr:to>
    <xdr:sp macro="" textlink="">
      <xdr:nvSpPr>
        <xdr:cNvPr id="751" name="フローチャート : 判断 750"/>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1287</xdr:rowOff>
    </xdr:from>
    <xdr:ext cx="313932" cy="259045"/>
    <xdr:sp macro="" textlink="">
      <xdr:nvSpPr>
        <xdr:cNvPr id="752" name="テキスト ボックス 751"/>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61468</xdr:rowOff>
    </xdr:from>
    <xdr:to>
      <xdr:col>28</xdr:col>
      <xdr:colOff>365125</xdr:colOff>
      <xdr:row>30</xdr:row>
      <xdr:rowOff>163068</xdr:rowOff>
    </xdr:to>
    <xdr:sp macro="" textlink="">
      <xdr:nvSpPr>
        <xdr:cNvPr id="754" name="フローチャート : 判断 753"/>
        <xdr:cNvSpPr/>
      </xdr:nvSpPr>
      <xdr:spPr>
        <a:xfrm>
          <a:off x="19494500" y="520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8145</xdr:rowOff>
    </xdr:from>
    <xdr:ext cx="378565" cy="259045"/>
    <xdr:sp macro="" textlink="">
      <xdr:nvSpPr>
        <xdr:cNvPr id="755" name="テキスト ボックス 754"/>
        <xdr:cNvSpPr txBox="1"/>
      </xdr:nvSpPr>
      <xdr:spPr>
        <a:xfrm>
          <a:off x="19356017" y="4980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104902</xdr:rowOff>
    </xdr:from>
    <xdr:to>
      <xdr:col>27</xdr:col>
      <xdr:colOff>161925</xdr:colOff>
      <xdr:row>38</xdr:row>
      <xdr:rowOff>35052</xdr:rowOff>
    </xdr:to>
    <xdr:sp macro="" textlink="">
      <xdr:nvSpPr>
        <xdr:cNvPr id="756" name="フローチャート : 判断 755"/>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51579</xdr:rowOff>
    </xdr:from>
    <xdr:ext cx="313932" cy="259045"/>
    <xdr:sp macro="" textlink="">
      <xdr:nvSpPr>
        <xdr:cNvPr id="757" name="テキスト ボックス 756"/>
        <xdr:cNvSpPr txBox="1"/>
      </xdr:nvSpPr>
      <xdr:spPr>
        <a:xfrm>
          <a:off x="18499333" y="6223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7891</xdr:rowOff>
    </xdr:from>
    <xdr:ext cx="249299" cy="259045"/>
    <xdr:sp macro="" textlink="">
      <xdr:nvSpPr>
        <xdr:cNvPr id="764" name="諸支出金該当値テキスト"/>
        <xdr:cNvSpPr txBox="1"/>
      </xdr:nvSpPr>
      <xdr:spPr>
        <a:xfrm>
          <a:off x="22212300" y="65229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総務費については、住民一人当たり</a:t>
          </a:r>
          <a:r>
            <a:rPr kumimoji="1" lang="ja-JP" altLang="en-US" sz="1100">
              <a:solidFill>
                <a:schemeClr val="dk1"/>
              </a:solidFill>
              <a:effectLst/>
              <a:latin typeface="+mn-lt"/>
              <a:ea typeface="+mn-ea"/>
              <a:cs typeface="+mn-cs"/>
            </a:rPr>
            <a:t>１３２，３０５</a:t>
          </a:r>
          <a:r>
            <a:rPr kumimoji="1" lang="ja-JP" altLang="ja-JP" sz="1100">
              <a:solidFill>
                <a:schemeClr val="dk1"/>
              </a:solidFill>
              <a:effectLst/>
              <a:latin typeface="+mn-lt"/>
              <a:ea typeface="+mn-ea"/>
              <a:cs typeface="+mn-cs"/>
            </a:rPr>
            <a:t>円となっている。平成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年度以降は高い水準で推移しているが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普通交付税が平成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年度から段階的に減少</a:t>
          </a:r>
          <a:r>
            <a:rPr kumimoji="1" lang="ja-JP" altLang="en-US" sz="1100">
              <a:solidFill>
                <a:sysClr val="windowText" lastClr="000000"/>
              </a:solidFill>
              <a:effectLst/>
              <a:latin typeface="+mn-lt"/>
              <a:ea typeface="+mn-ea"/>
              <a:cs typeface="+mn-cs"/>
            </a:rPr>
            <a:t>しており、</a:t>
          </a:r>
          <a:r>
            <a:rPr kumimoji="1" lang="ja-JP" altLang="ja-JP" sz="1100" strike="noStrike" baseline="0">
              <a:solidFill>
                <a:sysClr val="windowText" lastClr="000000"/>
              </a:solidFill>
              <a:effectLst/>
              <a:latin typeface="+mn-lt"/>
              <a:ea typeface="+mn-ea"/>
              <a:cs typeface="+mn-cs"/>
            </a:rPr>
            <a:t>今後は</a:t>
          </a:r>
          <a:r>
            <a:rPr kumimoji="1" lang="ja-JP" altLang="ja-JP" sz="1100">
              <a:solidFill>
                <a:schemeClr val="dk1"/>
              </a:solidFill>
              <a:effectLst/>
              <a:latin typeface="+mn-lt"/>
              <a:ea typeface="+mn-ea"/>
              <a:cs typeface="+mn-cs"/>
            </a:rPr>
            <a:t>財政調整基金を取り崩すこととしており、 剰余金を財源とした財政調整基金等の積み立てを行ったためである。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民生費については、住民一人当たり</a:t>
          </a:r>
          <a:r>
            <a:rPr kumimoji="1" lang="ja-JP" altLang="en-US" sz="1100">
              <a:solidFill>
                <a:schemeClr val="dk1"/>
              </a:solidFill>
              <a:effectLst/>
              <a:latin typeface="+mn-lt"/>
              <a:ea typeface="+mn-ea"/>
              <a:cs typeface="+mn-cs"/>
            </a:rPr>
            <a:t>２１５，３１５</a:t>
          </a:r>
          <a:r>
            <a:rPr kumimoji="1" lang="ja-JP" altLang="ja-JP" sz="1100">
              <a:solidFill>
                <a:schemeClr val="dk1"/>
              </a:solidFill>
              <a:effectLst/>
              <a:latin typeface="+mn-lt"/>
              <a:ea typeface="+mn-ea"/>
              <a:cs typeface="+mn-cs"/>
            </a:rPr>
            <a:t>円となっている。これは他団体にはない救護施設「しらがね寮」（生活保護施設）があることや、</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の私立保育園を有しており、他団体に比べ施設数が多いことが大きな要因として考えられる。公立保育所については、平成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財政調整基金残高については、合併町村である本町への普通交付税の優遇措置が平成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年度から段階的に減少</a:t>
          </a:r>
          <a:r>
            <a:rPr kumimoji="1" lang="ja-JP" altLang="en-US" sz="1100">
              <a:solidFill>
                <a:sysClr val="windowText" lastClr="000000"/>
              </a:solidFill>
              <a:effectLst/>
              <a:latin typeface="+mn-lt"/>
              <a:ea typeface="+mn-ea"/>
              <a:cs typeface="+mn-cs"/>
            </a:rPr>
            <a:t>しており</a:t>
          </a:r>
          <a:r>
            <a:rPr kumimoji="1" lang="ja-JP" altLang="ja-JP" sz="1100">
              <a:solidFill>
                <a:sysClr val="windowText" lastClr="000000"/>
              </a:solidFill>
              <a:effectLst/>
              <a:latin typeface="+mn-lt"/>
              <a:ea typeface="+mn-ea"/>
              <a:cs typeface="+mn-cs"/>
            </a:rPr>
            <a:t>、急激</a:t>
          </a:r>
          <a:r>
            <a:rPr kumimoji="1" lang="ja-JP" altLang="ja-JP" sz="1100">
              <a:solidFill>
                <a:schemeClr val="dk1"/>
              </a:solidFill>
              <a:effectLst/>
              <a:latin typeface="+mn-lt"/>
              <a:ea typeface="+mn-ea"/>
              <a:cs typeface="+mn-cs"/>
            </a:rPr>
            <a:t>な住民サービスの低下を回避するために、安定した財政基盤を確立する目的で増加させているものである。近年、実質単年度収支がプラスで推移しているのはこのためである。 </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実質収支額の標準財政規模比については、平成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年度以降は財源不足補てんのための基金取崩しを行うことなくプラスで推移しており、良好といえる。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全会計において黒字となっている。一般会計においては、平成２１年度以降は財源不足補てんのための基金取り崩しを行うことなく黒字で推移しており、良好といえる。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ただし、今後は、</a:t>
          </a:r>
          <a:r>
            <a:rPr kumimoji="1" lang="ja-JP" altLang="ja-JP" sz="1100">
              <a:solidFill>
                <a:sysClr val="windowText" lastClr="000000"/>
              </a:solidFill>
              <a:effectLst/>
              <a:latin typeface="+mn-lt"/>
              <a:ea typeface="+mn-ea"/>
              <a:cs typeface="+mn-cs"/>
            </a:rPr>
            <a:t>下水道事業等の公営企業会計への公債費に対する繰出金が増加する見込みであるため、独立採算の原則に立ち返った使用料の見直しも含め、健全化・適正化を図る。国民健康保険特別会計においても、国民健康保険税の適正化や医療費削減のための健康づくりを推進し、一般会計の負担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軽減</a:t>
          </a:r>
          <a:r>
            <a:rPr kumimoji="1" lang="ja-JP" altLang="en-US" sz="1100">
              <a:solidFill>
                <a:sysClr val="windowText" lastClr="000000"/>
              </a:solidFill>
              <a:effectLst/>
              <a:latin typeface="+mn-lt"/>
              <a:ea typeface="+mn-ea"/>
              <a:cs typeface="+mn-cs"/>
            </a:rPr>
            <a:t>を図る。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redirect\m-nakamura\&#12487;&#12473;&#12463;&#12488;&#12483;&#12503;\&#12304;&#36001;&#25919;&#29366;&#27841;&#36039;&#26009;&#38598;&#12305;_435147_&#12354;&#12373;&#12366;&#12426;&#30010;_2016\&#12304;&#36001;&#25919;&#29366;&#27841;&#36039;&#26009;&#38598;&#12305;_435147_&#12354;&#12373;&#12366;&#12426;&#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36.200000000000003</v>
          </cell>
        </row>
        <row r="53">
          <cell r="N53">
            <v>53.9</v>
          </cell>
        </row>
        <row r="55">
          <cell r="G55" t="str">
            <v>類似団体内平均値</v>
          </cell>
          <cell r="N55">
            <v>37.200000000000003</v>
          </cell>
        </row>
        <row r="57">
          <cell r="N57">
            <v>55.8</v>
          </cell>
        </row>
        <row r="72">
          <cell r="K72" t="str">
            <v>H24</v>
          </cell>
          <cell r="L72" t="str">
            <v>H25</v>
          </cell>
          <cell r="M72" t="str">
            <v>H26</v>
          </cell>
          <cell r="N72" t="str">
            <v>H27</v>
          </cell>
          <cell r="O72" t="str">
            <v>H28</v>
          </cell>
        </row>
        <row r="73">
          <cell r="G73" t="str">
            <v>当該団体値</v>
          </cell>
          <cell r="K73">
            <v>90.1</v>
          </cell>
          <cell r="L73">
            <v>65.8</v>
          </cell>
          <cell r="M73">
            <v>47.5</v>
          </cell>
          <cell r="N73">
            <v>36.200000000000003</v>
          </cell>
          <cell r="O73">
            <v>12.6</v>
          </cell>
        </row>
        <row r="75">
          <cell r="K75">
            <v>13.7</v>
          </cell>
          <cell r="L75">
            <v>13.5</v>
          </cell>
          <cell r="M75">
            <v>12.2</v>
          </cell>
          <cell r="N75">
            <v>11</v>
          </cell>
          <cell r="O75">
            <v>10</v>
          </cell>
        </row>
        <row r="77">
          <cell r="G77" t="str">
            <v>類似団体内平均値</v>
          </cell>
          <cell r="K77">
            <v>72</v>
          </cell>
          <cell r="L77">
            <v>58.8</v>
          </cell>
          <cell r="M77">
            <v>49.7</v>
          </cell>
          <cell r="N77">
            <v>37.200000000000003</v>
          </cell>
          <cell r="O77">
            <v>24</v>
          </cell>
        </row>
        <row r="79">
          <cell r="K79">
            <v>13.3</v>
          </cell>
          <cell r="L79">
            <v>12.4</v>
          </cell>
          <cell r="M79">
            <v>11.2</v>
          </cell>
          <cell r="N79">
            <v>10.1</v>
          </cell>
          <cell r="O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E27" sqref="E27:K27"/>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11362947</v>
      </c>
      <c r="BO4" s="381"/>
      <c r="BP4" s="381"/>
      <c r="BQ4" s="381"/>
      <c r="BR4" s="381"/>
      <c r="BS4" s="381"/>
      <c r="BT4" s="381"/>
      <c r="BU4" s="382"/>
      <c r="BV4" s="380">
        <v>10861346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7.4</v>
      </c>
      <c r="CU4" s="387"/>
      <c r="CV4" s="387"/>
      <c r="CW4" s="387"/>
      <c r="CX4" s="387"/>
      <c r="CY4" s="387"/>
      <c r="CZ4" s="387"/>
      <c r="DA4" s="388"/>
      <c r="DB4" s="386">
        <v>10.1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10810676</v>
      </c>
      <c r="BO5" s="418"/>
      <c r="BP5" s="418"/>
      <c r="BQ5" s="418"/>
      <c r="BR5" s="418"/>
      <c r="BS5" s="418"/>
      <c r="BT5" s="418"/>
      <c r="BU5" s="419"/>
      <c r="BV5" s="417">
        <v>10055305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87.3</v>
      </c>
      <c r="CU5" s="415"/>
      <c r="CV5" s="415"/>
      <c r="CW5" s="415"/>
      <c r="CX5" s="415"/>
      <c r="CY5" s="415"/>
      <c r="CZ5" s="415"/>
      <c r="DA5" s="416"/>
      <c r="DB5" s="414">
        <v>84.2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552271</v>
      </c>
      <c r="BO6" s="418"/>
      <c r="BP6" s="418"/>
      <c r="BQ6" s="418"/>
      <c r="BR6" s="418"/>
      <c r="BS6" s="418"/>
      <c r="BT6" s="418"/>
      <c r="BU6" s="419"/>
      <c r="BV6" s="417">
        <v>806041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90.6</v>
      </c>
      <c r="CU6" s="455"/>
      <c r="CV6" s="455"/>
      <c r="CW6" s="455"/>
      <c r="CX6" s="455"/>
      <c r="CY6" s="455"/>
      <c r="CZ6" s="455"/>
      <c r="DA6" s="456"/>
      <c r="DB6" s="454">
        <v>88.4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58005</v>
      </c>
      <c r="BO7" s="418"/>
      <c r="BP7" s="418"/>
      <c r="BQ7" s="418"/>
      <c r="BR7" s="418"/>
      <c r="BS7" s="418"/>
      <c r="BT7" s="418"/>
      <c r="BU7" s="419"/>
      <c r="BV7" s="417">
        <v>102308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6673912</v>
      </c>
      <c r="CU7" s="418"/>
      <c r="CV7" s="418"/>
      <c r="CW7" s="418"/>
      <c r="CX7" s="418"/>
      <c r="CY7" s="418"/>
      <c r="CZ7" s="418"/>
      <c r="DA7" s="419"/>
      <c r="DB7" s="417">
        <v>6992339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494266</v>
      </c>
      <c r="BO8" s="418"/>
      <c r="BP8" s="418"/>
      <c r="BQ8" s="418"/>
      <c r="BR8" s="418"/>
      <c r="BS8" s="418"/>
      <c r="BT8" s="418"/>
      <c r="BU8" s="419"/>
      <c r="BV8" s="417">
        <v>703733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15523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-209467</v>
      </c>
      <c r="BO9" s="418"/>
      <c r="BP9" s="418"/>
      <c r="BQ9" s="418"/>
      <c r="BR9" s="418"/>
      <c r="BS9" s="418"/>
      <c r="BT9" s="418"/>
      <c r="BU9" s="419"/>
      <c r="BV9" s="417">
        <v>192211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16.8</v>
      </c>
      <c r="CU9" s="415"/>
      <c r="CV9" s="415"/>
      <c r="CW9" s="415"/>
      <c r="CX9" s="415"/>
      <c r="CY9" s="415"/>
      <c r="CZ9" s="415"/>
      <c r="DA9" s="416"/>
      <c r="DB9" s="414">
        <v>16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16638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710637</v>
      </c>
      <c r="BO10" s="418"/>
      <c r="BP10" s="418"/>
      <c r="BQ10" s="418"/>
      <c r="BR10" s="418"/>
      <c r="BS10" s="418"/>
      <c r="BT10" s="418"/>
      <c r="BU10" s="419"/>
      <c r="BV10" s="417">
        <v>374031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15888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15749</v>
      </c>
      <c r="S13" s="499"/>
      <c r="T13" s="499"/>
      <c r="U13" s="499"/>
      <c r="V13" s="500"/>
      <c r="W13" s="433" t="s">
        <v>124</v>
      </c>
      <c r="X13" s="434"/>
      <c r="Y13" s="434"/>
      <c r="Z13" s="434"/>
      <c r="AA13" s="434"/>
      <c r="AB13" s="424"/>
      <c r="AC13" s="468">
        <v>1778</v>
      </c>
      <c r="AD13" s="469"/>
      <c r="AE13" s="469"/>
      <c r="AF13" s="469"/>
      <c r="AG13" s="508"/>
      <c r="AH13" s="468">
        <v>1966</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501170</v>
      </c>
      <c r="BO13" s="418"/>
      <c r="BP13" s="418"/>
      <c r="BQ13" s="418"/>
      <c r="BR13" s="418"/>
      <c r="BS13" s="418"/>
      <c r="BT13" s="418"/>
      <c r="BU13" s="419"/>
      <c r="BV13" s="417">
        <v>566242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10</v>
      </c>
      <c r="CU13" s="415"/>
      <c r="CV13" s="415"/>
      <c r="CW13" s="415"/>
      <c r="CX13" s="415"/>
      <c r="CY13" s="415"/>
      <c r="CZ13" s="415"/>
      <c r="DA13" s="416"/>
      <c r="DB13" s="414">
        <v>11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16124</v>
      </c>
      <c r="S14" s="499"/>
      <c r="T14" s="499"/>
      <c r="U14" s="499"/>
      <c r="V14" s="500"/>
      <c r="W14" s="407"/>
      <c r="X14" s="408"/>
      <c r="Y14" s="408"/>
      <c r="Z14" s="408"/>
      <c r="AA14" s="408"/>
      <c r="AB14" s="397"/>
      <c r="AC14" s="501">
        <v>22.8</v>
      </c>
      <c r="AD14" s="502"/>
      <c r="AE14" s="502"/>
      <c r="AF14" s="502"/>
      <c r="AG14" s="503"/>
      <c r="AH14" s="501">
        <v>24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12.6</v>
      </c>
      <c r="CU14" s="513"/>
      <c r="CV14" s="513"/>
      <c r="CW14" s="513"/>
      <c r="CX14" s="513"/>
      <c r="CY14" s="513"/>
      <c r="CZ14" s="513"/>
      <c r="DA14" s="514"/>
      <c r="DB14" s="512">
        <v>36.200000000000003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15989</v>
      </c>
      <c r="S15" s="499"/>
      <c r="T15" s="499"/>
      <c r="U15" s="499"/>
      <c r="V15" s="500"/>
      <c r="W15" s="433" t="s">
        <v>130</v>
      </c>
      <c r="X15" s="434"/>
      <c r="Y15" s="434"/>
      <c r="Z15" s="434"/>
      <c r="AA15" s="434"/>
      <c r="AB15" s="424"/>
      <c r="AC15" s="468">
        <v>1760</v>
      </c>
      <c r="AD15" s="469"/>
      <c r="AE15" s="469"/>
      <c r="AF15" s="469"/>
      <c r="AG15" s="508"/>
      <c r="AH15" s="468">
        <v>1812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1281511</v>
      </c>
      <c r="BO15" s="381"/>
      <c r="BP15" s="381"/>
      <c r="BQ15" s="381"/>
      <c r="BR15" s="381"/>
      <c r="BS15" s="381"/>
      <c r="BT15" s="381"/>
      <c r="BU15" s="382"/>
      <c r="BV15" s="380">
        <v>1244829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22.6</v>
      </c>
      <c r="AD16" s="502"/>
      <c r="AE16" s="502"/>
      <c r="AF16" s="502"/>
      <c r="AG16" s="503"/>
      <c r="AH16" s="501">
        <v>22.2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5662006</v>
      </c>
      <c r="BO16" s="418"/>
      <c r="BP16" s="418"/>
      <c r="BQ16" s="418"/>
      <c r="BR16" s="418"/>
      <c r="BS16" s="418"/>
      <c r="BT16" s="418"/>
      <c r="BU16" s="419"/>
      <c r="BV16" s="417">
        <v>5504278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4245</v>
      </c>
      <c r="AD17" s="469"/>
      <c r="AE17" s="469"/>
      <c r="AF17" s="469"/>
      <c r="AG17" s="508"/>
      <c r="AH17" s="468">
        <v>4400</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1588245</v>
      </c>
      <c r="BO17" s="418"/>
      <c r="BP17" s="418"/>
      <c r="BQ17" s="418"/>
      <c r="BR17" s="418"/>
      <c r="BS17" s="418"/>
      <c r="BT17" s="418"/>
      <c r="BU17" s="419"/>
      <c r="BV17" s="417">
        <v>1540727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159.56</v>
      </c>
      <c r="M18" s="530"/>
      <c r="N18" s="530"/>
      <c r="O18" s="530"/>
      <c r="P18" s="530"/>
      <c r="Q18" s="530"/>
      <c r="R18" s="531"/>
      <c r="S18" s="531"/>
      <c r="T18" s="531"/>
      <c r="U18" s="531"/>
      <c r="V18" s="532"/>
      <c r="W18" s="435"/>
      <c r="X18" s="436"/>
      <c r="Y18" s="436"/>
      <c r="Z18" s="436"/>
      <c r="AA18" s="436"/>
      <c r="AB18" s="427"/>
      <c r="AC18" s="533">
        <v>54.5</v>
      </c>
      <c r="AD18" s="534"/>
      <c r="AE18" s="534"/>
      <c r="AF18" s="534"/>
      <c r="AG18" s="535"/>
      <c r="AH18" s="533">
        <v>53.8</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5903380</v>
      </c>
      <c r="BO18" s="418"/>
      <c r="BP18" s="418"/>
      <c r="BQ18" s="418"/>
      <c r="BR18" s="418"/>
      <c r="BS18" s="418"/>
      <c r="BT18" s="418"/>
      <c r="BU18" s="419"/>
      <c r="BV18" s="417">
        <v>5988715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97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7871367</v>
      </c>
      <c r="BO19" s="418"/>
      <c r="BP19" s="418"/>
      <c r="BQ19" s="418"/>
      <c r="BR19" s="418"/>
      <c r="BS19" s="418"/>
      <c r="BT19" s="418"/>
      <c r="BU19" s="419"/>
      <c r="BV19" s="417">
        <v>8198976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5298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10368761</v>
      </c>
      <c r="BO23" s="418"/>
      <c r="BP23" s="418"/>
      <c r="BQ23" s="418"/>
      <c r="BR23" s="418"/>
      <c r="BS23" s="418"/>
      <c r="BT23" s="418"/>
      <c r="BU23" s="419"/>
      <c r="BV23" s="417">
        <v>11053124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7870</v>
      </c>
      <c r="R24" s="469"/>
      <c r="S24" s="469"/>
      <c r="T24" s="469"/>
      <c r="U24" s="469"/>
      <c r="V24" s="508"/>
      <c r="W24" s="563"/>
      <c r="X24" s="551"/>
      <c r="Y24" s="552"/>
      <c r="Z24" s="467" t="s">
        <v>153</v>
      </c>
      <c r="AA24" s="447"/>
      <c r="AB24" s="447"/>
      <c r="AC24" s="447"/>
      <c r="AD24" s="447"/>
      <c r="AE24" s="447"/>
      <c r="AF24" s="447"/>
      <c r="AG24" s="448"/>
      <c r="AH24" s="468">
        <v>169</v>
      </c>
      <c r="AI24" s="469"/>
      <c r="AJ24" s="469"/>
      <c r="AK24" s="469"/>
      <c r="AL24" s="508"/>
      <c r="AM24" s="468">
        <v>553813</v>
      </c>
      <c r="AN24" s="469"/>
      <c r="AO24" s="469"/>
      <c r="AP24" s="469"/>
      <c r="AQ24" s="469"/>
      <c r="AR24" s="508"/>
      <c r="AS24" s="468">
        <v>3277</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7504070</v>
      </c>
      <c r="BO24" s="418"/>
      <c r="BP24" s="418"/>
      <c r="BQ24" s="418"/>
      <c r="BR24" s="418"/>
      <c r="BS24" s="418"/>
      <c r="BT24" s="418"/>
      <c r="BU24" s="419"/>
      <c r="BV24" s="417">
        <v>7939194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6050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1103273</v>
      </c>
      <c r="BO25" s="381"/>
      <c r="BP25" s="381"/>
      <c r="BQ25" s="381"/>
      <c r="BR25" s="381"/>
      <c r="BS25" s="381"/>
      <c r="BT25" s="381"/>
      <c r="BU25" s="382"/>
      <c r="BV25" s="380">
        <v>1302088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5350</v>
      </c>
      <c r="R26" s="469"/>
      <c r="S26" s="469"/>
      <c r="T26" s="469"/>
      <c r="U26" s="469"/>
      <c r="V26" s="508"/>
      <c r="W26" s="563"/>
      <c r="X26" s="551"/>
      <c r="Y26" s="552"/>
      <c r="Z26" s="467" t="s">
        <v>159</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3160</v>
      </c>
      <c r="R27" s="469"/>
      <c r="S27" s="469"/>
      <c r="T27" s="469"/>
      <c r="U27" s="469"/>
      <c r="V27" s="508"/>
      <c r="W27" s="563"/>
      <c r="X27" s="551"/>
      <c r="Y27" s="552"/>
      <c r="Z27" s="467" t="s">
        <v>162</v>
      </c>
      <c r="AA27" s="447"/>
      <c r="AB27" s="447"/>
      <c r="AC27" s="447"/>
      <c r="AD27" s="447"/>
      <c r="AE27" s="447"/>
      <c r="AF27" s="447"/>
      <c r="AG27" s="448"/>
      <c r="AH27" s="468">
        <v>1</v>
      </c>
      <c r="AI27" s="469"/>
      <c r="AJ27" s="469"/>
      <c r="AK27" s="469"/>
      <c r="AL27" s="508"/>
      <c r="AM27" s="468" t="s">
        <v>163</v>
      </c>
      <c r="AN27" s="469"/>
      <c r="AO27" s="469"/>
      <c r="AP27" s="469"/>
      <c r="AQ27" s="469"/>
      <c r="AR27" s="508"/>
      <c r="AS27" s="468" t="s">
        <v>163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2610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5098791</v>
      </c>
      <c r="BO28" s="381"/>
      <c r="BP28" s="381"/>
      <c r="BQ28" s="381"/>
      <c r="BR28" s="381"/>
      <c r="BS28" s="381"/>
      <c r="BT28" s="381"/>
      <c r="BU28" s="382"/>
      <c r="BV28" s="380">
        <v>4388154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2370</v>
      </c>
      <c r="R29" s="469"/>
      <c r="S29" s="469"/>
      <c r="T29" s="469"/>
      <c r="U29" s="469"/>
      <c r="V29" s="508"/>
      <c r="W29" s="564"/>
      <c r="X29" s="565"/>
      <c r="Y29" s="566"/>
      <c r="Z29" s="467" t="s">
        <v>170</v>
      </c>
      <c r="AA29" s="447"/>
      <c r="AB29" s="447"/>
      <c r="AC29" s="447"/>
      <c r="AD29" s="447"/>
      <c r="AE29" s="447"/>
      <c r="AF29" s="447"/>
      <c r="AG29" s="448"/>
      <c r="AH29" s="468">
        <v>170</v>
      </c>
      <c r="AI29" s="469"/>
      <c r="AJ29" s="469"/>
      <c r="AK29" s="469"/>
      <c r="AL29" s="508"/>
      <c r="AM29" s="468">
        <v>558234</v>
      </c>
      <c r="AN29" s="469"/>
      <c r="AO29" s="469"/>
      <c r="AP29" s="469"/>
      <c r="AQ29" s="469"/>
      <c r="AR29" s="508"/>
      <c r="AS29" s="468">
        <v>3284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121</v>
      </c>
      <c r="BO29" s="418"/>
      <c r="BP29" s="418"/>
      <c r="BQ29" s="418"/>
      <c r="BR29" s="418"/>
      <c r="BS29" s="418"/>
      <c r="BT29" s="418"/>
      <c r="BU29" s="419"/>
      <c r="BV29" s="417" t="s">
        <v>121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95.2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3547628</v>
      </c>
      <c r="BO30" s="587"/>
      <c r="BP30" s="587"/>
      <c r="BQ30" s="587"/>
      <c r="BR30" s="587"/>
      <c r="BS30" s="587"/>
      <c r="BT30" s="587"/>
      <c r="BU30" s="588"/>
      <c r="BV30" s="586">
        <v>3614412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水道事業特別会計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球磨郡公立多良木病院企業団</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あさぎり町ふるさと振興社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球磨郡障害認定審査事業特別会計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上球磨消防組合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くま川鉄道（株）</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球磨郡介護認定審査事業特別会計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人吉球磨広域行政組合（一般会計）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人吉球磨林業機械センター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人吉球磨広域行政組合（人吉球磨ふるさと市町村圏特別会計）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人吉球磨広域行政組合（特別養護老人ホーム特別会計）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熊本県後期高齢者医療広域連合（一般会計）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熊本県後期高齢者医療広域連合（後期高齢者医療特別会計）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524</v>
      </c>
      <c r="D34" s="1181"/>
      <c r="E34" s="1182"/>
      <c r="F34" s="32">
        <v>6.19</v>
      </c>
      <c r="G34" s="33">
        <v>5.93</v>
      </c>
      <c r="H34" s="33">
        <v>6.96</v>
      </c>
      <c r="I34" s="33">
        <v>10.02</v>
      </c>
      <c r="J34" s="34">
        <v>7.33</v>
      </c>
      <c r="K34" s="22"/>
      <c r="L34" s="22"/>
      <c r="M34" s="22"/>
      <c r="N34" s="22"/>
      <c r="O34" s="22"/>
      <c r="P34" s="22"/>
    </row>
    <row r="35" spans="1:16" ht="39" customHeight="1" x14ac:dyDescent="0.15">
      <c r="A35" s="22"/>
      <c r="B35" s="35"/>
      <c r="C35" s="1175" t="s">
        <v>525</v>
      </c>
      <c r="D35" s="1176"/>
      <c r="E35" s="1177"/>
      <c r="F35" s="36">
        <v>3.6</v>
      </c>
      <c r="G35" s="37">
        <v>2.36</v>
      </c>
      <c r="H35" s="37">
        <v>2.31</v>
      </c>
      <c r="I35" s="37">
        <v>1.33</v>
      </c>
      <c r="J35" s="38">
        <v>4.34</v>
      </c>
      <c r="K35" s="22"/>
      <c r="L35" s="22"/>
      <c r="M35" s="22"/>
      <c r="N35" s="22"/>
      <c r="O35" s="22"/>
      <c r="P35" s="22"/>
    </row>
    <row r="36" spans="1:16" ht="39" customHeight="1" x14ac:dyDescent="0.15">
      <c r="A36" s="22"/>
      <c r="B36" s="35"/>
      <c r="C36" s="1175" t="s">
        <v>526</v>
      </c>
      <c r="D36" s="1176"/>
      <c r="E36" s="1177"/>
      <c r="F36" s="36">
        <v>1.75</v>
      </c>
      <c r="G36" s="37">
        <v>1.98</v>
      </c>
      <c r="H36" s="37">
        <v>2.3199999999999998</v>
      </c>
      <c r="I36" s="37">
        <v>2.8</v>
      </c>
      <c r="J36" s="38">
        <v>3.41</v>
      </c>
      <c r="K36" s="22"/>
      <c r="L36" s="22"/>
      <c r="M36" s="22"/>
      <c r="N36" s="22"/>
      <c r="O36" s="22"/>
      <c r="P36" s="22"/>
    </row>
    <row r="37" spans="1:16" ht="39" customHeight="1" x14ac:dyDescent="0.15">
      <c r="A37" s="22"/>
      <c r="B37" s="35"/>
      <c r="C37" s="1175" t="s">
        <v>527</v>
      </c>
      <c r="D37" s="1176"/>
      <c r="E37" s="1177"/>
      <c r="F37" s="36">
        <v>0.46</v>
      </c>
      <c r="G37" s="37">
        <v>0.43</v>
      </c>
      <c r="H37" s="37">
        <v>0.51</v>
      </c>
      <c r="I37" s="37">
        <v>0.59</v>
      </c>
      <c r="J37" s="38">
        <v>0.95</v>
      </c>
      <c r="K37" s="22"/>
      <c r="L37" s="22"/>
      <c r="M37" s="22"/>
      <c r="N37" s="22"/>
      <c r="O37" s="22"/>
      <c r="P37" s="22"/>
    </row>
    <row r="38" spans="1:16" ht="39" customHeight="1" x14ac:dyDescent="0.15">
      <c r="A38" s="22"/>
      <c r="B38" s="35"/>
      <c r="C38" s="1175" t="s">
        <v>528</v>
      </c>
      <c r="D38" s="1176"/>
      <c r="E38" s="1177"/>
      <c r="F38" s="36" t="s">
        <v>529</v>
      </c>
      <c r="G38" s="37">
        <v>0.14000000000000001</v>
      </c>
      <c r="H38" s="37">
        <v>0.25</v>
      </c>
      <c r="I38" s="37">
        <v>0.53</v>
      </c>
      <c r="J38" s="38">
        <v>0.79</v>
      </c>
      <c r="K38" s="22"/>
      <c r="L38" s="22"/>
      <c r="M38" s="22"/>
      <c r="N38" s="22"/>
      <c r="O38" s="22"/>
      <c r="P38" s="22"/>
    </row>
    <row r="39" spans="1:16" ht="39" customHeight="1" x14ac:dyDescent="0.15">
      <c r="A39" s="22"/>
      <c r="B39" s="35"/>
      <c r="C39" s="1175" t="s">
        <v>530</v>
      </c>
      <c r="D39" s="1176"/>
      <c r="E39" s="1177"/>
      <c r="F39" s="36">
        <v>0.1</v>
      </c>
      <c r="G39" s="37">
        <v>0.12</v>
      </c>
      <c r="H39" s="37">
        <v>0.16</v>
      </c>
      <c r="I39" s="37">
        <v>0.38</v>
      </c>
      <c r="J39" s="38">
        <v>0.38</v>
      </c>
      <c r="K39" s="22"/>
      <c r="L39" s="22"/>
      <c r="M39" s="22"/>
      <c r="N39" s="22"/>
      <c r="O39" s="22"/>
      <c r="P39" s="22"/>
    </row>
    <row r="40" spans="1:16" ht="39" customHeight="1" x14ac:dyDescent="0.15">
      <c r="A40" s="22"/>
      <c r="B40" s="35"/>
      <c r="C40" s="1175" t="s">
        <v>531</v>
      </c>
      <c r="D40" s="1176"/>
      <c r="E40" s="1177"/>
      <c r="F40" s="36">
        <v>0.04</v>
      </c>
      <c r="G40" s="37">
        <v>0.03</v>
      </c>
      <c r="H40" s="37">
        <v>0.04</v>
      </c>
      <c r="I40" s="37">
        <v>0.03</v>
      </c>
      <c r="J40" s="38">
        <v>0.04</v>
      </c>
      <c r="K40" s="22"/>
      <c r="L40" s="22"/>
      <c r="M40" s="22"/>
      <c r="N40" s="22"/>
      <c r="O40" s="22"/>
      <c r="P40" s="22"/>
    </row>
    <row r="41" spans="1:16" ht="39" customHeight="1" x14ac:dyDescent="0.15">
      <c r="A41" s="22"/>
      <c r="B41" s="35"/>
      <c r="C41" s="1175" t="s">
        <v>532</v>
      </c>
      <c r="D41" s="1176"/>
      <c r="E41" s="1177"/>
      <c r="F41" s="36">
        <v>0.03</v>
      </c>
      <c r="G41" s="37">
        <v>0.04</v>
      </c>
      <c r="H41" s="37">
        <v>0.03</v>
      </c>
      <c r="I41" s="37">
        <v>0.04</v>
      </c>
      <c r="J41" s="38">
        <v>0.04</v>
      </c>
      <c r="K41" s="22"/>
      <c r="L41" s="22"/>
      <c r="M41" s="22"/>
      <c r="N41" s="22"/>
      <c r="O41" s="22"/>
      <c r="P41" s="22"/>
    </row>
    <row r="42" spans="1:16" ht="39" customHeight="1" x14ac:dyDescent="0.15">
      <c r="A42" s="22"/>
      <c r="B42" s="39"/>
      <c r="C42" s="1175" t="s">
        <v>533</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534</v>
      </c>
      <c r="D43" s="1179"/>
      <c r="E43" s="1180"/>
      <c r="F43" s="41">
        <v>0.09</v>
      </c>
      <c r="G43" s="42">
        <v>0.08</v>
      </c>
      <c r="H43" s="42">
        <v>0.05</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1546</v>
      </c>
      <c r="L45" s="60">
        <v>1604</v>
      </c>
      <c r="M45" s="60">
        <v>1575</v>
      </c>
      <c r="N45" s="60">
        <v>1371</v>
      </c>
      <c r="O45" s="61">
        <v>1375</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15</v>
      </c>
      <c r="F48" s="1185"/>
      <c r="G48" s="1185"/>
      <c r="H48" s="1185"/>
      <c r="I48" s="1185"/>
      <c r="J48" s="1186"/>
      <c r="K48" s="63">
        <v>441</v>
      </c>
      <c r="L48" s="64">
        <v>445</v>
      </c>
      <c r="M48" s="64">
        <v>463</v>
      </c>
      <c r="N48" s="64">
        <v>416</v>
      </c>
      <c r="O48" s="65">
        <v>416</v>
      </c>
      <c r="P48" s="48"/>
      <c r="Q48" s="48"/>
      <c r="R48" s="48"/>
      <c r="S48" s="48"/>
      <c r="T48" s="48"/>
      <c r="U48" s="48"/>
    </row>
    <row r="49" spans="1:21" ht="30.75" customHeight="1" x14ac:dyDescent="0.15">
      <c r="A49" s="48"/>
      <c r="B49" s="1193"/>
      <c r="C49" s="1194"/>
      <c r="D49" s="62"/>
      <c r="E49" s="1185" t="s">
        <v>16</v>
      </c>
      <c r="F49" s="1185"/>
      <c r="G49" s="1185"/>
      <c r="H49" s="1185"/>
      <c r="I49" s="1185"/>
      <c r="J49" s="1186"/>
      <c r="K49" s="63">
        <v>121</v>
      </c>
      <c r="L49" s="64">
        <v>108</v>
      </c>
      <c r="M49" s="64">
        <v>107</v>
      </c>
      <c r="N49" s="64">
        <v>100</v>
      </c>
      <c r="O49" s="65">
        <v>84</v>
      </c>
      <c r="P49" s="48"/>
      <c r="Q49" s="48"/>
      <c r="R49" s="48"/>
      <c r="S49" s="48"/>
      <c r="T49" s="48"/>
      <c r="U49" s="48"/>
    </row>
    <row r="50" spans="1:21" ht="30.75" customHeight="1" x14ac:dyDescent="0.15">
      <c r="A50" s="48"/>
      <c r="B50" s="1193"/>
      <c r="C50" s="1194"/>
      <c r="D50" s="62"/>
      <c r="E50" s="1185" t="s">
        <v>17</v>
      </c>
      <c r="F50" s="1185"/>
      <c r="G50" s="1185"/>
      <c r="H50" s="1185"/>
      <c r="I50" s="1185"/>
      <c r="J50" s="1186"/>
      <c r="K50" s="63">
        <v>87</v>
      </c>
      <c r="L50" s="64">
        <v>171</v>
      </c>
      <c r="M50" s="64">
        <v>66</v>
      </c>
      <c r="N50" s="64">
        <v>47</v>
      </c>
      <c r="O50" s="65">
        <v>42</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t="s">
        <v>479</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1419</v>
      </c>
      <c r="L52" s="64">
        <v>1495</v>
      </c>
      <c r="M52" s="64">
        <v>1540</v>
      </c>
      <c r="N52" s="64">
        <v>1409</v>
      </c>
      <c r="O52" s="65">
        <v>1428</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776</v>
      </c>
      <c r="L53" s="69">
        <v>833</v>
      </c>
      <c r="M53" s="69">
        <v>671</v>
      </c>
      <c r="N53" s="69">
        <v>525</v>
      </c>
      <c r="O53" s="70">
        <v>489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99" t="s">
        <v>24</v>
      </c>
      <c r="C41" s="1200"/>
      <c r="D41" s="81"/>
      <c r="E41" s="1205" t="s">
        <v>25</v>
      </c>
      <c r="F41" s="1205"/>
      <c r="G41" s="1205"/>
      <c r="H41" s="1206"/>
      <c r="I41" s="82">
        <v>12943</v>
      </c>
      <c r="J41" s="83">
        <v>12529</v>
      </c>
      <c r="K41" s="83">
        <v>11761</v>
      </c>
      <c r="L41" s="83">
        <v>11053</v>
      </c>
      <c r="M41" s="84">
        <v>10369</v>
      </c>
    </row>
    <row r="42" spans="2:13" ht="27.75" customHeight="1" x14ac:dyDescent="0.15">
      <c r="B42" s="1201"/>
      <c r="C42" s="1202"/>
      <c r="D42" s="85"/>
      <c r="E42" s="1207" t="s">
        <v>26</v>
      </c>
      <c r="F42" s="1207"/>
      <c r="G42" s="1207"/>
      <c r="H42" s="1208"/>
      <c r="I42" s="86">
        <v>654</v>
      </c>
      <c r="J42" s="87">
        <v>488</v>
      </c>
      <c r="K42" s="87">
        <v>335</v>
      </c>
      <c r="L42" s="87">
        <v>287</v>
      </c>
      <c r="M42" s="88">
        <v>245</v>
      </c>
    </row>
    <row r="43" spans="2:13" ht="27.75" customHeight="1" x14ac:dyDescent="0.15">
      <c r="B43" s="1201"/>
      <c r="C43" s="1202"/>
      <c r="D43" s="85"/>
      <c r="E43" s="1207" t="s">
        <v>27</v>
      </c>
      <c r="F43" s="1207"/>
      <c r="G43" s="1207"/>
      <c r="H43" s="1208"/>
      <c r="I43" s="86">
        <v>7823</v>
      </c>
      <c r="J43" s="87">
        <v>7585</v>
      </c>
      <c r="K43" s="87">
        <v>7477</v>
      </c>
      <c r="L43" s="87">
        <v>7113</v>
      </c>
      <c r="M43" s="88">
        <v>6600</v>
      </c>
    </row>
    <row r="44" spans="2:13" ht="27.75" customHeight="1" x14ac:dyDescent="0.15">
      <c r="B44" s="1201"/>
      <c r="C44" s="1202"/>
      <c r="D44" s="85"/>
      <c r="E44" s="1207" t="s">
        <v>28</v>
      </c>
      <c r="F44" s="1207"/>
      <c r="G44" s="1207"/>
      <c r="H44" s="1208"/>
      <c r="I44" s="86">
        <v>522</v>
      </c>
      <c r="J44" s="87">
        <v>419</v>
      </c>
      <c r="K44" s="87">
        <v>309</v>
      </c>
      <c r="L44" s="87">
        <v>443</v>
      </c>
      <c r="M44" s="88">
        <v>443</v>
      </c>
    </row>
    <row r="45" spans="2:13" ht="27.75" customHeight="1" x14ac:dyDescent="0.15">
      <c r="B45" s="1201"/>
      <c r="C45" s="1202"/>
      <c r="D45" s="85"/>
      <c r="E45" s="1207" t="s">
        <v>29</v>
      </c>
      <c r="F45" s="1207"/>
      <c r="G45" s="1207"/>
      <c r="H45" s="1208"/>
      <c r="I45" s="86">
        <v>2809</v>
      </c>
      <c r="J45" s="87">
        <v>2801</v>
      </c>
      <c r="K45" s="87">
        <v>2581</v>
      </c>
      <c r="L45" s="87">
        <v>2688</v>
      </c>
      <c r="M45" s="88">
        <v>2434</v>
      </c>
    </row>
    <row r="46" spans="2:13" ht="27.75" customHeight="1" x14ac:dyDescent="0.15">
      <c r="B46" s="1201"/>
      <c r="C46" s="1202"/>
      <c r="D46" s="89"/>
      <c r="E46" s="1207" t="s">
        <v>30</v>
      </c>
      <c r="F46" s="1207"/>
      <c r="G46" s="1207"/>
      <c r="H46" s="1208"/>
      <c r="I46" s="86">
        <v>42</v>
      </c>
      <c r="J46" s="87">
        <v>36</v>
      </c>
      <c r="K46" s="87">
        <v>31</v>
      </c>
      <c r="L46" s="87">
        <v>26</v>
      </c>
      <c r="M46" s="88">
        <v>22</v>
      </c>
    </row>
    <row r="47" spans="2:13" ht="27.75" customHeight="1" x14ac:dyDescent="0.15">
      <c r="B47" s="1201"/>
      <c r="C47" s="1202"/>
      <c r="D47" s="90"/>
      <c r="E47" s="1209" t="s">
        <v>31</v>
      </c>
      <c r="F47" s="1210"/>
      <c r="G47" s="1210"/>
      <c r="H47" s="1211"/>
      <c r="I47" s="86" t="s">
        <v>479</v>
      </c>
      <c r="J47" s="87" t="s">
        <v>479</v>
      </c>
      <c r="K47" s="87" t="s">
        <v>479</v>
      </c>
      <c r="L47" s="87" t="s">
        <v>479</v>
      </c>
      <c r="M47" s="88" t="s">
        <v>479</v>
      </c>
    </row>
    <row r="48" spans="2:13" ht="27.75" customHeight="1" x14ac:dyDescent="0.15">
      <c r="B48" s="1201"/>
      <c r="C48" s="1202"/>
      <c r="D48" s="85"/>
      <c r="E48" s="1207" t="s">
        <v>32</v>
      </c>
      <c r="F48" s="1207"/>
      <c r="G48" s="1207"/>
      <c r="H48" s="1208"/>
      <c r="I48" s="86" t="s">
        <v>479</v>
      </c>
      <c r="J48" s="87" t="s">
        <v>479</v>
      </c>
      <c r="K48" s="87" t="s">
        <v>479</v>
      </c>
      <c r="L48" s="87" t="s">
        <v>479</v>
      </c>
      <c r="M48" s="88" t="s">
        <v>479</v>
      </c>
    </row>
    <row r="49" spans="2:13" ht="27.75" customHeight="1" x14ac:dyDescent="0.15">
      <c r="B49" s="1203"/>
      <c r="C49" s="1204"/>
      <c r="D49" s="85"/>
      <c r="E49" s="1207" t="s">
        <v>33</v>
      </c>
      <c r="F49" s="1207"/>
      <c r="G49" s="1207"/>
      <c r="H49" s="1208"/>
      <c r="I49" s="86" t="s">
        <v>479</v>
      </c>
      <c r="J49" s="87" t="s">
        <v>479</v>
      </c>
      <c r="K49" s="87" t="s">
        <v>479</v>
      </c>
      <c r="L49" s="87" t="s">
        <v>479</v>
      </c>
      <c r="M49" s="88" t="s">
        <v>479</v>
      </c>
    </row>
    <row r="50" spans="2:13" ht="27.75" customHeight="1" x14ac:dyDescent="0.15">
      <c r="B50" s="1212" t="s">
        <v>34</v>
      </c>
      <c r="C50" s="1213"/>
      <c r="D50" s="91"/>
      <c r="E50" s="1207" t="s">
        <v>35</v>
      </c>
      <c r="F50" s="1207"/>
      <c r="G50" s="1207"/>
      <c r="H50" s="1208"/>
      <c r="I50" s="86">
        <v>4598</v>
      </c>
      <c r="J50" s="87">
        <v>5365</v>
      </c>
      <c r="K50" s="87">
        <v>5684</v>
      </c>
      <c r="L50" s="87">
        <v>6110</v>
      </c>
      <c r="M50" s="88">
        <v>6849</v>
      </c>
    </row>
    <row r="51" spans="2:13" ht="27.75" customHeight="1" x14ac:dyDescent="0.15">
      <c r="B51" s="1201"/>
      <c r="C51" s="1202"/>
      <c r="D51" s="85"/>
      <c r="E51" s="1207" t="s">
        <v>36</v>
      </c>
      <c r="F51" s="1207"/>
      <c r="G51" s="1207"/>
      <c r="H51" s="1208"/>
      <c r="I51" s="86">
        <v>587</v>
      </c>
      <c r="J51" s="87">
        <v>504</v>
      </c>
      <c r="K51" s="87">
        <v>583</v>
      </c>
      <c r="L51" s="87">
        <v>515</v>
      </c>
      <c r="M51" s="88">
        <v>457</v>
      </c>
    </row>
    <row r="52" spans="2:13" ht="27.75" customHeight="1" x14ac:dyDescent="0.15">
      <c r="B52" s="1203"/>
      <c r="C52" s="1204"/>
      <c r="D52" s="85"/>
      <c r="E52" s="1207" t="s">
        <v>37</v>
      </c>
      <c r="F52" s="1207"/>
      <c r="G52" s="1207"/>
      <c r="H52" s="1208"/>
      <c r="I52" s="86">
        <v>14176</v>
      </c>
      <c r="J52" s="87">
        <v>14024</v>
      </c>
      <c r="K52" s="87">
        <v>13467</v>
      </c>
      <c r="L52" s="87">
        <v>12943</v>
      </c>
      <c r="M52" s="88">
        <v>12138</v>
      </c>
    </row>
    <row r="53" spans="2:13" ht="27.75" customHeight="1" thickBot="1" x14ac:dyDescent="0.2">
      <c r="B53" s="1214" t="s">
        <v>21</v>
      </c>
      <c r="C53" s="1215"/>
      <c r="D53" s="92"/>
      <c r="E53" s="1216" t="s">
        <v>38</v>
      </c>
      <c r="F53" s="1216"/>
      <c r="G53" s="1216"/>
      <c r="H53" s="1217"/>
      <c r="I53" s="93">
        <v>5431</v>
      </c>
      <c r="J53" s="94">
        <v>3965</v>
      </c>
      <c r="K53" s="94">
        <v>2761</v>
      </c>
      <c r="L53" s="94">
        <v>2043</v>
      </c>
      <c r="M53" s="95">
        <v>670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election activeCell="Q24" sqref="Q2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32" t="s">
        <v>563</v>
      </c>
      <c r="H43" s="1233"/>
      <c r="I43" s="1233"/>
      <c r="J43" s="1233"/>
      <c r="K43" s="1233"/>
      <c r="L43" s="1233"/>
      <c r="M43" s="1233"/>
      <c r="N43" s="1233"/>
      <c r="O43" s="1234"/>
    </row>
    <row r="44" spans="2:17" x14ac:dyDescent="0.15">
      <c r="B44" s="250"/>
      <c r="C44" s="246"/>
      <c r="D44" s="246"/>
      <c r="E44" s="246"/>
      <c r="F44" s="246"/>
      <c r="G44" s="1235"/>
      <c r="H44" s="1236"/>
      <c r="I44" s="1236"/>
      <c r="J44" s="1236"/>
      <c r="K44" s="1236"/>
      <c r="L44" s="1236"/>
      <c r="M44" s="1236"/>
      <c r="N44" s="1236"/>
      <c r="O44" s="1237"/>
    </row>
    <row r="45" spans="2:17" x14ac:dyDescent="0.15">
      <c r="B45" s="250"/>
      <c r="C45" s="246"/>
      <c r="D45" s="246"/>
      <c r="E45" s="246"/>
      <c r="F45" s="246"/>
      <c r="G45" s="1235"/>
      <c r="H45" s="1236"/>
      <c r="I45" s="1236"/>
      <c r="J45" s="1236"/>
      <c r="K45" s="1236"/>
      <c r="L45" s="1236"/>
      <c r="M45" s="1236"/>
      <c r="N45" s="1236"/>
      <c r="O45" s="1237"/>
    </row>
    <row r="46" spans="2:17" x14ac:dyDescent="0.15">
      <c r="B46" s="250"/>
      <c r="C46" s="246"/>
      <c r="D46" s="246"/>
      <c r="E46" s="246"/>
      <c r="F46" s="246"/>
      <c r="G46" s="1235"/>
      <c r="H46" s="1236"/>
      <c r="I46" s="1236"/>
      <c r="J46" s="1236"/>
      <c r="K46" s="1236"/>
      <c r="L46" s="1236"/>
      <c r="M46" s="1236"/>
      <c r="N46" s="1236"/>
      <c r="O46" s="1237"/>
    </row>
    <row r="47" spans="2:17" x14ac:dyDescent="0.15">
      <c r="B47" s="250"/>
      <c r="C47" s="246"/>
      <c r="D47" s="246"/>
      <c r="E47" s="246"/>
      <c r="F47" s="246"/>
      <c r="G47" s="1238"/>
      <c r="H47" s="1239"/>
      <c r="I47" s="1239"/>
      <c r="J47" s="1239"/>
      <c r="K47" s="1239"/>
      <c r="L47" s="1239"/>
      <c r="M47" s="1239"/>
      <c r="N47" s="1239"/>
      <c r="O47" s="1240"/>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41"/>
      <c r="H50" s="1242"/>
      <c r="I50" s="1242"/>
      <c r="J50" s="1243"/>
      <c r="K50" s="356" t="s">
        <v>519</v>
      </c>
      <c r="L50" s="356" t="s">
        <v>520</v>
      </c>
      <c r="M50" s="356" t="s">
        <v>521</v>
      </c>
      <c r="N50" s="356" t="s">
        <v>522</v>
      </c>
      <c r="O50" s="356" t="s">
        <v>523</v>
      </c>
    </row>
    <row r="51" spans="1:17" x14ac:dyDescent="0.15">
      <c r="B51" s="250"/>
      <c r="C51" s="246"/>
      <c r="D51" s="246"/>
      <c r="E51" s="246"/>
      <c r="F51" s="246"/>
      <c r="G51" s="1244" t="s">
        <v>557</v>
      </c>
      <c r="H51" s="1245"/>
      <c r="I51" s="1250" t="s">
        <v>558</v>
      </c>
      <c r="J51" s="1250"/>
      <c r="K51" s="1252"/>
      <c r="L51" s="1252"/>
      <c r="M51" s="1252"/>
      <c r="N51" s="1218">
        <v>36.200000000000003</v>
      </c>
      <c r="O51" s="1252"/>
    </row>
    <row r="52" spans="1:17" x14ac:dyDescent="0.15">
      <c r="B52" s="250"/>
      <c r="C52" s="246"/>
      <c r="D52" s="246"/>
      <c r="E52" s="246"/>
      <c r="F52" s="246"/>
      <c r="G52" s="1246"/>
      <c r="H52" s="1247"/>
      <c r="I52" s="1251"/>
      <c r="J52" s="1251"/>
      <c r="K52" s="1218"/>
      <c r="L52" s="1218"/>
      <c r="M52" s="1218"/>
      <c r="N52" s="1218"/>
      <c r="O52" s="1218"/>
    </row>
    <row r="53" spans="1:17" x14ac:dyDescent="0.15">
      <c r="A53" s="357"/>
      <c r="B53" s="250"/>
      <c r="C53" s="246"/>
      <c r="D53" s="246"/>
      <c r="E53" s="246"/>
      <c r="F53" s="246"/>
      <c r="G53" s="1246"/>
      <c r="H53" s="1247"/>
      <c r="I53" s="1230" t="s">
        <v>564</v>
      </c>
      <c r="J53" s="1230"/>
      <c r="K53" s="1253"/>
      <c r="L53" s="1253"/>
      <c r="M53" s="1253"/>
      <c r="N53" s="1222">
        <v>53.9</v>
      </c>
      <c r="O53" s="1253"/>
    </row>
    <row r="54" spans="1:17" x14ac:dyDescent="0.15">
      <c r="A54" s="357"/>
      <c r="B54" s="250"/>
      <c r="C54" s="246"/>
      <c r="D54" s="246"/>
      <c r="E54" s="246"/>
      <c r="F54" s="246"/>
      <c r="G54" s="1248"/>
      <c r="H54" s="1249"/>
      <c r="I54" s="1230"/>
      <c r="J54" s="1230"/>
      <c r="K54" s="1223"/>
      <c r="L54" s="1223"/>
      <c r="M54" s="1223"/>
      <c r="N54" s="1223"/>
      <c r="O54" s="1223"/>
    </row>
    <row r="55" spans="1:17" x14ac:dyDescent="0.15">
      <c r="A55" s="357"/>
      <c r="B55" s="250"/>
      <c r="C55" s="246"/>
      <c r="D55" s="246"/>
      <c r="E55" s="246"/>
      <c r="F55" s="246"/>
      <c r="G55" s="1224" t="s">
        <v>559</v>
      </c>
      <c r="H55" s="1225"/>
      <c r="I55" s="1230" t="s">
        <v>558</v>
      </c>
      <c r="J55" s="1230"/>
      <c r="K55" s="1252"/>
      <c r="L55" s="1252"/>
      <c r="M55" s="1252"/>
      <c r="N55" s="1218">
        <v>37.200000000000003</v>
      </c>
      <c r="O55" s="1252"/>
    </row>
    <row r="56" spans="1:17" x14ac:dyDescent="0.15">
      <c r="A56" s="357"/>
      <c r="B56" s="250"/>
      <c r="C56" s="246"/>
      <c r="D56" s="246"/>
      <c r="E56" s="246"/>
      <c r="F56" s="246"/>
      <c r="G56" s="1226"/>
      <c r="H56" s="1227"/>
      <c r="I56" s="1230"/>
      <c r="J56" s="1230"/>
      <c r="K56" s="1218"/>
      <c r="L56" s="1218"/>
      <c r="M56" s="1218"/>
      <c r="N56" s="1218"/>
      <c r="O56" s="1218"/>
    </row>
    <row r="57" spans="1:17" s="357" customFormat="1" x14ac:dyDescent="0.15">
      <c r="B57" s="358"/>
      <c r="C57" s="354"/>
      <c r="D57" s="354"/>
      <c r="E57" s="354"/>
      <c r="F57" s="354"/>
      <c r="G57" s="1226"/>
      <c r="H57" s="1227"/>
      <c r="I57" s="1220" t="s">
        <v>564</v>
      </c>
      <c r="J57" s="1220"/>
      <c r="K57" s="1253"/>
      <c r="L57" s="1253"/>
      <c r="M57" s="1253"/>
      <c r="N57" s="1222">
        <v>55.8</v>
      </c>
      <c r="O57" s="1253"/>
      <c r="P57" s="359"/>
      <c r="Q57" s="358"/>
    </row>
    <row r="58" spans="1:17" s="357" customFormat="1" x14ac:dyDescent="0.15">
      <c r="A58" s="245"/>
      <c r="B58" s="358"/>
      <c r="C58" s="354"/>
      <c r="D58" s="354"/>
      <c r="E58" s="354"/>
      <c r="F58" s="354"/>
      <c r="G58" s="1228"/>
      <c r="H58" s="1229"/>
      <c r="I58" s="1220"/>
      <c r="J58" s="1220"/>
      <c r="K58" s="1223"/>
      <c r="L58" s="1223"/>
      <c r="M58" s="1223"/>
      <c r="N58" s="1223"/>
      <c r="O58" s="1223"/>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32" t="s">
        <v>565</v>
      </c>
      <c r="H65" s="1233"/>
      <c r="I65" s="1233"/>
      <c r="J65" s="1233"/>
      <c r="K65" s="1233"/>
      <c r="L65" s="1233"/>
      <c r="M65" s="1233"/>
      <c r="N65" s="1233"/>
      <c r="O65" s="1234"/>
    </row>
    <row r="66" spans="2:30" x14ac:dyDescent="0.15">
      <c r="B66" s="250"/>
      <c r="C66" s="246"/>
      <c r="D66" s="246"/>
      <c r="E66" s="246"/>
      <c r="F66" s="246"/>
      <c r="G66" s="1235"/>
      <c r="H66" s="1236"/>
      <c r="I66" s="1236"/>
      <c r="J66" s="1236"/>
      <c r="K66" s="1236"/>
      <c r="L66" s="1236"/>
      <c r="M66" s="1236"/>
      <c r="N66" s="1236"/>
      <c r="O66" s="1237"/>
    </row>
    <row r="67" spans="2:30" x14ac:dyDescent="0.15">
      <c r="B67" s="250"/>
      <c r="C67" s="246"/>
      <c r="D67" s="246"/>
      <c r="E67" s="246"/>
      <c r="F67" s="246"/>
      <c r="G67" s="1235"/>
      <c r="H67" s="1236"/>
      <c r="I67" s="1236"/>
      <c r="J67" s="1236"/>
      <c r="K67" s="1236"/>
      <c r="L67" s="1236"/>
      <c r="M67" s="1236"/>
      <c r="N67" s="1236"/>
      <c r="O67" s="1237"/>
    </row>
    <row r="68" spans="2:30" x14ac:dyDescent="0.15">
      <c r="B68" s="250"/>
      <c r="C68" s="246"/>
      <c r="D68" s="246"/>
      <c r="E68" s="246"/>
      <c r="F68" s="246"/>
      <c r="G68" s="1235"/>
      <c r="H68" s="1236"/>
      <c r="I68" s="1236"/>
      <c r="J68" s="1236"/>
      <c r="K68" s="1236"/>
      <c r="L68" s="1236"/>
      <c r="M68" s="1236"/>
      <c r="N68" s="1236"/>
      <c r="O68" s="1237"/>
    </row>
    <row r="69" spans="2:30" x14ac:dyDescent="0.15">
      <c r="B69" s="250"/>
      <c r="C69" s="246"/>
      <c r="D69" s="246"/>
      <c r="E69" s="246"/>
      <c r="F69" s="246"/>
      <c r="G69" s="1238"/>
      <c r="H69" s="1239"/>
      <c r="I69" s="1239"/>
      <c r="J69" s="1239"/>
      <c r="K69" s="1239"/>
      <c r="L69" s="1239"/>
      <c r="M69" s="1239"/>
      <c r="N69" s="1239"/>
      <c r="O69" s="1240"/>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41"/>
      <c r="H72" s="1242"/>
      <c r="I72" s="1242"/>
      <c r="J72" s="1243"/>
      <c r="K72" s="356" t="s">
        <v>519</v>
      </c>
      <c r="L72" s="356" t="s">
        <v>520</v>
      </c>
      <c r="M72" s="356" t="s">
        <v>521</v>
      </c>
      <c r="N72" s="356" t="s">
        <v>522</v>
      </c>
      <c r="O72" s="356" t="s">
        <v>523</v>
      </c>
    </row>
    <row r="73" spans="2:30" x14ac:dyDescent="0.15">
      <c r="B73" s="250"/>
      <c r="C73" s="246"/>
      <c r="D73" s="246"/>
      <c r="E73" s="246"/>
      <c r="F73" s="246"/>
      <c r="G73" s="1244" t="s">
        <v>557</v>
      </c>
      <c r="H73" s="1245"/>
      <c r="I73" s="1250" t="s">
        <v>558</v>
      </c>
      <c r="J73" s="1250"/>
      <c r="K73" s="1231">
        <v>90.1</v>
      </c>
      <c r="L73" s="1231">
        <v>65.8</v>
      </c>
      <c r="M73" s="1218">
        <v>47.5</v>
      </c>
      <c r="N73" s="1218">
        <v>36.200000000000003</v>
      </c>
      <c r="O73" s="1218">
        <v>12.6</v>
      </c>
      <c r="S73" s="245">
        <v>9.9</v>
      </c>
    </row>
    <row r="74" spans="2:30" x14ac:dyDescent="0.15">
      <c r="B74" s="250"/>
      <c r="C74" s="246"/>
      <c r="D74" s="246"/>
      <c r="E74" s="246"/>
      <c r="F74" s="246"/>
      <c r="G74" s="1246"/>
      <c r="H74" s="1247"/>
      <c r="I74" s="1251"/>
      <c r="J74" s="1251"/>
      <c r="K74" s="1231"/>
      <c r="L74" s="1231"/>
      <c r="M74" s="1218"/>
      <c r="N74" s="1218"/>
      <c r="O74" s="1218"/>
    </row>
    <row r="75" spans="2:30" x14ac:dyDescent="0.15">
      <c r="B75" s="250"/>
      <c r="C75" s="246"/>
      <c r="D75" s="246"/>
      <c r="E75" s="246"/>
      <c r="F75" s="246"/>
      <c r="G75" s="1246"/>
      <c r="H75" s="1247"/>
      <c r="I75" s="1230" t="s">
        <v>562</v>
      </c>
      <c r="J75" s="1230"/>
      <c r="K75" s="1222">
        <v>13.7</v>
      </c>
      <c r="L75" s="1222">
        <v>13.5</v>
      </c>
      <c r="M75" s="1222">
        <v>12.2</v>
      </c>
      <c r="N75" s="1222">
        <v>11</v>
      </c>
      <c r="O75" s="1222">
        <v>10</v>
      </c>
      <c r="U75" s="245">
        <v>81.2</v>
      </c>
      <c r="W75" s="245">
        <v>87.2</v>
      </c>
      <c r="Y75" s="245">
        <v>99.8</v>
      </c>
      <c r="AA75" s="245">
        <v>109.5</v>
      </c>
      <c r="AC75" s="245">
        <v>115.2</v>
      </c>
    </row>
    <row r="76" spans="2:30" x14ac:dyDescent="0.15">
      <c r="B76" s="250"/>
      <c r="C76" s="246"/>
      <c r="D76" s="246"/>
      <c r="E76" s="246"/>
      <c r="F76" s="246"/>
      <c r="G76" s="1248"/>
      <c r="H76" s="1249"/>
      <c r="I76" s="1230"/>
      <c r="J76" s="1230"/>
      <c r="K76" s="1223"/>
      <c r="L76" s="1223"/>
      <c r="M76" s="1223"/>
      <c r="N76" s="1223"/>
      <c r="O76" s="1223"/>
    </row>
    <row r="77" spans="2:30" x14ac:dyDescent="0.15">
      <c r="B77" s="250"/>
      <c r="C77" s="246"/>
      <c r="D77" s="246"/>
      <c r="E77" s="246"/>
      <c r="F77" s="246"/>
      <c r="G77" s="1224" t="s">
        <v>559</v>
      </c>
      <c r="H77" s="1225"/>
      <c r="I77" s="1230" t="s">
        <v>558</v>
      </c>
      <c r="J77" s="1230"/>
      <c r="K77" s="1231">
        <v>72</v>
      </c>
      <c r="L77" s="1231">
        <v>58.8</v>
      </c>
      <c r="M77" s="1218">
        <v>49.7</v>
      </c>
      <c r="N77" s="1218">
        <v>37.200000000000003</v>
      </c>
      <c r="O77" s="1218">
        <v>24</v>
      </c>
      <c r="R77" s="245">
        <v>12.3</v>
      </c>
      <c r="T77" s="245">
        <v>11.1</v>
      </c>
    </row>
    <row r="78" spans="2:30" x14ac:dyDescent="0.15">
      <c r="B78" s="250"/>
      <c r="C78" s="246"/>
      <c r="D78" s="246"/>
      <c r="E78" s="246"/>
      <c r="F78" s="246"/>
      <c r="G78" s="1226"/>
      <c r="H78" s="1227"/>
      <c r="I78" s="1230"/>
      <c r="J78" s="1230"/>
      <c r="K78" s="1231"/>
      <c r="L78" s="1231"/>
      <c r="M78" s="1218"/>
      <c r="N78" s="1218"/>
      <c r="O78" s="1218"/>
    </row>
    <row r="79" spans="2:30" x14ac:dyDescent="0.15">
      <c r="B79" s="250"/>
      <c r="C79" s="246"/>
      <c r="D79" s="246"/>
      <c r="E79" s="246"/>
      <c r="F79" s="246"/>
      <c r="G79" s="1226"/>
      <c r="H79" s="1227"/>
      <c r="I79" s="1219" t="s">
        <v>562</v>
      </c>
      <c r="J79" s="1220"/>
      <c r="K79" s="1221">
        <v>13.3</v>
      </c>
      <c r="L79" s="1221">
        <v>12.4</v>
      </c>
      <c r="M79" s="1221">
        <v>11.2</v>
      </c>
      <c r="N79" s="1221">
        <v>10.1</v>
      </c>
      <c r="O79" s="1221">
        <v>9.1</v>
      </c>
      <c r="V79" s="245">
        <v>53.5</v>
      </c>
      <c r="X79" s="245">
        <v>48.2</v>
      </c>
      <c r="Z79" s="245">
        <v>34.200000000000003</v>
      </c>
      <c r="AB79" s="245">
        <v>30.3</v>
      </c>
      <c r="AD79" s="245">
        <v>28.9</v>
      </c>
    </row>
    <row r="80" spans="2:30" x14ac:dyDescent="0.15">
      <c r="B80" s="250"/>
      <c r="C80" s="246"/>
      <c r="D80" s="246"/>
      <c r="E80" s="246"/>
      <c r="F80" s="246"/>
      <c r="G80" s="1228"/>
      <c r="H80" s="1229"/>
      <c r="I80" s="1220"/>
      <c r="J80" s="1220"/>
      <c r="K80" s="1221"/>
      <c r="L80" s="1221"/>
      <c r="M80" s="1221"/>
      <c r="N80" s="1221"/>
      <c r="O80" s="1221"/>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A117" sqref="A1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43682</v>
      </c>
      <c r="E3" s="118"/>
      <c r="F3" s="119">
        <v>79181</v>
      </c>
      <c r="G3" s="120"/>
      <c r="H3" s="121"/>
    </row>
    <row r="4" spans="1:8" x14ac:dyDescent="0.15">
      <c r="A4" s="122"/>
      <c r="B4" s="123"/>
      <c r="C4" s="124"/>
      <c r="D4" s="125">
        <v>19214</v>
      </c>
      <c r="E4" s="126"/>
      <c r="F4" s="127">
        <v>40448</v>
      </c>
      <c r="G4" s="128"/>
      <c r="H4" s="129"/>
    </row>
    <row r="5" spans="1:8" x14ac:dyDescent="0.15">
      <c r="A5" s="110" t="s">
        <v>513</v>
      </c>
      <c r="B5" s="115"/>
      <c r="C5" s="116"/>
      <c r="D5" s="117">
        <v>72684</v>
      </c>
      <c r="E5" s="118"/>
      <c r="F5" s="119">
        <v>118124</v>
      </c>
      <c r="G5" s="120"/>
      <c r="H5" s="121"/>
    </row>
    <row r="6" spans="1:8" x14ac:dyDescent="0.15">
      <c r="A6" s="122"/>
      <c r="B6" s="123"/>
      <c r="C6" s="124"/>
      <c r="D6" s="125">
        <v>44000</v>
      </c>
      <c r="E6" s="126"/>
      <c r="F6" s="127">
        <v>54614</v>
      </c>
      <c r="G6" s="128"/>
      <c r="H6" s="129"/>
    </row>
    <row r="7" spans="1:8" x14ac:dyDescent="0.15">
      <c r="A7" s="110" t="s">
        <v>514</v>
      </c>
      <c r="B7" s="115"/>
      <c r="C7" s="116"/>
      <c r="D7" s="117">
        <v>88868</v>
      </c>
      <c r="E7" s="118"/>
      <c r="F7" s="119">
        <v>101693</v>
      </c>
      <c r="G7" s="120"/>
      <c r="H7" s="121"/>
    </row>
    <row r="8" spans="1:8" x14ac:dyDescent="0.15">
      <c r="A8" s="122"/>
      <c r="B8" s="123"/>
      <c r="C8" s="124"/>
      <c r="D8" s="125">
        <v>36526</v>
      </c>
      <c r="E8" s="126"/>
      <c r="F8" s="127">
        <v>51066</v>
      </c>
      <c r="G8" s="128"/>
      <c r="H8" s="129"/>
    </row>
    <row r="9" spans="1:8" x14ac:dyDescent="0.15">
      <c r="A9" s="110" t="s">
        <v>515</v>
      </c>
      <c r="B9" s="115"/>
      <c r="C9" s="116"/>
      <c r="D9" s="117">
        <v>61141</v>
      </c>
      <c r="E9" s="118"/>
      <c r="F9" s="119">
        <v>96635</v>
      </c>
      <c r="G9" s="120"/>
      <c r="H9" s="121"/>
    </row>
    <row r="10" spans="1:8" x14ac:dyDescent="0.15">
      <c r="A10" s="122"/>
      <c r="B10" s="123"/>
      <c r="C10" s="124"/>
      <c r="D10" s="125">
        <v>38470</v>
      </c>
      <c r="E10" s="126"/>
      <c r="F10" s="127">
        <v>44408</v>
      </c>
      <c r="G10" s="128"/>
      <c r="H10" s="129"/>
    </row>
    <row r="11" spans="1:8" x14ac:dyDescent="0.15">
      <c r="A11" s="110" t="s">
        <v>516</v>
      </c>
      <c r="B11" s="115"/>
      <c r="C11" s="116"/>
      <c r="D11" s="117">
        <v>71147</v>
      </c>
      <c r="E11" s="118"/>
      <c r="F11" s="119">
        <v>97062</v>
      </c>
      <c r="G11" s="120"/>
      <c r="H11" s="121"/>
    </row>
    <row r="12" spans="1:8" x14ac:dyDescent="0.15">
      <c r="A12" s="122"/>
      <c r="B12" s="123"/>
      <c r="C12" s="130"/>
      <c r="D12" s="125">
        <v>43472</v>
      </c>
      <c r="E12" s="126"/>
      <c r="F12" s="127">
        <v>50112</v>
      </c>
      <c r="G12" s="128"/>
      <c r="H12" s="129"/>
    </row>
    <row r="13" spans="1:8" x14ac:dyDescent="0.15">
      <c r="A13" s="110"/>
      <c r="B13" s="115"/>
      <c r="C13" s="131"/>
      <c r="D13" s="132">
        <v>67504</v>
      </c>
      <c r="E13" s="133"/>
      <c r="F13" s="134">
        <v>98539</v>
      </c>
      <c r="G13" s="135"/>
      <c r="H13" s="121"/>
    </row>
    <row r="14" spans="1:8" x14ac:dyDescent="0.15">
      <c r="A14" s="122"/>
      <c r="B14" s="123"/>
      <c r="C14" s="124"/>
      <c r="D14" s="125">
        <v>36336</v>
      </c>
      <c r="E14" s="126"/>
      <c r="F14" s="127">
        <v>48130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6.25</v>
      </c>
      <c r="C19" s="136">
        <f>ROUND(VALUE(SUBSTITUTE(実質収支比率等に係る経年分析!G$48,"▲","-")),2)</f>
        <v>5.99</v>
      </c>
      <c r="D19" s="136">
        <f>ROUND(VALUE(SUBSTITUTE(実質収支比率等に係る経年分析!H$48,"▲","-")),2)</f>
        <v>7.02</v>
      </c>
      <c r="E19" s="136">
        <f>ROUND(VALUE(SUBSTITUTE(実質収支比率等に係る経年分析!I$48,"▲","-")),2)</f>
        <v>10.06</v>
      </c>
      <c r="F19" s="136">
        <f>ROUND(VALUE(SUBSTITUTE(実質収支比率等に係る経年分析!J$48,"▲","-")),2)</f>
        <v>7.41</v>
      </c>
    </row>
    <row r="20" spans="1:11" x14ac:dyDescent="0.15">
      <c r="A20" s="136" t="s">
        <v>43</v>
      </c>
      <c r="B20" s="136">
        <f>ROUND(VALUE(SUBSTITUTE(実質収支比率等に係る経年分析!F$47,"▲","-")),2)</f>
        <v>43.01</v>
      </c>
      <c r="C20" s="136">
        <f>ROUND(VALUE(SUBSTITUTE(実質収支比率等に係る経年分析!G$47,"▲","-")),2)</f>
        <v>49.53</v>
      </c>
      <c r="D20" s="136">
        <f>ROUND(VALUE(SUBSTITUTE(実質収支比率等に係る経年分析!H$47,"▲","-")),2)</f>
        <v>55.1</v>
      </c>
      <c r="E20" s="136">
        <f>ROUND(VALUE(SUBSTITUTE(実質収支比率等に係る経年分析!I$47,"▲","-")),2)</f>
        <v>62.76</v>
      </c>
      <c r="F20" s="136">
        <f>ROUND(VALUE(SUBSTITUTE(実質収支比率等に係る経年分析!J$47,"▲","-")),2)</f>
        <v>76.400000000000006</v>
      </c>
    </row>
    <row r="21" spans="1:11" x14ac:dyDescent="0.15">
      <c r="A21" s="136" t="s">
        <v>44</v>
      </c>
      <c r="B21" s="136">
        <f>IF(ISNUMBER(VALUE(SUBSTITUTE(実質収支比率等に係る経年分析!F$49,"▲","-"))),ROUND(VALUE(SUBSTITUTE(実質収支比率等に係る経年分析!F$49,"▲","-")),2),NA())</f>
        <v>9.42</v>
      </c>
      <c r="C21" s="136">
        <f>IF(ISNUMBER(VALUE(SUBSTITUTE(実質収支比率等に係る経年分析!G$49,"▲","-"))),ROUND(VALUE(SUBSTITUTE(実質収支比率等に係る経年分析!G$49,"▲","-")),2),NA())</f>
        <v>9.1199999999999992</v>
      </c>
      <c r="D21" s="136">
        <f>IF(ISNUMBER(VALUE(SUBSTITUTE(実質収支比率等に係る経年分析!H$49,"▲","-"))),ROUND(VALUE(SUBSTITUTE(実質収支比率等に係る経年分析!H$49,"▲","-")),2),NA())</f>
        <v>5.31</v>
      </c>
      <c r="E21" s="136">
        <f>IF(ISNUMBER(VALUE(SUBSTITUTE(実質収支比率等に係る経年分析!I$49,"▲","-"))),ROUND(VALUE(SUBSTITUTE(実質収支比率等に係る経年分析!I$49,"▲","-")),2),NA())</f>
        <v>8.1</v>
      </c>
      <c r="F21" s="136">
        <f>IF(ISNUMBER(VALUE(SUBSTITUTE(実質収支比率等に係る経年分析!J$49,"▲","-"))),ROUND(VALUE(SUBSTITUTE(実質収支比率等に係る経年分析!J$49,"▲","-")),2),NA())</f>
        <v>7.51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x14ac:dyDescent="0.15">
      <c r="A30" s="137" t="str">
        <f>IF(連結実質赤字比率に係る赤字・黒字の構成分析!C$40="",NA(),連結実質赤字比率に係る赤字・黒字の構成分析!C$40)</f>
        <v>球磨郡介護認定審査事業特別会計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0.38</v>
      </c>
    </row>
    <row r="32" spans="1:11" x14ac:dyDescent="0.15">
      <c r="A32" s="137" t="str">
        <f>IF(連結実質赤字比率に係る赤字・黒字の構成分析!C$38="",NA(),連結実質赤字比率に係る赤字・黒字の構成分析!C$38)</f>
        <v>簡易水道事業特別会計</v>
      </c>
      <c r="B32" s="137">
        <f>IF(ROUND(VALUE(SUBSTITUTE(連結実質赤字比率に係る赤字・黒字の構成分析!F$38,"▲", "-")), 2) &lt; 0, ABS(ROUND(VALUE(SUBSTITUTE(連結実質赤字比率に係る赤字・黒字の構成分析!F$38,"▲", "-")), 2)), NA())</f>
        <v>0.02</v>
      </c>
      <c r="C32" s="137" t="e">
        <f>IF(ROUND(VALUE(SUBSTITUTE(連結実質赤字比率に係る赤字・黒字の構成分析!F$38,"▲", "-")), 2) &gt;= 0, ABS(ROUND(VALUE(SUBSTITUTE(連結実質赤字比率に係る赤字・黒字の構成分析!F$38,"▲", "-")), 2)), NA())</f>
        <v>#N/A</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0.95</v>
      </c>
    </row>
    <row r="34" spans="1:16" x14ac:dyDescent="0.15">
      <c r="A34" s="137" t="str">
        <f>IF(連結実質赤字比率に係る赤字・黒字の構成分析!C$36="",NA(),連結実質赤字比率に係る赤字・黒字の構成分析!C$36)</f>
        <v>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2.3199999999999998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3.41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4.34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7.33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1419</v>
      </c>
      <c r="E42" s="138"/>
      <c r="F42" s="138"/>
      <c r="G42" s="138">
        <f>'実質公債費比率（分子）の構造'!L$52</f>
        <v>1495</v>
      </c>
      <c r="H42" s="138"/>
      <c r="I42" s="138"/>
      <c r="J42" s="138">
        <f>'実質公債費比率（分子）の構造'!M$52</f>
        <v>1540</v>
      </c>
      <c r="K42" s="138"/>
      <c r="L42" s="138"/>
      <c r="M42" s="138">
        <f>'実質公債費比率（分子）の構造'!N$52</f>
        <v>1409</v>
      </c>
      <c r="N42" s="138"/>
      <c r="O42" s="138"/>
      <c r="P42" s="138">
        <f>'実質公債費比率（分子）の構造'!O$52</f>
        <v>1428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87</v>
      </c>
      <c r="C44" s="138"/>
      <c r="D44" s="138"/>
      <c r="E44" s="138">
        <f>'実質公債費比率（分子）の構造'!L$50</f>
        <v>171</v>
      </c>
      <c r="F44" s="138"/>
      <c r="G44" s="138"/>
      <c r="H44" s="138">
        <f>'実質公債費比率（分子）の構造'!M$50</f>
        <v>66</v>
      </c>
      <c r="I44" s="138"/>
      <c r="J44" s="138"/>
      <c r="K44" s="138">
        <f>'実質公債費比率（分子）の構造'!N$50</f>
        <v>47</v>
      </c>
      <c r="L44" s="138"/>
      <c r="M44" s="138"/>
      <c r="N44" s="138">
        <f>'実質公債費比率（分子）の構造'!O$50</f>
        <v>42</v>
      </c>
      <c r="O44" s="138"/>
      <c r="P44" s="138"/>
    </row>
    <row r="45" spans="1:16" x14ac:dyDescent="0.15">
      <c r="A45" s="138" t="s">
        <v>54</v>
      </c>
      <c r="B45" s="138">
        <f>'実質公債費比率（分子）の構造'!K$49</f>
        <v>121</v>
      </c>
      <c r="C45" s="138"/>
      <c r="D45" s="138"/>
      <c r="E45" s="138">
        <f>'実質公債費比率（分子）の構造'!L$49</f>
        <v>108</v>
      </c>
      <c r="F45" s="138"/>
      <c r="G45" s="138"/>
      <c r="H45" s="138">
        <f>'実質公債費比率（分子）の構造'!M$49</f>
        <v>107</v>
      </c>
      <c r="I45" s="138"/>
      <c r="J45" s="138"/>
      <c r="K45" s="138">
        <f>'実質公債費比率（分子）の構造'!N$49</f>
        <v>100</v>
      </c>
      <c r="L45" s="138"/>
      <c r="M45" s="138"/>
      <c r="N45" s="138">
        <f>'実質公債費比率（分子）の構造'!O$49</f>
        <v>84</v>
      </c>
      <c r="O45" s="138"/>
      <c r="P45" s="138"/>
    </row>
    <row r="46" spans="1:16" x14ac:dyDescent="0.15">
      <c r="A46" s="138" t="s">
        <v>55</v>
      </c>
      <c r="B46" s="138">
        <f>'実質公債費比率（分子）の構造'!K$48</f>
        <v>441</v>
      </c>
      <c r="C46" s="138"/>
      <c r="D46" s="138"/>
      <c r="E46" s="138">
        <f>'実質公債費比率（分子）の構造'!L$48</f>
        <v>445</v>
      </c>
      <c r="F46" s="138"/>
      <c r="G46" s="138"/>
      <c r="H46" s="138">
        <f>'実質公債費比率（分子）の構造'!M$48</f>
        <v>463</v>
      </c>
      <c r="I46" s="138"/>
      <c r="J46" s="138"/>
      <c r="K46" s="138">
        <f>'実質公債費比率（分子）の構造'!N$48</f>
        <v>416</v>
      </c>
      <c r="L46" s="138"/>
      <c r="M46" s="138"/>
      <c r="N46" s="138">
        <f>'実質公債費比率（分子）の構造'!O$48</f>
        <v>416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1546</v>
      </c>
      <c r="C49" s="138"/>
      <c r="D49" s="138"/>
      <c r="E49" s="138">
        <f>'実質公債費比率（分子）の構造'!L$45</f>
        <v>1604</v>
      </c>
      <c r="F49" s="138"/>
      <c r="G49" s="138"/>
      <c r="H49" s="138">
        <f>'実質公債費比率（分子）の構造'!M$45</f>
        <v>1575</v>
      </c>
      <c r="I49" s="138"/>
      <c r="J49" s="138"/>
      <c r="K49" s="138">
        <f>'実質公債費比率（分子）の構造'!N$45</f>
        <v>1371</v>
      </c>
      <c r="L49" s="138"/>
      <c r="M49" s="138"/>
      <c r="N49" s="138">
        <f>'実質公債費比率（分子）の構造'!O$45</f>
        <v>1375</v>
      </c>
      <c r="O49" s="138"/>
      <c r="P49" s="138"/>
    </row>
    <row r="50" spans="1:16" x14ac:dyDescent="0.15">
      <c r="A50" s="138" t="s">
        <v>59</v>
      </c>
      <c r="B50" s="138" t="e">
        <f>NA()</f>
        <v>#N/A</v>
      </c>
      <c r="C50" s="138">
        <f>IF(ISNUMBER('実質公債費比率（分子）の構造'!K$53),'実質公債費比率（分子）の構造'!K$53,NA())</f>
        <v>776</v>
      </c>
      <c r="D50" s="138" t="e">
        <f>NA()</f>
        <v>#N/A</v>
      </c>
      <c r="E50" s="138" t="e">
        <f>NA()</f>
        <v>#N/A</v>
      </c>
      <c r="F50" s="138">
        <f>IF(ISNUMBER('実質公債費比率（分子）の構造'!L$53),'実質公債費比率（分子）の構造'!L$53,NA())</f>
        <v>833</v>
      </c>
      <c r="G50" s="138" t="e">
        <f>NA()</f>
        <v>#N/A</v>
      </c>
      <c r="H50" s="138" t="e">
        <f>NA()</f>
        <v>#N/A</v>
      </c>
      <c r="I50" s="138">
        <f>IF(ISNUMBER('実質公債費比率（分子）の構造'!M$53),'実質公債費比率（分子）の構造'!M$53,NA())</f>
        <v>671</v>
      </c>
      <c r="J50" s="138" t="e">
        <f>NA()</f>
        <v>#N/A</v>
      </c>
      <c r="K50" s="138" t="e">
        <f>NA()</f>
        <v>#N/A</v>
      </c>
      <c r="L50" s="138">
        <f>IF(ISNUMBER('実質公債費比率（分子）の構造'!N$53),'実質公債費比率（分子）の構造'!N$53,NA())</f>
        <v>525</v>
      </c>
      <c r="M50" s="138" t="e">
        <f>NA()</f>
        <v>#N/A</v>
      </c>
      <c r="N50" s="138" t="e">
        <f>NA()</f>
        <v>#N/A</v>
      </c>
      <c r="O50" s="138">
        <f>IF(ISNUMBER('実質公債費比率（分子）の構造'!O$53),'実質公債費比率（分子）の構造'!O$53,NA())</f>
        <v>489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14176</v>
      </c>
      <c r="E56" s="137"/>
      <c r="F56" s="137"/>
      <c r="G56" s="137">
        <f>'将来負担比率（分子）の構造'!J$52</f>
        <v>14024</v>
      </c>
      <c r="H56" s="137"/>
      <c r="I56" s="137"/>
      <c r="J56" s="137">
        <f>'将来負担比率（分子）の構造'!K$52</f>
        <v>13467</v>
      </c>
      <c r="K56" s="137"/>
      <c r="L56" s="137"/>
      <c r="M56" s="137">
        <f>'将来負担比率（分子）の構造'!L$52</f>
        <v>12943</v>
      </c>
      <c r="N56" s="137"/>
      <c r="O56" s="137"/>
      <c r="P56" s="137">
        <f>'将来負担比率（分子）の構造'!M$52</f>
        <v>12138</v>
      </c>
    </row>
    <row r="57" spans="1:16" x14ac:dyDescent="0.15">
      <c r="A57" s="137" t="s">
        <v>36</v>
      </c>
      <c r="B57" s="137"/>
      <c r="C57" s="137"/>
      <c r="D57" s="137">
        <f>'将来負担比率（分子）の構造'!I$51</f>
        <v>587</v>
      </c>
      <c r="E57" s="137"/>
      <c r="F57" s="137"/>
      <c r="G57" s="137">
        <f>'将来負担比率（分子）の構造'!J$51</f>
        <v>504</v>
      </c>
      <c r="H57" s="137"/>
      <c r="I57" s="137"/>
      <c r="J57" s="137">
        <f>'将来負担比率（分子）の構造'!K$51</f>
        <v>583</v>
      </c>
      <c r="K57" s="137"/>
      <c r="L57" s="137"/>
      <c r="M57" s="137">
        <f>'将来負担比率（分子）の構造'!L$51</f>
        <v>515</v>
      </c>
      <c r="N57" s="137"/>
      <c r="O57" s="137"/>
      <c r="P57" s="137">
        <f>'将来負担比率（分子）の構造'!M$51</f>
        <v>457</v>
      </c>
    </row>
    <row r="58" spans="1:16" x14ac:dyDescent="0.15">
      <c r="A58" s="137" t="s">
        <v>35</v>
      </c>
      <c r="B58" s="137"/>
      <c r="C58" s="137"/>
      <c r="D58" s="137">
        <f>'将来負担比率（分子）の構造'!I$50</f>
        <v>4598</v>
      </c>
      <c r="E58" s="137"/>
      <c r="F58" s="137"/>
      <c r="G58" s="137">
        <f>'将来負担比率（分子）の構造'!J$50</f>
        <v>5365</v>
      </c>
      <c r="H58" s="137"/>
      <c r="I58" s="137"/>
      <c r="J58" s="137">
        <f>'将来負担比率（分子）の構造'!K$50</f>
        <v>5684</v>
      </c>
      <c r="K58" s="137"/>
      <c r="L58" s="137"/>
      <c r="M58" s="137">
        <f>'将来負担比率（分子）の構造'!L$50</f>
        <v>6110</v>
      </c>
      <c r="N58" s="137"/>
      <c r="O58" s="137"/>
      <c r="P58" s="137">
        <f>'将来負担比率（分子）の構造'!M$50</f>
        <v>6849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42</v>
      </c>
      <c r="C61" s="137"/>
      <c r="D61" s="137"/>
      <c r="E61" s="137">
        <f>'将来負担比率（分子）の構造'!J$46</f>
        <v>36</v>
      </c>
      <c r="F61" s="137"/>
      <c r="G61" s="137"/>
      <c r="H61" s="137">
        <f>'将来負担比率（分子）の構造'!K$46</f>
        <v>31</v>
      </c>
      <c r="I61" s="137"/>
      <c r="J61" s="137"/>
      <c r="K61" s="137">
        <f>'将来負担比率（分子）の構造'!L$46</f>
        <v>26</v>
      </c>
      <c r="L61" s="137"/>
      <c r="M61" s="137"/>
      <c r="N61" s="137">
        <f>'将来負担比率（分子）の構造'!M$46</f>
        <v>22</v>
      </c>
      <c r="O61" s="137"/>
      <c r="P61" s="137"/>
    </row>
    <row r="62" spans="1:16" x14ac:dyDescent="0.15">
      <c r="A62" s="137" t="s">
        <v>29</v>
      </c>
      <c r="B62" s="137">
        <f>'将来負担比率（分子）の構造'!I$45</f>
        <v>2809</v>
      </c>
      <c r="C62" s="137"/>
      <c r="D62" s="137"/>
      <c r="E62" s="137">
        <f>'将来負担比率（分子）の構造'!J$45</f>
        <v>2801</v>
      </c>
      <c r="F62" s="137"/>
      <c r="G62" s="137"/>
      <c r="H62" s="137">
        <f>'将来負担比率（分子）の構造'!K$45</f>
        <v>2581</v>
      </c>
      <c r="I62" s="137"/>
      <c r="J62" s="137"/>
      <c r="K62" s="137">
        <f>'将来負担比率（分子）の構造'!L$45</f>
        <v>2688</v>
      </c>
      <c r="L62" s="137"/>
      <c r="M62" s="137"/>
      <c r="N62" s="137">
        <f>'将来負担比率（分子）の構造'!M$45</f>
        <v>2434</v>
      </c>
      <c r="O62" s="137"/>
      <c r="P62" s="137"/>
    </row>
    <row r="63" spans="1:16" x14ac:dyDescent="0.15">
      <c r="A63" s="137" t="s">
        <v>28</v>
      </c>
      <c r="B63" s="137">
        <f>'将来負担比率（分子）の構造'!I$44</f>
        <v>522</v>
      </c>
      <c r="C63" s="137"/>
      <c r="D63" s="137"/>
      <c r="E63" s="137">
        <f>'将来負担比率（分子）の構造'!J$44</f>
        <v>419</v>
      </c>
      <c r="F63" s="137"/>
      <c r="G63" s="137"/>
      <c r="H63" s="137">
        <f>'将来負担比率（分子）の構造'!K$44</f>
        <v>309</v>
      </c>
      <c r="I63" s="137"/>
      <c r="J63" s="137"/>
      <c r="K63" s="137">
        <f>'将来負担比率（分子）の構造'!L$44</f>
        <v>443</v>
      </c>
      <c r="L63" s="137"/>
      <c r="M63" s="137"/>
      <c r="N63" s="137">
        <f>'将来負担比率（分子）の構造'!M$44</f>
        <v>443</v>
      </c>
      <c r="O63" s="137"/>
      <c r="P63" s="137"/>
    </row>
    <row r="64" spans="1:16" x14ac:dyDescent="0.15">
      <c r="A64" s="137" t="s">
        <v>27</v>
      </c>
      <c r="B64" s="137">
        <f>'将来負担比率（分子）の構造'!I$43</f>
        <v>7823</v>
      </c>
      <c r="C64" s="137"/>
      <c r="D64" s="137"/>
      <c r="E64" s="137">
        <f>'将来負担比率（分子）の構造'!J$43</f>
        <v>7585</v>
      </c>
      <c r="F64" s="137"/>
      <c r="G64" s="137"/>
      <c r="H64" s="137">
        <f>'将来負担比率（分子）の構造'!K$43</f>
        <v>7477</v>
      </c>
      <c r="I64" s="137"/>
      <c r="J64" s="137"/>
      <c r="K64" s="137">
        <f>'将来負担比率（分子）の構造'!L$43</f>
        <v>7113</v>
      </c>
      <c r="L64" s="137"/>
      <c r="M64" s="137"/>
      <c r="N64" s="137">
        <f>'将来負担比率（分子）の構造'!M$43</f>
        <v>6600</v>
      </c>
      <c r="O64" s="137"/>
      <c r="P64" s="137"/>
    </row>
    <row r="65" spans="1:16" x14ac:dyDescent="0.15">
      <c r="A65" s="137" t="s">
        <v>26</v>
      </c>
      <c r="B65" s="137">
        <f>'将来負担比率（分子）の構造'!I$42</f>
        <v>654</v>
      </c>
      <c r="C65" s="137"/>
      <c r="D65" s="137"/>
      <c r="E65" s="137">
        <f>'将来負担比率（分子）の構造'!J$42</f>
        <v>488</v>
      </c>
      <c r="F65" s="137"/>
      <c r="G65" s="137"/>
      <c r="H65" s="137">
        <f>'将来負担比率（分子）の構造'!K$42</f>
        <v>335</v>
      </c>
      <c r="I65" s="137"/>
      <c r="J65" s="137"/>
      <c r="K65" s="137">
        <f>'将来負担比率（分子）の構造'!L$42</f>
        <v>287</v>
      </c>
      <c r="L65" s="137"/>
      <c r="M65" s="137"/>
      <c r="N65" s="137">
        <f>'将来負担比率（分子）の構造'!M$42</f>
        <v>245</v>
      </c>
      <c r="O65" s="137"/>
      <c r="P65" s="137"/>
    </row>
    <row r="66" spans="1:16" x14ac:dyDescent="0.15">
      <c r="A66" s="137" t="s">
        <v>25</v>
      </c>
      <c r="B66" s="137">
        <f>'将来負担比率（分子）の構造'!I$41</f>
        <v>12943</v>
      </c>
      <c r="C66" s="137"/>
      <c r="D66" s="137"/>
      <c r="E66" s="137">
        <f>'将来負担比率（分子）の構造'!J$41</f>
        <v>12529</v>
      </c>
      <c r="F66" s="137"/>
      <c r="G66" s="137"/>
      <c r="H66" s="137">
        <f>'将来負担比率（分子）の構造'!K$41</f>
        <v>11761</v>
      </c>
      <c r="I66" s="137"/>
      <c r="J66" s="137"/>
      <c r="K66" s="137">
        <f>'将来負担比率（分子）の構造'!L$41</f>
        <v>11053</v>
      </c>
      <c r="L66" s="137"/>
      <c r="M66" s="137"/>
      <c r="N66" s="137">
        <f>'将来負担比率（分子）の構造'!M$41</f>
        <v>10369</v>
      </c>
      <c r="O66" s="137"/>
      <c r="P66" s="137"/>
    </row>
    <row r="67" spans="1:16" x14ac:dyDescent="0.15">
      <c r="A67" s="137" t="s">
        <v>63</v>
      </c>
      <c r="B67" s="137" t="e">
        <f>NA()</f>
        <v>#N/A</v>
      </c>
      <c r="C67" s="137">
        <f>IF(ISNUMBER('将来負担比率（分子）の構造'!I$53), IF('将来負担比率（分子）の構造'!I$53 &lt; 0, 0, '将来負担比率（分子）の構造'!I$53), NA())</f>
        <v>5431</v>
      </c>
      <c r="D67" s="137" t="e">
        <f>NA()</f>
        <v>#N/A</v>
      </c>
      <c r="E67" s="137" t="e">
        <f>NA()</f>
        <v>#N/A</v>
      </c>
      <c r="F67" s="137">
        <f>IF(ISNUMBER('将来負担比率（分子）の構造'!J$53), IF('将来負担比率（分子）の構造'!J$53 &lt; 0, 0, '将来負担比率（分子）の構造'!J$53), NA())</f>
        <v>3965</v>
      </c>
      <c r="G67" s="137" t="e">
        <f>NA()</f>
        <v>#N/A</v>
      </c>
      <c r="H67" s="137" t="e">
        <f>NA()</f>
        <v>#N/A</v>
      </c>
      <c r="I67" s="137">
        <f>IF(ISNUMBER('将来負担比率（分子）の構造'!K$53), IF('将来負担比率（分子）の構造'!K$53 &lt; 0, 0, '将来負担比率（分子）の構造'!K$53), NA())</f>
        <v>2761</v>
      </c>
      <c r="J67" s="137" t="e">
        <f>NA()</f>
        <v>#N/A</v>
      </c>
      <c r="K67" s="137" t="e">
        <f>NA()</f>
        <v>#N/A</v>
      </c>
      <c r="L67" s="137">
        <f>IF(ISNUMBER('将来負担比率（分子）の構造'!L$53), IF('将来負担比率（分子）の構造'!L$53 &lt; 0, 0, '将来負担比率（分子）の構造'!L$53), NA())</f>
        <v>2043</v>
      </c>
      <c r="M67" s="137" t="e">
        <f>NA()</f>
        <v>#N/A</v>
      </c>
      <c r="N67" s="137" t="e">
        <f>NA()</f>
        <v>#N/A</v>
      </c>
      <c r="O67" s="137">
        <f>IF(ISNUMBER('将来負担比率（分子）の構造'!M$53), IF('将来負担比率（分子）の構造'!M$53 &lt; 0, 0, '将来負担比率（分子）の構造'!M$53), NA())</f>
        <v>670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1185438</v>
      </c>
      <c r="S5" s="615"/>
      <c r="T5" s="615"/>
      <c r="U5" s="615"/>
      <c r="V5" s="615"/>
      <c r="W5" s="615"/>
      <c r="X5" s="615"/>
      <c r="Y5" s="616"/>
      <c r="Z5" s="617">
        <v>10.4</v>
      </c>
      <c r="AA5" s="617"/>
      <c r="AB5" s="617"/>
      <c r="AC5" s="617"/>
      <c r="AD5" s="618">
        <v>1185424</v>
      </c>
      <c r="AE5" s="618"/>
      <c r="AF5" s="618"/>
      <c r="AG5" s="618"/>
      <c r="AH5" s="618"/>
      <c r="AI5" s="618"/>
      <c r="AJ5" s="618"/>
      <c r="AK5" s="618"/>
      <c r="AL5" s="619">
        <v>18.2</v>
      </c>
      <c r="AM5" s="620"/>
      <c r="AN5" s="620"/>
      <c r="AO5" s="621"/>
      <c r="AP5" s="611" t="s">
        <v>209</v>
      </c>
      <c r="AQ5" s="612"/>
      <c r="AR5" s="612"/>
      <c r="AS5" s="612"/>
      <c r="AT5" s="612"/>
      <c r="AU5" s="612"/>
      <c r="AV5" s="612"/>
      <c r="AW5" s="612"/>
      <c r="AX5" s="612"/>
      <c r="AY5" s="612"/>
      <c r="AZ5" s="612"/>
      <c r="BA5" s="612"/>
      <c r="BB5" s="612"/>
      <c r="BC5" s="612"/>
      <c r="BD5" s="612"/>
      <c r="BE5" s="612"/>
      <c r="BF5" s="613"/>
      <c r="BG5" s="625">
        <v>1185438</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123184</v>
      </c>
      <c r="S6" s="626"/>
      <c r="T6" s="626"/>
      <c r="U6" s="626"/>
      <c r="V6" s="626"/>
      <c r="W6" s="626"/>
      <c r="X6" s="626"/>
      <c r="Y6" s="627"/>
      <c r="Z6" s="628">
        <v>1.1000000000000001</v>
      </c>
      <c r="AA6" s="628"/>
      <c r="AB6" s="628"/>
      <c r="AC6" s="628"/>
      <c r="AD6" s="629">
        <v>123184</v>
      </c>
      <c r="AE6" s="629"/>
      <c r="AF6" s="629"/>
      <c r="AG6" s="629"/>
      <c r="AH6" s="629"/>
      <c r="AI6" s="629"/>
      <c r="AJ6" s="629"/>
      <c r="AK6" s="629"/>
      <c r="AL6" s="630">
        <v>1.9</v>
      </c>
      <c r="AM6" s="631"/>
      <c r="AN6" s="631"/>
      <c r="AO6" s="632"/>
      <c r="AP6" s="622" t="s">
        <v>215</v>
      </c>
      <c r="AQ6" s="623"/>
      <c r="AR6" s="623"/>
      <c r="AS6" s="623"/>
      <c r="AT6" s="623"/>
      <c r="AU6" s="623"/>
      <c r="AV6" s="623"/>
      <c r="AW6" s="623"/>
      <c r="AX6" s="623"/>
      <c r="AY6" s="623"/>
      <c r="AZ6" s="623"/>
      <c r="BA6" s="623"/>
      <c r="BB6" s="623"/>
      <c r="BC6" s="623"/>
      <c r="BD6" s="623"/>
      <c r="BE6" s="623"/>
      <c r="BF6" s="624"/>
      <c r="BG6" s="625">
        <v>1185438</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110396</v>
      </c>
      <c r="CS6" s="626"/>
      <c r="CT6" s="626"/>
      <c r="CU6" s="626"/>
      <c r="CV6" s="626"/>
      <c r="CW6" s="626"/>
      <c r="CX6" s="626"/>
      <c r="CY6" s="627"/>
      <c r="CZ6" s="628">
        <v>1</v>
      </c>
      <c r="DA6" s="628"/>
      <c r="DB6" s="628"/>
      <c r="DC6" s="628"/>
      <c r="DD6" s="634" t="s">
        <v>210</v>
      </c>
      <c r="DE6" s="626"/>
      <c r="DF6" s="626"/>
      <c r="DG6" s="626"/>
      <c r="DH6" s="626"/>
      <c r="DI6" s="626"/>
      <c r="DJ6" s="626"/>
      <c r="DK6" s="626"/>
      <c r="DL6" s="626"/>
      <c r="DM6" s="626"/>
      <c r="DN6" s="626"/>
      <c r="DO6" s="626"/>
      <c r="DP6" s="627"/>
      <c r="DQ6" s="634">
        <v>108496</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1080</v>
      </c>
      <c r="S7" s="626"/>
      <c r="T7" s="626"/>
      <c r="U7" s="626"/>
      <c r="V7" s="626"/>
      <c r="W7" s="626"/>
      <c r="X7" s="626"/>
      <c r="Y7" s="627"/>
      <c r="Z7" s="628">
        <v>0</v>
      </c>
      <c r="AA7" s="628"/>
      <c r="AB7" s="628"/>
      <c r="AC7" s="628"/>
      <c r="AD7" s="629">
        <v>1080</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485847</v>
      </c>
      <c r="BH7" s="626"/>
      <c r="BI7" s="626"/>
      <c r="BJ7" s="626"/>
      <c r="BK7" s="626"/>
      <c r="BL7" s="626"/>
      <c r="BM7" s="626"/>
      <c r="BN7" s="627"/>
      <c r="BO7" s="628">
        <v>41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2102057</v>
      </c>
      <c r="CS7" s="626"/>
      <c r="CT7" s="626"/>
      <c r="CU7" s="626"/>
      <c r="CV7" s="626"/>
      <c r="CW7" s="626"/>
      <c r="CX7" s="626"/>
      <c r="CY7" s="627"/>
      <c r="CZ7" s="628">
        <v>19.399999999999999</v>
      </c>
      <c r="DA7" s="628"/>
      <c r="DB7" s="628"/>
      <c r="DC7" s="628"/>
      <c r="DD7" s="634">
        <v>98159</v>
      </c>
      <c r="DE7" s="626"/>
      <c r="DF7" s="626"/>
      <c r="DG7" s="626"/>
      <c r="DH7" s="626"/>
      <c r="DI7" s="626"/>
      <c r="DJ7" s="626"/>
      <c r="DK7" s="626"/>
      <c r="DL7" s="626"/>
      <c r="DM7" s="626"/>
      <c r="DN7" s="626"/>
      <c r="DO7" s="626"/>
      <c r="DP7" s="627"/>
      <c r="DQ7" s="634">
        <v>1557651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2495</v>
      </c>
      <c r="S8" s="626"/>
      <c r="T8" s="626"/>
      <c r="U8" s="626"/>
      <c r="V8" s="626"/>
      <c r="W8" s="626"/>
      <c r="X8" s="626"/>
      <c r="Y8" s="627"/>
      <c r="Z8" s="628">
        <v>0</v>
      </c>
      <c r="AA8" s="628"/>
      <c r="AB8" s="628"/>
      <c r="AC8" s="628"/>
      <c r="AD8" s="629">
        <v>2495</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24174</v>
      </c>
      <c r="BH8" s="626"/>
      <c r="BI8" s="626"/>
      <c r="BJ8" s="626"/>
      <c r="BK8" s="626"/>
      <c r="BL8" s="626"/>
      <c r="BM8" s="626"/>
      <c r="BN8" s="627"/>
      <c r="BO8" s="628">
        <v>2</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3420923</v>
      </c>
      <c r="CS8" s="626"/>
      <c r="CT8" s="626"/>
      <c r="CU8" s="626"/>
      <c r="CV8" s="626"/>
      <c r="CW8" s="626"/>
      <c r="CX8" s="626"/>
      <c r="CY8" s="627"/>
      <c r="CZ8" s="628">
        <v>31.6</v>
      </c>
      <c r="DA8" s="628"/>
      <c r="DB8" s="628"/>
      <c r="DC8" s="628"/>
      <c r="DD8" s="634">
        <v>30205</v>
      </c>
      <c r="DE8" s="626"/>
      <c r="DF8" s="626"/>
      <c r="DG8" s="626"/>
      <c r="DH8" s="626"/>
      <c r="DI8" s="626"/>
      <c r="DJ8" s="626"/>
      <c r="DK8" s="626"/>
      <c r="DL8" s="626"/>
      <c r="DM8" s="626"/>
      <c r="DN8" s="626"/>
      <c r="DO8" s="626"/>
      <c r="DP8" s="627"/>
      <c r="DQ8" s="634">
        <v>1658493</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1817</v>
      </c>
      <c r="S9" s="626"/>
      <c r="T9" s="626"/>
      <c r="U9" s="626"/>
      <c r="V9" s="626"/>
      <c r="W9" s="626"/>
      <c r="X9" s="626"/>
      <c r="Y9" s="627"/>
      <c r="Z9" s="628">
        <v>0</v>
      </c>
      <c r="AA9" s="628"/>
      <c r="AB9" s="628"/>
      <c r="AC9" s="628"/>
      <c r="AD9" s="629">
        <v>1817</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415702</v>
      </c>
      <c r="BH9" s="626"/>
      <c r="BI9" s="626"/>
      <c r="BJ9" s="626"/>
      <c r="BK9" s="626"/>
      <c r="BL9" s="626"/>
      <c r="BM9" s="626"/>
      <c r="BN9" s="627"/>
      <c r="BO9" s="628">
        <v>35.1</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708399</v>
      </c>
      <c r="CS9" s="626"/>
      <c r="CT9" s="626"/>
      <c r="CU9" s="626"/>
      <c r="CV9" s="626"/>
      <c r="CW9" s="626"/>
      <c r="CX9" s="626"/>
      <c r="CY9" s="627"/>
      <c r="CZ9" s="628">
        <v>6.6</v>
      </c>
      <c r="DA9" s="628"/>
      <c r="DB9" s="628"/>
      <c r="DC9" s="628"/>
      <c r="DD9" s="634">
        <v>4962</v>
      </c>
      <c r="DE9" s="626"/>
      <c r="DF9" s="626"/>
      <c r="DG9" s="626"/>
      <c r="DH9" s="626"/>
      <c r="DI9" s="626"/>
      <c r="DJ9" s="626"/>
      <c r="DK9" s="626"/>
      <c r="DL9" s="626"/>
      <c r="DM9" s="626"/>
      <c r="DN9" s="626"/>
      <c r="DO9" s="626"/>
      <c r="DP9" s="627"/>
      <c r="DQ9" s="634">
        <v>694414</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260763</v>
      </c>
      <c r="S10" s="626"/>
      <c r="T10" s="626"/>
      <c r="U10" s="626"/>
      <c r="V10" s="626"/>
      <c r="W10" s="626"/>
      <c r="X10" s="626"/>
      <c r="Y10" s="627"/>
      <c r="Z10" s="628">
        <v>2.2999999999999998</v>
      </c>
      <c r="AA10" s="628"/>
      <c r="AB10" s="628"/>
      <c r="AC10" s="628"/>
      <c r="AD10" s="629">
        <v>260763</v>
      </c>
      <c r="AE10" s="629"/>
      <c r="AF10" s="629"/>
      <c r="AG10" s="629"/>
      <c r="AH10" s="629"/>
      <c r="AI10" s="629"/>
      <c r="AJ10" s="629"/>
      <c r="AK10" s="629"/>
      <c r="AL10" s="630">
        <v>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27966</v>
      </c>
      <c r="BH10" s="626"/>
      <c r="BI10" s="626"/>
      <c r="BJ10" s="626"/>
      <c r="BK10" s="626"/>
      <c r="BL10" s="626"/>
      <c r="BM10" s="626"/>
      <c r="BN10" s="627"/>
      <c r="BO10" s="628">
        <v>2.4</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4387</v>
      </c>
      <c r="S11" s="626"/>
      <c r="T11" s="626"/>
      <c r="U11" s="626"/>
      <c r="V11" s="626"/>
      <c r="W11" s="626"/>
      <c r="X11" s="626"/>
      <c r="Y11" s="627"/>
      <c r="Z11" s="628">
        <v>0</v>
      </c>
      <c r="AA11" s="628"/>
      <c r="AB11" s="628"/>
      <c r="AC11" s="628"/>
      <c r="AD11" s="629">
        <v>4387</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18005</v>
      </c>
      <c r="BH11" s="626"/>
      <c r="BI11" s="626"/>
      <c r="BJ11" s="626"/>
      <c r="BK11" s="626"/>
      <c r="BL11" s="626"/>
      <c r="BM11" s="626"/>
      <c r="BN11" s="627"/>
      <c r="BO11" s="628">
        <v>1.5</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865213</v>
      </c>
      <c r="CS11" s="626"/>
      <c r="CT11" s="626"/>
      <c r="CU11" s="626"/>
      <c r="CV11" s="626"/>
      <c r="CW11" s="626"/>
      <c r="CX11" s="626"/>
      <c r="CY11" s="627"/>
      <c r="CZ11" s="628">
        <v>8</v>
      </c>
      <c r="DA11" s="628"/>
      <c r="DB11" s="628"/>
      <c r="DC11" s="628"/>
      <c r="DD11" s="634">
        <v>247726</v>
      </c>
      <c r="DE11" s="626"/>
      <c r="DF11" s="626"/>
      <c r="DG11" s="626"/>
      <c r="DH11" s="626"/>
      <c r="DI11" s="626"/>
      <c r="DJ11" s="626"/>
      <c r="DK11" s="626"/>
      <c r="DL11" s="626"/>
      <c r="DM11" s="626"/>
      <c r="DN11" s="626"/>
      <c r="DO11" s="626"/>
      <c r="DP11" s="627"/>
      <c r="DQ11" s="634">
        <v>396488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552351</v>
      </c>
      <c r="BH12" s="626"/>
      <c r="BI12" s="626"/>
      <c r="BJ12" s="626"/>
      <c r="BK12" s="626"/>
      <c r="BL12" s="626"/>
      <c r="BM12" s="626"/>
      <c r="BN12" s="627"/>
      <c r="BO12" s="628">
        <v>46.6</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178401</v>
      </c>
      <c r="CS12" s="626"/>
      <c r="CT12" s="626"/>
      <c r="CU12" s="626"/>
      <c r="CV12" s="626"/>
      <c r="CW12" s="626"/>
      <c r="CX12" s="626"/>
      <c r="CY12" s="627"/>
      <c r="CZ12" s="628">
        <v>1.7</v>
      </c>
      <c r="DA12" s="628"/>
      <c r="DB12" s="628"/>
      <c r="DC12" s="628"/>
      <c r="DD12" s="634">
        <v>38075</v>
      </c>
      <c r="DE12" s="626"/>
      <c r="DF12" s="626"/>
      <c r="DG12" s="626"/>
      <c r="DH12" s="626"/>
      <c r="DI12" s="626"/>
      <c r="DJ12" s="626"/>
      <c r="DK12" s="626"/>
      <c r="DL12" s="626"/>
      <c r="DM12" s="626"/>
      <c r="DN12" s="626"/>
      <c r="DO12" s="626"/>
      <c r="DP12" s="627"/>
      <c r="DQ12" s="634">
        <v>109925</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20819</v>
      </c>
      <c r="S13" s="626"/>
      <c r="T13" s="626"/>
      <c r="U13" s="626"/>
      <c r="V13" s="626"/>
      <c r="W13" s="626"/>
      <c r="X13" s="626"/>
      <c r="Y13" s="627"/>
      <c r="Z13" s="628">
        <v>0.2</v>
      </c>
      <c r="AA13" s="628"/>
      <c r="AB13" s="628"/>
      <c r="AC13" s="628"/>
      <c r="AD13" s="629">
        <v>20819</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549500</v>
      </c>
      <c r="BH13" s="626"/>
      <c r="BI13" s="626"/>
      <c r="BJ13" s="626"/>
      <c r="BK13" s="626"/>
      <c r="BL13" s="626"/>
      <c r="BM13" s="626"/>
      <c r="BN13" s="627"/>
      <c r="BO13" s="628">
        <v>46.4</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945508</v>
      </c>
      <c r="CS13" s="626"/>
      <c r="CT13" s="626"/>
      <c r="CU13" s="626"/>
      <c r="CV13" s="626"/>
      <c r="CW13" s="626"/>
      <c r="CX13" s="626"/>
      <c r="CY13" s="627"/>
      <c r="CZ13" s="628">
        <v>8.6999999999999993</v>
      </c>
      <c r="DA13" s="628"/>
      <c r="DB13" s="628"/>
      <c r="DC13" s="628"/>
      <c r="DD13" s="634">
        <v>476385</v>
      </c>
      <c r="DE13" s="626"/>
      <c r="DF13" s="626"/>
      <c r="DG13" s="626"/>
      <c r="DH13" s="626"/>
      <c r="DI13" s="626"/>
      <c r="DJ13" s="626"/>
      <c r="DK13" s="626"/>
      <c r="DL13" s="626"/>
      <c r="DM13" s="626"/>
      <c r="DN13" s="626"/>
      <c r="DO13" s="626"/>
      <c r="DP13" s="627"/>
      <c r="DQ13" s="634">
        <v>599366</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60259</v>
      </c>
      <c r="BH14" s="626"/>
      <c r="BI14" s="626"/>
      <c r="BJ14" s="626"/>
      <c r="BK14" s="626"/>
      <c r="BL14" s="626"/>
      <c r="BM14" s="626"/>
      <c r="BN14" s="627"/>
      <c r="BO14" s="628">
        <v>5.0999999999999996</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336415</v>
      </c>
      <c r="CS14" s="626"/>
      <c r="CT14" s="626"/>
      <c r="CU14" s="626"/>
      <c r="CV14" s="626"/>
      <c r="CW14" s="626"/>
      <c r="CX14" s="626"/>
      <c r="CY14" s="627"/>
      <c r="CZ14" s="628">
        <v>3.1</v>
      </c>
      <c r="DA14" s="628"/>
      <c r="DB14" s="628"/>
      <c r="DC14" s="628"/>
      <c r="DD14" s="634">
        <v>28144</v>
      </c>
      <c r="DE14" s="626"/>
      <c r="DF14" s="626"/>
      <c r="DG14" s="626"/>
      <c r="DH14" s="626"/>
      <c r="DI14" s="626"/>
      <c r="DJ14" s="626"/>
      <c r="DK14" s="626"/>
      <c r="DL14" s="626"/>
      <c r="DM14" s="626"/>
      <c r="DN14" s="626"/>
      <c r="DO14" s="626"/>
      <c r="DP14" s="627"/>
      <c r="DQ14" s="634">
        <v>310907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3377</v>
      </c>
      <c r="S15" s="626"/>
      <c r="T15" s="626"/>
      <c r="U15" s="626"/>
      <c r="V15" s="626"/>
      <c r="W15" s="626"/>
      <c r="X15" s="626"/>
      <c r="Y15" s="627"/>
      <c r="Z15" s="628">
        <v>0</v>
      </c>
      <c r="AA15" s="628"/>
      <c r="AB15" s="628"/>
      <c r="AC15" s="628"/>
      <c r="AD15" s="629">
        <v>3377</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86981</v>
      </c>
      <c r="BH15" s="626"/>
      <c r="BI15" s="626"/>
      <c r="BJ15" s="626"/>
      <c r="BK15" s="626"/>
      <c r="BL15" s="626"/>
      <c r="BM15" s="626"/>
      <c r="BN15" s="627"/>
      <c r="BO15" s="628">
        <v>7.3</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768510</v>
      </c>
      <c r="CS15" s="626"/>
      <c r="CT15" s="626"/>
      <c r="CU15" s="626"/>
      <c r="CV15" s="626"/>
      <c r="CW15" s="626"/>
      <c r="CX15" s="626"/>
      <c r="CY15" s="627"/>
      <c r="CZ15" s="628">
        <v>7.1</v>
      </c>
      <c r="DA15" s="628"/>
      <c r="DB15" s="628"/>
      <c r="DC15" s="628"/>
      <c r="DD15" s="634">
        <v>206726</v>
      </c>
      <c r="DE15" s="626"/>
      <c r="DF15" s="626"/>
      <c r="DG15" s="626"/>
      <c r="DH15" s="626"/>
      <c r="DI15" s="626"/>
      <c r="DJ15" s="626"/>
      <c r="DK15" s="626"/>
      <c r="DL15" s="626"/>
      <c r="DM15" s="626"/>
      <c r="DN15" s="626"/>
      <c r="DO15" s="626"/>
      <c r="DP15" s="627"/>
      <c r="DQ15" s="634">
        <v>562997</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5062200</v>
      </c>
      <c r="S16" s="626"/>
      <c r="T16" s="626"/>
      <c r="U16" s="626"/>
      <c r="V16" s="626"/>
      <c r="W16" s="626"/>
      <c r="X16" s="626"/>
      <c r="Y16" s="627"/>
      <c r="Z16" s="628">
        <v>44.6</v>
      </c>
      <c r="AA16" s="628"/>
      <c r="AB16" s="628"/>
      <c r="AC16" s="628"/>
      <c r="AD16" s="629">
        <v>4837401</v>
      </c>
      <c r="AE16" s="629"/>
      <c r="AF16" s="629"/>
      <c r="AG16" s="629"/>
      <c r="AH16" s="629"/>
      <c r="AI16" s="629"/>
      <c r="AJ16" s="629"/>
      <c r="AK16" s="629"/>
      <c r="AL16" s="630">
        <v>74.3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19</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19</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4837401</v>
      </c>
      <c r="S17" s="626"/>
      <c r="T17" s="626"/>
      <c r="U17" s="626"/>
      <c r="V17" s="626"/>
      <c r="W17" s="626"/>
      <c r="X17" s="626"/>
      <c r="Y17" s="627"/>
      <c r="Z17" s="628">
        <v>42.6</v>
      </c>
      <c r="AA17" s="628"/>
      <c r="AB17" s="628"/>
      <c r="AC17" s="628"/>
      <c r="AD17" s="629">
        <v>4837401</v>
      </c>
      <c r="AE17" s="629"/>
      <c r="AF17" s="629"/>
      <c r="AG17" s="629"/>
      <c r="AH17" s="629"/>
      <c r="AI17" s="629"/>
      <c r="AJ17" s="629"/>
      <c r="AK17" s="629"/>
      <c r="AL17" s="630">
        <v>74.3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1374835</v>
      </c>
      <c r="CS17" s="626"/>
      <c r="CT17" s="626"/>
      <c r="CU17" s="626"/>
      <c r="CV17" s="626"/>
      <c r="CW17" s="626"/>
      <c r="CX17" s="626"/>
      <c r="CY17" s="627"/>
      <c r="CZ17" s="628">
        <v>12.7</v>
      </c>
      <c r="DA17" s="628"/>
      <c r="DB17" s="628"/>
      <c r="DC17" s="628"/>
      <c r="DD17" s="634" t="s">
        <v>112</v>
      </c>
      <c r="DE17" s="626"/>
      <c r="DF17" s="626"/>
      <c r="DG17" s="626"/>
      <c r="DH17" s="626"/>
      <c r="DI17" s="626"/>
      <c r="DJ17" s="626"/>
      <c r="DK17" s="626"/>
      <c r="DL17" s="626"/>
      <c r="DM17" s="626"/>
      <c r="DN17" s="626"/>
      <c r="DO17" s="626"/>
      <c r="DP17" s="627"/>
      <c r="DQ17" s="634">
        <v>1320340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224799</v>
      </c>
      <c r="S18" s="626"/>
      <c r="T18" s="626"/>
      <c r="U18" s="626"/>
      <c r="V18" s="626"/>
      <c r="W18" s="626"/>
      <c r="X18" s="626"/>
      <c r="Y18" s="627"/>
      <c r="Z18" s="628">
        <v>2</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6665560</v>
      </c>
      <c r="S20" s="626"/>
      <c r="T20" s="626"/>
      <c r="U20" s="626"/>
      <c r="V20" s="626"/>
      <c r="W20" s="626"/>
      <c r="X20" s="626"/>
      <c r="Y20" s="627"/>
      <c r="Z20" s="628">
        <v>58.7</v>
      </c>
      <c r="AA20" s="628"/>
      <c r="AB20" s="628"/>
      <c r="AC20" s="628"/>
      <c r="AD20" s="629">
        <v>6440747</v>
      </c>
      <c r="AE20" s="629"/>
      <c r="AF20" s="629"/>
      <c r="AG20" s="629"/>
      <c r="AH20" s="629"/>
      <c r="AI20" s="629"/>
      <c r="AJ20" s="629"/>
      <c r="AK20" s="629"/>
      <c r="AL20" s="630">
        <v>98.9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10810676</v>
      </c>
      <c r="CS20" s="626"/>
      <c r="CT20" s="626"/>
      <c r="CU20" s="626"/>
      <c r="CV20" s="626"/>
      <c r="CW20" s="626"/>
      <c r="CX20" s="626"/>
      <c r="CY20" s="627"/>
      <c r="CZ20" s="628">
        <v>100</v>
      </c>
      <c r="DA20" s="628"/>
      <c r="DB20" s="628"/>
      <c r="DC20" s="628"/>
      <c r="DD20" s="634">
        <v>1130382</v>
      </c>
      <c r="DE20" s="626"/>
      <c r="DF20" s="626"/>
      <c r="DG20" s="626"/>
      <c r="DH20" s="626"/>
      <c r="DI20" s="626"/>
      <c r="DJ20" s="626"/>
      <c r="DK20" s="626"/>
      <c r="DL20" s="626"/>
      <c r="DM20" s="626"/>
      <c r="DN20" s="626"/>
      <c r="DO20" s="626"/>
      <c r="DP20" s="627"/>
      <c r="DQ20" s="634">
        <v>7319096</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1867</v>
      </c>
      <c r="S21" s="626"/>
      <c r="T21" s="626"/>
      <c r="U21" s="626"/>
      <c r="V21" s="626"/>
      <c r="W21" s="626"/>
      <c r="X21" s="626"/>
      <c r="Y21" s="627"/>
      <c r="Z21" s="628">
        <v>0</v>
      </c>
      <c r="AA21" s="628"/>
      <c r="AB21" s="628"/>
      <c r="AC21" s="628"/>
      <c r="AD21" s="629">
        <v>1867</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208763</v>
      </c>
      <c r="S22" s="626"/>
      <c r="T22" s="626"/>
      <c r="U22" s="626"/>
      <c r="V22" s="626"/>
      <c r="W22" s="626"/>
      <c r="X22" s="626"/>
      <c r="Y22" s="627"/>
      <c r="Z22" s="628">
        <v>1.8</v>
      </c>
      <c r="AA22" s="628"/>
      <c r="AB22" s="628"/>
      <c r="AC22" s="628"/>
      <c r="AD22" s="629">
        <v>36679</v>
      </c>
      <c r="AE22" s="629"/>
      <c r="AF22" s="629"/>
      <c r="AG22" s="629"/>
      <c r="AH22" s="629"/>
      <c r="AI22" s="629"/>
      <c r="AJ22" s="629"/>
      <c r="AK22" s="629"/>
      <c r="AL22" s="630">
        <v>0.6</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91516</v>
      </c>
      <c r="S23" s="626"/>
      <c r="T23" s="626"/>
      <c r="U23" s="626"/>
      <c r="V23" s="626"/>
      <c r="W23" s="626"/>
      <c r="X23" s="626"/>
      <c r="Y23" s="627"/>
      <c r="Z23" s="628">
        <v>0.8</v>
      </c>
      <c r="AA23" s="628"/>
      <c r="AB23" s="628"/>
      <c r="AC23" s="628"/>
      <c r="AD23" s="629" t="s">
        <v>112</v>
      </c>
      <c r="AE23" s="629"/>
      <c r="AF23" s="629"/>
      <c r="AG23" s="629"/>
      <c r="AH23" s="629"/>
      <c r="AI23" s="629"/>
      <c r="AJ23" s="629"/>
      <c r="AK23" s="629"/>
      <c r="AL23" s="630" t="s">
        <v>112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10208</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5182151</v>
      </c>
      <c r="CS24" s="615"/>
      <c r="CT24" s="615"/>
      <c r="CU24" s="615"/>
      <c r="CV24" s="615"/>
      <c r="CW24" s="615"/>
      <c r="CX24" s="615"/>
      <c r="CY24" s="616"/>
      <c r="CZ24" s="652">
        <v>47.9</v>
      </c>
      <c r="DA24" s="653"/>
      <c r="DB24" s="653"/>
      <c r="DC24" s="654"/>
      <c r="DD24" s="651">
        <v>3423597</v>
      </c>
      <c r="DE24" s="615"/>
      <c r="DF24" s="615"/>
      <c r="DG24" s="615"/>
      <c r="DH24" s="615"/>
      <c r="DI24" s="615"/>
      <c r="DJ24" s="615"/>
      <c r="DK24" s="616"/>
      <c r="DL24" s="651">
        <v>3411917</v>
      </c>
      <c r="DM24" s="615"/>
      <c r="DN24" s="615"/>
      <c r="DO24" s="615"/>
      <c r="DP24" s="615"/>
      <c r="DQ24" s="615"/>
      <c r="DR24" s="615"/>
      <c r="DS24" s="615"/>
      <c r="DT24" s="615"/>
      <c r="DU24" s="615"/>
      <c r="DV24" s="616"/>
      <c r="DW24" s="619">
        <v>50.4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1233731</v>
      </c>
      <c r="S25" s="626"/>
      <c r="T25" s="626"/>
      <c r="U25" s="626"/>
      <c r="V25" s="626"/>
      <c r="W25" s="626"/>
      <c r="X25" s="626"/>
      <c r="Y25" s="627"/>
      <c r="Z25" s="628">
        <v>10.9</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1752763</v>
      </c>
      <c r="CS25" s="657"/>
      <c r="CT25" s="657"/>
      <c r="CU25" s="657"/>
      <c r="CV25" s="657"/>
      <c r="CW25" s="657"/>
      <c r="CX25" s="657"/>
      <c r="CY25" s="658"/>
      <c r="CZ25" s="659">
        <v>16.2</v>
      </c>
      <c r="DA25" s="660"/>
      <c r="DB25" s="660"/>
      <c r="DC25" s="661"/>
      <c r="DD25" s="634">
        <v>1464692</v>
      </c>
      <c r="DE25" s="657"/>
      <c r="DF25" s="657"/>
      <c r="DG25" s="657"/>
      <c r="DH25" s="657"/>
      <c r="DI25" s="657"/>
      <c r="DJ25" s="657"/>
      <c r="DK25" s="658"/>
      <c r="DL25" s="634">
        <v>1458071</v>
      </c>
      <c r="DM25" s="657"/>
      <c r="DN25" s="657"/>
      <c r="DO25" s="657"/>
      <c r="DP25" s="657"/>
      <c r="DQ25" s="657"/>
      <c r="DR25" s="657"/>
      <c r="DS25" s="657"/>
      <c r="DT25" s="657"/>
      <c r="DU25" s="657"/>
      <c r="DV25" s="658"/>
      <c r="DW25" s="630">
        <v>21.6</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1030115</v>
      </c>
      <c r="CS26" s="626"/>
      <c r="CT26" s="626"/>
      <c r="CU26" s="626"/>
      <c r="CV26" s="626"/>
      <c r="CW26" s="626"/>
      <c r="CX26" s="626"/>
      <c r="CY26" s="627"/>
      <c r="CZ26" s="659">
        <v>9.5</v>
      </c>
      <c r="DA26" s="660"/>
      <c r="DB26" s="660"/>
      <c r="DC26" s="661"/>
      <c r="DD26" s="634">
        <v>819214</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955244</v>
      </c>
      <c r="S27" s="626"/>
      <c r="T27" s="626"/>
      <c r="U27" s="626"/>
      <c r="V27" s="626"/>
      <c r="W27" s="626"/>
      <c r="X27" s="626"/>
      <c r="Y27" s="627"/>
      <c r="Z27" s="628">
        <v>8.4</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1185438</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2054553</v>
      </c>
      <c r="CS27" s="657"/>
      <c r="CT27" s="657"/>
      <c r="CU27" s="657"/>
      <c r="CV27" s="657"/>
      <c r="CW27" s="657"/>
      <c r="CX27" s="657"/>
      <c r="CY27" s="658"/>
      <c r="CZ27" s="659">
        <v>19</v>
      </c>
      <c r="DA27" s="660"/>
      <c r="DB27" s="660"/>
      <c r="DC27" s="661"/>
      <c r="DD27" s="634">
        <v>638565</v>
      </c>
      <c r="DE27" s="657"/>
      <c r="DF27" s="657"/>
      <c r="DG27" s="657"/>
      <c r="DH27" s="657"/>
      <c r="DI27" s="657"/>
      <c r="DJ27" s="657"/>
      <c r="DK27" s="658"/>
      <c r="DL27" s="634">
        <v>633506</v>
      </c>
      <c r="DM27" s="657"/>
      <c r="DN27" s="657"/>
      <c r="DO27" s="657"/>
      <c r="DP27" s="657"/>
      <c r="DQ27" s="657"/>
      <c r="DR27" s="657"/>
      <c r="DS27" s="657"/>
      <c r="DT27" s="657"/>
      <c r="DU27" s="657"/>
      <c r="DV27" s="658"/>
      <c r="DW27" s="630">
        <v>9.4</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372272</v>
      </c>
      <c r="S28" s="626"/>
      <c r="T28" s="626"/>
      <c r="U28" s="626"/>
      <c r="V28" s="626"/>
      <c r="W28" s="626"/>
      <c r="X28" s="626"/>
      <c r="Y28" s="627"/>
      <c r="Z28" s="628">
        <v>3.3</v>
      </c>
      <c r="AA28" s="628"/>
      <c r="AB28" s="628"/>
      <c r="AC28" s="628"/>
      <c r="AD28" s="629">
        <v>34595</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1374835</v>
      </c>
      <c r="CS28" s="626"/>
      <c r="CT28" s="626"/>
      <c r="CU28" s="626"/>
      <c r="CV28" s="626"/>
      <c r="CW28" s="626"/>
      <c r="CX28" s="626"/>
      <c r="CY28" s="627"/>
      <c r="CZ28" s="659">
        <v>12.7</v>
      </c>
      <c r="DA28" s="660"/>
      <c r="DB28" s="660"/>
      <c r="DC28" s="661"/>
      <c r="DD28" s="634">
        <v>1320340</v>
      </c>
      <c r="DE28" s="626"/>
      <c r="DF28" s="626"/>
      <c r="DG28" s="626"/>
      <c r="DH28" s="626"/>
      <c r="DI28" s="626"/>
      <c r="DJ28" s="626"/>
      <c r="DK28" s="627"/>
      <c r="DL28" s="634">
        <v>1320340</v>
      </c>
      <c r="DM28" s="626"/>
      <c r="DN28" s="626"/>
      <c r="DO28" s="626"/>
      <c r="DP28" s="626"/>
      <c r="DQ28" s="626"/>
      <c r="DR28" s="626"/>
      <c r="DS28" s="626"/>
      <c r="DT28" s="626"/>
      <c r="DU28" s="626"/>
      <c r="DV28" s="627"/>
      <c r="DW28" s="630">
        <v>19.5</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31449</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1374824</v>
      </c>
      <c r="CS29" s="657"/>
      <c r="CT29" s="657"/>
      <c r="CU29" s="657"/>
      <c r="CV29" s="657"/>
      <c r="CW29" s="657"/>
      <c r="CX29" s="657"/>
      <c r="CY29" s="658"/>
      <c r="CZ29" s="659">
        <v>12.7</v>
      </c>
      <c r="DA29" s="660"/>
      <c r="DB29" s="660"/>
      <c r="DC29" s="661"/>
      <c r="DD29" s="634">
        <v>1320329</v>
      </c>
      <c r="DE29" s="657"/>
      <c r="DF29" s="657"/>
      <c r="DG29" s="657"/>
      <c r="DH29" s="657"/>
      <c r="DI29" s="657"/>
      <c r="DJ29" s="657"/>
      <c r="DK29" s="658"/>
      <c r="DL29" s="634">
        <v>1320329</v>
      </c>
      <c r="DM29" s="657"/>
      <c r="DN29" s="657"/>
      <c r="DO29" s="657"/>
      <c r="DP29" s="657"/>
      <c r="DQ29" s="657"/>
      <c r="DR29" s="657"/>
      <c r="DS29" s="657"/>
      <c r="DT29" s="657"/>
      <c r="DU29" s="657"/>
      <c r="DV29" s="658"/>
      <c r="DW29" s="630">
        <v>19.5</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281947</v>
      </c>
      <c r="S30" s="626"/>
      <c r="T30" s="626"/>
      <c r="U30" s="626"/>
      <c r="V30" s="626"/>
      <c r="W30" s="626"/>
      <c r="X30" s="626"/>
      <c r="Y30" s="627"/>
      <c r="Z30" s="628">
        <v>2.5</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98.7</v>
      </c>
      <c r="BH30" s="684"/>
      <c r="BI30" s="684"/>
      <c r="BJ30" s="684"/>
      <c r="BK30" s="684"/>
      <c r="BL30" s="684"/>
      <c r="BM30" s="620">
        <v>93.4</v>
      </c>
      <c r="BN30" s="684"/>
      <c r="BO30" s="684"/>
      <c r="BP30" s="684"/>
      <c r="BQ30" s="685"/>
      <c r="BR30" s="683">
        <v>98.4</v>
      </c>
      <c r="BS30" s="684"/>
      <c r="BT30" s="684"/>
      <c r="BU30" s="684"/>
      <c r="BV30" s="684"/>
      <c r="BW30" s="684"/>
      <c r="BX30" s="620">
        <v>92.9</v>
      </c>
      <c r="BY30" s="684"/>
      <c r="BZ30" s="684"/>
      <c r="CA30" s="684"/>
      <c r="CB30" s="685"/>
      <c r="CD30" s="688"/>
      <c r="CE30" s="689"/>
      <c r="CF30" s="639" t="s">
        <v>292</v>
      </c>
      <c r="CG30" s="640"/>
      <c r="CH30" s="640"/>
      <c r="CI30" s="640"/>
      <c r="CJ30" s="640"/>
      <c r="CK30" s="640"/>
      <c r="CL30" s="640"/>
      <c r="CM30" s="640"/>
      <c r="CN30" s="640"/>
      <c r="CO30" s="640"/>
      <c r="CP30" s="640"/>
      <c r="CQ30" s="641"/>
      <c r="CR30" s="625">
        <v>1284663</v>
      </c>
      <c r="CS30" s="626"/>
      <c r="CT30" s="626"/>
      <c r="CU30" s="626"/>
      <c r="CV30" s="626"/>
      <c r="CW30" s="626"/>
      <c r="CX30" s="626"/>
      <c r="CY30" s="627"/>
      <c r="CZ30" s="659">
        <v>11.9</v>
      </c>
      <c r="DA30" s="660"/>
      <c r="DB30" s="660"/>
      <c r="DC30" s="661"/>
      <c r="DD30" s="634">
        <v>1230168</v>
      </c>
      <c r="DE30" s="626"/>
      <c r="DF30" s="626"/>
      <c r="DG30" s="626"/>
      <c r="DH30" s="626"/>
      <c r="DI30" s="626"/>
      <c r="DJ30" s="626"/>
      <c r="DK30" s="627"/>
      <c r="DL30" s="634">
        <v>1230168</v>
      </c>
      <c r="DM30" s="626"/>
      <c r="DN30" s="626"/>
      <c r="DO30" s="626"/>
      <c r="DP30" s="626"/>
      <c r="DQ30" s="626"/>
      <c r="DR30" s="626"/>
      <c r="DS30" s="626"/>
      <c r="DT30" s="626"/>
      <c r="DU30" s="626"/>
      <c r="DV30" s="627"/>
      <c r="DW30" s="630">
        <v>18.2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806041</v>
      </c>
      <c r="S31" s="626"/>
      <c r="T31" s="626"/>
      <c r="U31" s="626"/>
      <c r="V31" s="626"/>
      <c r="W31" s="626"/>
      <c r="X31" s="626"/>
      <c r="Y31" s="627"/>
      <c r="Z31" s="628">
        <v>7.1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99.5</v>
      </c>
      <c r="BH31" s="657"/>
      <c r="BI31" s="657"/>
      <c r="BJ31" s="657"/>
      <c r="BK31" s="657"/>
      <c r="BL31" s="657"/>
      <c r="BM31" s="631">
        <v>96.9</v>
      </c>
      <c r="BN31" s="681"/>
      <c r="BO31" s="681"/>
      <c r="BP31" s="681"/>
      <c r="BQ31" s="682"/>
      <c r="BR31" s="680">
        <v>99.3</v>
      </c>
      <c r="BS31" s="657"/>
      <c r="BT31" s="657"/>
      <c r="BU31" s="657"/>
      <c r="BV31" s="657"/>
      <c r="BW31" s="657"/>
      <c r="BX31" s="631">
        <v>96.3</v>
      </c>
      <c r="BY31" s="681"/>
      <c r="BZ31" s="681"/>
      <c r="CA31" s="681"/>
      <c r="CB31" s="682"/>
      <c r="CD31" s="688"/>
      <c r="CE31" s="689"/>
      <c r="CF31" s="639" t="s">
        <v>296</v>
      </c>
      <c r="CG31" s="640"/>
      <c r="CH31" s="640"/>
      <c r="CI31" s="640"/>
      <c r="CJ31" s="640"/>
      <c r="CK31" s="640"/>
      <c r="CL31" s="640"/>
      <c r="CM31" s="640"/>
      <c r="CN31" s="640"/>
      <c r="CO31" s="640"/>
      <c r="CP31" s="640"/>
      <c r="CQ31" s="641"/>
      <c r="CR31" s="625">
        <v>90161</v>
      </c>
      <c r="CS31" s="657"/>
      <c r="CT31" s="657"/>
      <c r="CU31" s="657"/>
      <c r="CV31" s="657"/>
      <c r="CW31" s="657"/>
      <c r="CX31" s="657"/>
      <c r="CY31" s="658"/>
      <c r="CZ31" s="659">
        <v>0.8</v>
      </c>
      <c r="DA31" s="660"/>
      <c r="DB31" s="660"/>
      <c r="DC31" s="661"/>
      <c r="DD31" s="634">
        <v>90161</v>
      </c>
      <c r="DE31" s="657"/>
      <c r="DF31" s="657"/>
      <c r="DG31" s="657"/>
      <c r="DH31" s="657"/>
      <c r="DI31" s="657"/>
      <c r="DJ31" s="657"/>
      <c r="DK31" s="658"/>
      <c r="DL31" s="634">
        <v>90161</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104049</v>
      </c>
      <c r="S32" s="626"/>
      <c r="T32" s="626"/>
      <c r="U32" s="626"/>
      <c r="V32" s="626"/>
      <c r="W32" s="626"/>
      <c r="X32" s="626"/>
      <c r="Y32" s="627"/>
      <c r="Z32" s="628">
        <v>0.9</v>
      </c>
      <c r="AA32" s="628"/>
      <c r="AB32" s="628"/>
      <c r="AC32" s="628"/>
      <c r="AD32" s="629">
        <v>950</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97.6</v>
      </c>
      <c r="BH32" s="693"/>
      <c r="BI32" s="693"/>
      <c r="BJ32" s="693"/>
      <c r="BK32" s="693"/>
      <c r="BL32" s="693"/>
      <c r="BM32" s="694">
        <v>89</v>
      </c>
      <c r="BN32" s="693"/>
      <c r="BO32" s="693"/>
      <c r="BP32" s="693"/>
      <c r="BQ32" s="695"/>
      <c r="BR32" s="692">
        <v>97.2</v>
      </c>
      <c r="BS32" s="693"/>
      <c r="BT32" s="693"/>
      <c r="BU32" s="693"/>
      <c r="BV32" s="693"/>
      <c r="BW32" s="693"/>
      <c r="BX32" s="694">
        <v>88.5</v>
      </c>
      <c r="BY32" s="693"/>
      <c r="BZ32" s="693"/>
      <c r="CA32" s="693"/>
      <c r="CB32" s="695"/>
      <c r="CD32" s="690"/>
      <c r="CE32" s="691"/>
      <c r="CF32" s="639" t="s">
        <v>299</v>
      </c>
      <c r="CG32" s="640"/>
      <c r="CH32" s="640"/>
      <c r="CI32" s="640"/>
      <c r="CJ32" s="640"/>
      <c r="CK32" s="640"/>
      <c r="CL32" s="640"/>
      <c r="CM32" s="640"/>
      <c r="CN32" s="640"/>
      <c r="CO32" s="640"/>
      <c r="CP32" s="640"/>
      <c r="CQ32" s="641"/>
      <c r="CR32" s="625">
        <v>11</v>
      </c>
      <c r="CS32" s="626"/>
      <c r="CT32" s="626"/>
      <c r="CU32" s="626"/>
      <c r="CV32" s="626"/>
      <c r="CW32" s="626"/>
      <c r="CX32" s="626"/>
      <c r="CY32" s="627"/>
      <c r="CZ32" s="659">
        <v>0</v>
      </c>
      <c r="DA32" s="660"/>
      <c r="DB32" s="660"/>
      <c r="DC32" s="661"/>
      <c r="DD32" s="634">
        <v>11</v>
      </c>
      <c r="DE32" s="626"/>
      <c r="DF32" s="626"/>
      <c r="DG32" s="626"/>
      <c r="DH32" s="626"/>
      <c r="DI32" s="626"/>
      <c r="DJ32" s="626"/>
      <c r="DK32" s="627"/>
      <c r="DL32" s="634">
        <v>11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600300</v>
      </c>
      <c r="S33" s="626"/>
      <c r="T33" s="626"/>
      <c r="U33" s="626"/>
      <c r="V33" s="626"/>
      <c r="W33" s="626"/>
      <c r="X33" s="626"/>
      <c r="Y33" s="627"/>
      <c r="Z33" s="628">
        <v>5.3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4498124</v>
      </c>
      <c r="CS33" s="657"/>
      <c r="CT33" s="657"/>
      <c r="CU33" s="657"/>
      <c r="CV33" s="657"/>
      <c r="CW33" s="657"/>
      <c r="CX33" s="657"/>
      <c r="CY33" s="658"/>
      <c r="CZ33" s="659">
        <v>41.6</v>
      </c>
      <c r="DA33" s="660"/>
      <c r="DB33" s="660"/>
      <c r="DC33" s="661"/>
      <c r="DD33" s="634">
        <v>3513809</v>
      </c>
      <c r="DE33" s="657"/>
      <c r="DF33" s="657"/>
      <c r="DG33" s="657"/>
      <c r="DH33" s="657"/>
      <c r="DI33" s="657"/>
      <c r="DJ33" s="657"/>
      <c r="DK33" s="658"/>
      <c r="DL33" s="634">
        <v>2491463</v>
      </c>
      <c r="DM33" s="657"/>
      <c r="DN33" s="657"/>
      <c r="DO33" s="657"/>
      <c r="DP33" s="657"/>
      <c r="DQ33" s="657"/>
      <c r="DR33" s="657"/>
      <c r="DS33" s="657"/>
      <c r="DT33" s="657"/>
      <c r="DU33" s="657"/>
      <c r="DV33" s="658"/>
      <c r="DW33" s="630">
        <v>36.799999999999997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1013688</v>
      </c>
      <c r="CS34" s="626"/>
      <c r="CT34" s="626"/>
      <c r="CU34" s="626"/>
      <c r="CV34" s="626"/>
      <c r="CW34" s="626"/>
      <c r="CX34" s="626"/>
      <c r="CY34" s="627"/>
      <c r="CZ34" s="659">
        <v>9.4</v>
      </c>
      <c r="DA34" s="660"/>
      <c r="DB34" s="660"/>
      <c r="DC34" s="661"/>
      <c r="DD34" s="634">
        <v>850370</v>
      </c>
      <c r="DE34" s="626"/>
      <c r="DF34" s="626"/>
      <c r="DG34" s="626"/>
      <c r="DH34" s="626"/>
      <c r="DI34" s="626"/>
      <c r="DJ34" s="626"/>
      <c r="DK34" s="627"/>
      <c r="DL34" s="634">
        <v>756477</v>
      </c>
      <c r="DM34" s="626"/>
      <c r="DN34" s="626"/>
      <c r="DO34" s="626"/>
      <c r="DP34" s="626"/>
      <c r="DQ34" s="626"/>
      <c r="DR34" s="626"/>
      <c r="DS34" s="626"/>
      <c r="DT34" s="626"/>
      <c r="DU34" s="626"/>
      <c r="DV34" s="627"/>
      <c r="DW34" s="630">
        <v>11.2</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248200</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1325434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290066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85843</v>
      </c>
      <c r="CS35" s="657"/>
      <c r="CT35" s="657"/>
      <c r="CU35" s="657"/>
      <c r="CV35" s="657"/>
      <c r="CW35" s="657"/>
      <c r="CX35" s="657"/>
      <c r="CY35" s="658"/>
      <c r="CZ35" s="659">
        <v>0.8</v>
      </c>
      <c r="DA35" s="660"/>
      <c r="DB35" s="660"/>
      <c r="DC35" s="661"/>
      <c r="DD35" s="634">
        <v>70122</v>
      </c>
      <c r="DE35" s="657"/>
      <c r="DF35" s="657"/>
      <c r="DG35" s="657"/>
      <c r="DH35" s="657"/>
      <c r="DI35" s="657"/>
      <c r="DJ35" s="657"/>
      <c r="DK35" s="658"/>
      <c r="DL35" s="634">
        <v>70122</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11362947</v>
      </c>
      <c r="S36" s="698"/>
      <c r="T36" s="698"/>
      <c r="U36" s="698"/>
      <c r="V36" s="698"/>
      <c r="W36" s="698"/>
      <c r="X36" s="698"/>
      <c r="Y36" s="699"/>
      <c r="Z36" s="700">
        <v>100</v>
      </c>
      <c r="AA36" s="700"/>
      <c r="AB36" s="700"/>
      <c r="AC36" s="700"/>
      <c r="AD36" s="701">
        <v>6514838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348612</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245305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1204444</v>
      </c>
      <c r="CS36" s="626"/>
      <c r="CT36" s="626"/>
      <c r="CU36" s="626"/>
      <c r="CV36" s="626"/>
      <c r="CW36" s="626"/>
      <c r="CX36" s="626"/>
      <c r="CY36" s="627"/>
      <c r="CZ36" s="659">
        <v>11.1</v>
      </c>
      <c r="DA36" s="660"/>
      <c r="DB36" s="660"/>
      <c r="DC36" s="661"/>
      <c r="DD36" s="634">
        <v>878002</v>
      </c>
      <c r="DE36" s="626"/>
      <c r="DF36" s="626"/>
      <c r="DG36" s="626"/>
      <c r="DH36" s="626"/>
      <c r="DI36" s="626"/>
      <c r="DJ36" s="626"/>
      <c r="DK36" s="627"/>
      <c r="DL36" s="634">
        <v>717516</v>
      </c>
      <c r="DM36" s="626"/>
      <c r="DN36" s="626"/>
      <c r="DO36" s="626"/>
      <c r="DP36" s="626"/>
      <c r="DQ36" s="626"/>
      <c r="DR36" s="626"/>
      <c r="DS36" s="626"/>
      <c r="DT36" s="626"/>
      <c r="DU36" s="626"/>
      <c r="DV36" s="627"/>
      <c r="DW36" s="630">
        <v>10.6</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178133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2375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462793</v>
      </c>
      <c r="CS37" s="657"/>
      <c r="CT37" s="657"/>
      <c r="CU37" s="657"/>
      <c r="CV37" s="657"/>
      <c r="CW37" s="657"/>
      <c r="CX37" s="657"/>
      <c r="CY37" s="658"/>
      <c r="CZ37" s="659">
        <v>4.3</v>
      </c>
      <c r="DA37" s="660"/>
      <c r="DB37" s="660"/>
      <c r="DC37" s="661"/>
      <c r="DD37" s="634">
        <v>462727</v>
      </c>
      <c r="DE37" s="657"/>
      <c r="DF37" s="657"/>
      <c r="DG37" s="657"/>
      <c r="DH37" s="657"/>
      <c r="DI37" s="657"/>
      <c r="DJ37" s="657"/>
      <c r="DK37" s="658"/>
      <c r="DL37" s="634">
        <v>462579</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21456</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4406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1302554</v>
      </c>
      <c r="CS38" s="626"/>
      <c r="CT38" s="626"/>
      <c r="CU38" s="626"/>
      <c r="CV38" s="626"/>
      <c r="CW38" s="626"/>
      <c r="CX38" s="626"/>
      <c r="CY38" s="627"/>
      <c r="CZ38" s="659">
        <v>12</v>
      </c>
      <c r="DA38" s="660"/>
      <c r="DB38" s="660"/>
      <c r="DC38" s="661"/>
      <c r="DD38" s="634">
        <v>1155725</v>
      </c>
      <c r="DE38" s="626"/>
      <c r="DF38" s="626"/>
      <c r="DG38" s="626"/>
      <c r="DH38" s="626"/>
      <c r="DI38" s="626"/>
      <c r="DJ38" s="626"/>
      <c r="DK38" s="627"/>
      <c r="DL38" s="634">
        <v>947348</v>
      </c>
      <c r="DM38" s="626"/>
      <c r="DN38" s="626"/>
      <c r="DO38" s="626"/>
      <c r="DP38" s="626"/>
      <c r="DQ38" s="626"/>
      <c r="DR38" s="626"/>
      <c r="DS38" s="626"/>
      <c r="DT38" s="626"/>
      <c r="DU38" s="626"/>
      <c r="DV38" s="627"/>
      <c r="DW38" s="630">
        <v>14</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1424</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120</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884224</v>
      </c>
      <c r="CS39" s="657"/>
      <c r="CT39" s="657"/>
      <c r="CU39" s="657"/>
      <c r="CV39" s="657"/>
      <c r="CW39" s="657"/>
      <c r="CX39" s="657"/>
      <c r="CY39" s="658"/>
      <c r="CZ39" s="659">
        <v>8.1999999999999993</v>
      </c>
      <c r="DA39" s="660"/>
      <c r="DB39" s="660"/>
      <c r="DC39" s="661"/>
      <c r="DD39" s="634">
        <v>552219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170307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128</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7371</v>
      </c>
      <c r="CS40" s="626"/>
      <c r="CT40" s="626"/>
      <c r="CU40" s="626"/>
      <c r="CV40" s="626"/>
      <c r="CW40" s="626"/>
      <c r="CX40" s="626"/>
      <c r="CY40" s="627"/>
      <c r="CZ40" s="659">
        <v>0.1</v>
      </c>
      <c r="DA40" s="660"/>
      <c r="DB40" s="660"/>
      <c r="DC40" s="661"/>
      <c r="DD40" s="634">
        <v>7371</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605502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1130401</v>
      </c>
      <c r="CS42" s="626"/>
      <c r="CT42" s="626"/>
      <c r="CU42" s="626"/>
      <c r="CV42" s="626"/>
      <c r="CW42" s="626"/>
      <c r="CX42" s="626"/>
      <c r="CY42" s="627"/>
      <c r="CZ42" s="659">
        <v>10.5</v>
      </c>
      <c r="DA42" s="708"/>
      <c r="DB42" s="708"/>
      <c r="DC42" s="709"/>
      <c r="DD42" s="634">
        <v>381690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32360</v>
      </c>
      <c r="CS43" s="657"/>
      <c r="CT43" s="657"/>
      <c r="CU43" s="657"/>
      <c r="CV43" s="657"/>
      <c r="CW43" s="657"/>
      <c r="CX43" s="657"/>
      <c r="CY43" s="658"/>
      <c r="CZ43" s="659">
        <v>0.3</v>
      </c>
      <c r="DA43" s="660"/>
      <c r="DB43" s="660"/>
      <c r="DC43" s="661"/>
      <c r="DD43" s="634">
        <v>32360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1130382</v>
      </c>
      <c r="CS44" s="626"/>
      <c r="CT44" s="626"/>
      <c r="CU44" s="626"/>
      <c r="CV44" s="626"/>
      <c r="CW44" s="626"/>
      <c r="CX44" s="626"/>
      <c r="CY44" s="627"/>
      <c r="CZ44" s="659">
        <v>10.5</v>
      </c>
      <c r="DA44" s="708"/>
      <c r="DB44" s="708"/>
      <c r="DC44" s="709"/>
      <c r="DD44" s="634">
        <v>381671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405992</v>
      </c>
      <c r="CS45" s="657"/>
      <c r="CT45" s="657"/>
      <c r="CU45" s="657"/>
      <c r="CV45" s="657"/>
      <c r="CW45" s="657"/>
      <c r="CX45" s="657"/>
      <c r="CY45" s="658"/>
      <c r="CZ45" s="659">
        <v>3.8</v>
      </c>
      <c r="DA45" s="660"/>
      <c r="DB45" s="660"/>
      <c r="DC45" s="661"/>
      <c r="DD45" s="634">
        <v>2653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690681</v>
      </c>
      <c r="CS46" s="626"/>
      <c r="CT46" s="626"/>
      <c r="CU46" s="626"/>
      <c r="CV46" s="626"/>
      <c r="CW46" s="626"/>
      <c r="CX46" s="626"/>
      <c r="CY46" s="627"/>
      <c r="CZ46" s="659">
        <v>6.4</v>
      </c>
      <c r="DA46" s="708"/>
      <c r="DB46" s="708"/>
      <c r="DC46" s="709"/>
      <c r="DD46" s="634">
        <v>369609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19</v>
      </c>
      <c r="CS47" s="657"/>
      <c r="CT47" s="657"/>
      <c r="CU47" s="657"/>
      <c r="CV47" s="657"/>
      <c r="CW47" s="657"/>
      <c r="CX47" s="657"/>
      <c r="CY47" s="658"/>
      <c r="CZ47" s="659">
        <v>0</v>
      </c>
      <c r="DA47" s="660"/>
      <c r="DB47" s="660"/>
      <c r="DC47" s="661"/>
      <c r="DD47" s="634">
        <v>19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10810676</v>
      </c>
      <c r="CS49" s="693"/>
      <c r="CT49" s="693"/>
      <c r="CU49" s="693"/>
      <c r="CV49" s="693"/>
      <c r="CW49" s="693"/>
      <c r="CX49" s="693"/>
      <c r="CY49" s="720"/>
      <c r="CZ49" s="721">
        <v>100</v>
      </c>
      <c r="DA49" s="722"/>
      <c r="DB49" s="722"/>
      <c r="DC49" s="723"/>
      <c r="DD49" s="724">
        <v>7319096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11319</v>
      </c>
      <c r="R7" s="755"/>
      <c r="S7" s="755"/>
      <c r="T7" s="755"/>
      <c r="U7" s="755"/>
      <c r="V7" s="755">
        <v>10771</v>
      </c>
      <c r="W7" s="755"/>
      <c r="X7" s="755"/>
      <c r="Y7" s="755"/>
      <c r="Z7" s="755"/>
      <c r="AA7" s="755">
        <v>548</v>
      </c>
      <c r="AB7" s="755"/>
      <c r="AC7" s="755"/>
      <c r="AD7" s="755"/>
      <c r="AE7" s="756"/>
      <c r="AF7" s="757">
        <v>490</v>
      </c>
      <c r="AG7" s="758"/>
      <c r="AH7" s="758"/>
      <c r="AI7" s="758"/>
      <c r="AJ7" s="759"/>
      <c r="AK7" s="795">
        <v>249</v>
      </c>
      <c r="AL7" s="796"/>
      <c r="AM7" s="796"/>
      <c r="AN7" s="796"/>
      <c r="AO7" s="796"/>
      <c r="AP7" s="796">
        <v>10369</v>
      </c>
      <c r="AQ7" s="796"/>
      <c r="AR7" s="796"/>
      <c r="AS7" s="796"/>
      <c r="AT7" s="796"/>
      <c r="AU7" s="797"/>
      <c r="AV7" s="797"/>
      <c r="AW7" s="797"/>
      <c r="AX7" s="797"/>
      <c r="AY7" s="798"/>
      <c r="AZ7" s="205"/>
      <c r="BA7" s="205"/>
      <c r="BB7" s="205"/>
      <c r="BC7" s="205"/>
      <c r="BD7" s="205"/>
      <c r="BE7" s="206"/>
      <c r="BF7" s="206"/>
      <c r="BG7" s="206"/>
      <c r="BH7" s="206"/>
      <c r="BI7" s="206"/>
      <c r="BJ7" s="206"/>
      <c r="BK7" s="206"/>
      <c r="BL7" s="206"/>
      <c r="BM7" s="206"/>
      <c r="BN7" s="206"/>
      <c r="BO7" s="206"/>
      <c r="BP7" s="206"/>
      <c r="BQ7" s="212">
        <v>1</v>
      </c>
      <c r="BR7" s="213"/>
      <c r="BS7" s="799" t="s">
        <v>544</v>
      </c>
      <c r="BT7" s="800"/>
      <c r="BU7" s="800"/>
      <c r="BV7" s="800"/>
      <c r="BW7" s="800"/>
      <c r="BX7" s="800"/>
      <c r="BY7" s="800"/>
      <c r="BZ7" s="800"/>
      <c r="CA7" s="800"/>
      <c r="CB7" s="800"/>
      <c r="CC7" s="800"/>
      <c r="CD7" s="800"/>
      <c r="CE7" s="800"/>
      <c r="CF7" s="800"/>
      <c r="CG7" s="801"/>
      <c r="CH7" s="792">
        <v>0</v>
      </c>
      <c r="CI7" s="793"/>
      <c r="CJ7" s="793"/>
      <c r="CK7" s="793"/>
      <c r="CL7" s="794"/>
      <c r="CM7" s="792">
        <v>9</v>
      </c>
      <c r="CN7" s="793"/>
      <c r="CO7" s="793"/>
      <c r="CP7" s="793"/>
      <c r="CQ7" s="794"/>
      <c r="CR7" s="792">
        <v>9</v>
      </c>
      <c r="CS7" s="793"/>
      <c r="CT7" s="793"/>
      <c r="CU7" s="793"/>
      <c r="CV7" s="794"/>
      <c r="CW7" s="792">
        <v>15</v>
      </c>
      <c r="CX7" s="793"/>
      <c r="CY7" s="793"/>
      <c r="CZ7" s="793"/>
      <c r="DA7" s="794"/>
      <c r="DB7" s="792" t="s">
        <v>548</v>
      </c>
      <c r="DC7" s="793"/>
      <c r="DD7" s="793"/>
      <c r="DE7" s="793"/>
      <c r="DF7" s="794"/>
      <c r="DG7" s="792" t="s">
        <v>548</v>
      </c>
      <c r="DH7" s="793"/>
      <c r="DI7" s="793"/>
      <c r="DJ7" s="793"/>
      <c r="DK7" s="794"/>
      <c r="DL7" s="792" t="s">
        <v>547</v>
      </c>
      <c r="DM7" s="793"/>
      <c r="DN7" s="793"/>
      <c r="DO7" s="793"/>
      <c r="DP7" s="794"/>
      <c r="DQ7" s="792" t="s">
        <v>547</v>
      </c>
      <c r="DR7" s="793"/>
      <c r="DS7" s="793"/>
      <c r="DT7" s="793"/>
      <c r="DU7" s="794"/>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11</v>
      </c>
      <c r="R8" s="779"/>
      <c r="S8" s="779"/>
      <c r="T8" s="779"/>
      <c r="U8" s="779"/>
      <c r="V8" s="779">
        <v>10</v>
      </c>
      <c r="W8" s="779"/>
      <c r="X8" s="779"/>
      <c r="Y8" s="779"/>
      <c r="Z8" s="779"/>
      <c r="AA8" s="779">
        <v>1</v>
      </c>
      <c r="AB8" s="779"/>
      <c r="AC8" s="779"/>
      <c r="AD8" s="779"/>
      <c r="AE8" s="780"/>
      <c r="AF8" s="781">
        <v>1</v>
      </c>
      <c r="AG8" s="782"/>
      <c r="AH8" s="782"/>
      <c r="AI8" s="782"/>
      <c r="AJ8" s="783"/>
      <c r="AK8" s="784">
        <v>1</v>
      </c>
      <c r="AL8" s="785"/>
      <c r="AM8" s="785"/>
      <c r="AN8" s="785"/>
      <c r="AO8" s="785"/>
      <c r="AP8" s="786" t="s">
        <v>546</v>
      </c>
      <c r="AQ8" s="786"/>
      <c r="AR8" s="786"/>
      <c r="AS8" s="786"/>
      <c r="AT8" s="786"/>
      <c r="AU8" s="787"/>
      <c r="AV8" s="787"/>
      <c r="AW8" s="787"/>
      <c r="AX8" s="787"/>
      <c r="AY8" s="788"/>
      <c r="AZ8" s="205"/>
      <c r="BA8" s="205"/>
      <c r="BB8" s="205"/>
      <c r="BC8" s="205"/>
      <c r="BD8" s="205"/>
      <c r="BE8" s="206"/>
      <c r="BF8" s="206"/>
      <c r="BG8" s="206"/>
      <c r="BH8" s="206"/>
      <c r="BI8" s="206"/>
      <c r="BJ8" s="206"/>
      <c r="BK8" s="206"/>
      <c r="BL8" s="206"/>
      <c r="BM8" s="206"/>
      <c r="BN8" s="206"/>
      <c r="BO8" s="206"/>
      <c r="BP8" s="206"/>
      <c r="BQ8" s="215">
        <v>2</v>
      </c>
      <c r="BR8" s="216"/>
      <c r="BS8" s="789" t="s">
        <v>545</v>
      </c>
      <c r="BT8" s="790"/>
      <c r="BU8" s="790"/>
      <c r="BV8" s="790"/>
      <c r="BW8" s="790"/>
      <c r="BX8" s="790"/>
      <c r="BY8" s="790"/>
      <c r="BZ8" s="790"/>
      <c r="CA8" s="790"/>
      <c r="CB8" s="790"/>
      <c r="CC8" s="790"/>
      <c r="CD8" s="790"/>
      <c r="CE8" s="790"/>
      <c r="CF8" s="790"/>
      <c r="CG8" s="791"/>
      <c r="CH8" s="802">
        <v>-16</v>
      </c>
      <c r="CI8" s="803"/>
      <c r="CJ8" s="803"/>
      <c r="CK8" s="803"/>
      <c r="CL8" s="804"/>
      <c r="CM8" s="802">
        <v>184</v>
      </c>
      <c r="CN8" s="803"/>
      <c r="CO8" s="803"/>
      <c r="CP8" s="803"/>
      <c r="CQ8" s="804"/>
      <c r="CR8" s="802">
        <v>15</v>
      </c>
      <c r="CS8" s="803"/>
      <c r="CT8" s="803"/>
      <c r="CU8" s="803"/>
      <c r="CV8" s="804"/>
      <c r="CW8" s="802">
        <v>15</v>
      </c>
      <c r="CX8" s="803"/>
      <c r="CY8" s="803"/>
      <c r="CZ8" s="803"/>
      <c r="DA8" s="804"/>
      <c r="DB8" s="802" t="s">
        <v>548</v>
      </c>
      <c r="DC8" s="803"/>
      <c r="DD8" s="803"/>
      <c r="DE8" s="803"/>
      <c r="DF8" s="804"/>
      <c r="DG8" s="802" t="s">
        <v>548</v>
      </c>
      <c r="DH8" s="803"/>
      <c r="DI8" s="803"/>
      <c r="DJ8" s="803"/>
      <c r="DK8" s="804"/>
      <c r="DL8" s="802" t="s">
        <v>548</v>
      </c>
      <c r="DM8" s="803"/>
      <c r="DN8" s="803"/>
      <c r="DO8" s="803"/>
      <c r="DP8" s="804"/>
      <c r="DQ8" s="802" t="s">
        <v>547</v>
      </c>
      <c r="DR8" s="803"/>
      <c r="DS8" s="803"/>
      <c r="DT8" s="803"/>
      <c r="DU8" s="804"/>
      <c r="DV8" s="805"/>
      <c r="DW8" s="806"/>
      <c r="DX8" s="806"/>
      <c r="DY8" s="806"/>
      <c r="DZ8" s="807"/>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34</v>
      </c>
      <c r="R9" s="779"/>
      <c r="S9" s="779"/>
      <c r="T9" s="779"/>
      <c r="U9" s="779"/>
      <c r="V9" s="779">
        <v>31</v>
      </c>
      <c r="W9" s="779"/>
      <c r="X9" s="779"/>
      <c r="Y9" s="779"/>
      <c r="Z9" s="779"/>
      <c r="AA9" s="779">
        <v>3</v>
      </c>
      <c r="AB9" s="779"/>
      <c r="AC9" s="779"/>
      <c r="AD9" s="779"/>
      <c r="AE9" s="780"/>
      <c r="AF9" s="781">
        <v>3</v>
      </c>
      <c r="AG9" s="782"/>
      <c r="AH9" s="782"/>
      <c r="AI9" s="782"/>
      <c r="AJ9" s="783"/>
      <c r="AK9" s="784">
        <v>5</v>
      </c>
      <c r="AL9" s="785"/>
      <c r="AM9" s="785"/>
      <c r="AN9" s="785"/>
      <c r="AO9" s="785"/>
      <c r="AP9" s="786" t="s">
        <v>546</v>
      </c>
      <c r="AQ9" s="786"/>
      <c r="AR9" s="786"/>
      <c r="AS9" s="786"/>
      <c r="AT9" s="786"/>
      <c r="AU9" s="787"/>
      <c r="AV9" s="787"/>
      <c r="AW9" s="787"/>
      <c r="AX9" s="787"/>
      <c r="AY9" s="788"/>
      <c r="AZ9" s="205"/>
      <c r="BA9" s="205"/>
      <c r="BB9" s="205"/>
      <c r="BC9" s="205"/>
      <c r="BD9" s="205"/>
      <c r="BE9" s="206"/>
      <c r="BF9" s="206"/>
      <c r="BG9" s="206"/>
      <c r="BH9" s="206"/>
      <c r="BI9" s="206"/>
      <c r="BJ9" s="206"/>
      <c r="BK9" s="206"/>
      <c r="BL9" s="206"/>
      <c r="BM9" s="206"/>
      <c r="BN9" s="206"/>
      <c r="BO9" s="206"/>
      <c r="BP9" s="206"/>
      <c r="BQ9" s="215">
        <v>3</v>
      </c>
      <c r="BR9" s="216"/>
      <c r="BS9" s="789" t="s">
        <v>550</v>
      </c>
      <c r="BT9" s="790"/>
      <c r="BU9" s="790"/>
      <c r="BV9" s="790"/>
      <c r="BW9" s="790"/>
      <c r="BX9" s="790"/>
      <c r="BY9" s="790"/>
      <c r="BZ9" s="790"/>
      <c r="CA9" s="790"/>
      <c r="CB9" s="790"/>
      <c r="CC9" s="790"/>
      <c r="CD9" s="790"/>
      <c r="CE9" s="790"/>
      <c r="CF9" s="790"/>
      <c r="CG9" s="791"/>
      <c r="CH9" s="802">
        <v>7</v>
      </c>
      <c r="CI9" s="803"/>
      <c r="CJ9" s="803"/>
      <c r="CK9" s="803"/>
      <c r="CL9" s="804"/>
      <c r="CM9" s="802">
        <v>130</v>
      </c>
      <c r="CN9" s="803"/>
      <c r="CO9" s="803"/>
      <c r="CP9" s="803"/>
      <c r="CQ9" s="804"/>
      <c r="CR9" s="802">
        <v>18</v>
      </c>
      <c r="CS9" s="803"/>
      <c r="CT9" s="803"/>
      <c r="CU9" s="803"/>
      <c r="CV9" s="804"/>
      <c r="CW9" s="802" t="s">
        <v>547</v>
      </c>
      <c r="CX9" s="803"/>
      <c r="CY9" s="803"/>
      <c r="CZ9" s="803"/>
      <c r="DA9" s="804"/>
      <c r="DB9" s="802" t="s">
        <v>547</v>
      </c>
      <c r="DC9" s="803"/>
      <c r="DD9" s="803"/>
      <c r="DE9" s="803"/>
      <c r="DF9" s="804"/>
      <c r="DG9" s="802" t="s">
        <v>547</v>
      </c>
      <c r="DH9" s="803"/>
      <c r="DI9" s="803"/>
      <c r="DJ9" s="803"/>
      <c r="DK9" s="804"/>
      <c r="DL9" s="802" t="s">
        <v>547</v>
      </c>
      <c r="DM9" s="803"/>
      <c r="DN9" s="803"/>
      <c r="DO9" s="803"/>
      <c r="DP9" s="804"/>
      <c r="DQ9" s="802" t="s">
        <v>547</v>
      </c>
      <c r="DR9" s="803"/>
      <c r="DS9" s="803"/>
      <c r="DT9" s="803"/>
      <c r="DU9" s="804"/>
      <c r="DV9" s="805"/>
      <c r="DW9" s="806"/>
      <c r="DX9" s="806"/>
      <c r="DY9" s="806"/>
      <c r="DZ9" s="807"/>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7"/>
      <c r="AV10" s="787"/>
      <c r="AW10" s="787"/>
      <c r="AX10" s="787"/>
      <c r="AY10" s="788"/>
      <c r="AZ10" s="205"/>
      <c r="BA10" s="205"/>
      <c r="BB10" s="205"/>
      <c r="BC10" s="205"/>
      <c r="BD10" s="205"/>
      <c r="BE10" s="206"/>
      <c r="BF10" s="206"/>
      <c r="BG10" s="206"/>
      <c r="BH10" s="206"/>
      <c r="BI10" s="206"/>
      <c r="BJ10" s="206"/>
      <c r="BK10" s="206"/>
      <c r="BL10" s="206"/>
      <c r="BM10" s="206"/>
      <c r="BN10" s="206"/>
      <c r="BO10" s="206"/>
      <c r="BP10" s="206"/>
      <c r="BQ10" s="215">
        <v>4</v>
      </c>
      <c r="BR10" s="216"/>
      <c r="BS10" s="789"/>
      <c r="BT10" s="790"/>
      <c r="BU10" s="790"/>
      <c r="BV10" s="790"/>
      <c r="BW10" s="790"/>
      <c r="BX10" s="790"/>
      <c r="BY10" s="790"/>
      <c r="BZ10" s="790"/>
      <c r="CA10" s="790"/>
      <c r="CB10" s="790"/>
      <c r="CC10" s="790"/>
      <c r="CD10" s="790"/>
      <c r="CE10" s="790"/>
      <c r="CF10" s="790"/>
      <c r="CG10" s="791"/>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805"/>
      <c r="DW10" s="806"/>
      <c r="DX10" s="806"/>
      <c r="DY10" s="806"/>
      <c r="DZ10" s="807"/>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7"/>
      <c r="AV11" s="787"/>
      <c r="AW11" s="787"/>
      <c r="AX11" s="787"/>
      <c r="AY11" s="788"/>
      <c r="AZ11" s="205"/>
      <c r="BA11" s="205"/>
      <c r="BB11" s="205"/>
      <c r="BC11" s="205"/>
      <c r="BD11" s="205"/>
      <c r="BE11" s="206"/>
      <c r="BF11" s="206"/>
      <c r="BG11" s="206"/>
      <c r="BH11" s="206"/>
      <c r="BI11" s="206"/>
      <c r="BJ11" s="206"/>
      <c r="BK11" s="206"/>
      <c r="BL11" s="206"/>
      <c r="BM11" s="206"/>
      <c r="BN11" s="206"/>
      <c r="BO11" s="206"/>
      <c r="BP11" s="206"/>
      <c r="BQ11" s="215">
        <v>5</v>
      </c>
      <c r="BR11" s="216"/>
      <c r="BS11" s="789"/>
      <c r="BT11" s="790"/>
      <c r="BU11" s="790"/>
      <c r="BV11" s="790"/>
      <c r="BW11" s="790"/>
      <c r="BX11" s="790"/>
      <c r="BY11" s="790"/>
      <c r="BZ11" s="790"/>
      <c r="CA11" s="790"/>
      <c r="CB11" s="790"/>
      <c r="CC11" s="790"/>
      <c r="CD11" s="790"/>
      <c r="CE11" s="790"/>
      <c r="CF11" s="790"/>
      <c r="CG11" s="791"/>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805"/>
      <c r="DW11" s="806"/>
      <c r="DX11" s="806"/>
      <c r="DY11" s="806"/>
      <c r="DZ11" s="807"/>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7"/>
      <c r="AV12" s="787"/>
      <c r="AW12" s="787"/>
      <c r="AX12" s="787"/>
      <c r="AY12" s="788"/>
      <c r="AZ12" s="205"/>
      <c r="BA12" s="205"/>
      <c r="BB12" s="205"/>
      <c r="BC12" s="205"/>
      <c r="BD12" s="205"/>
      <c r="BE12" s="206"/>
      <c r="BF12" s="206"/>
      <c r="BG12" s="206"/>
      <c r="BH12" s="206"/>
      <c r="BI12" s="206"/>
      <c r="BJ12" s="206"/>
      <c r="BK12" s="206"/>
      <c r="BL12" s="206"/>
      <c r="BM12" s="206"/>
      <c r="BN12" s="206"/>
      <c r="BO12" s="206"/>
      <c r="BP12" s="206"/>
      <c r="BQ12" s="215">
        <v>6</v>
      </c>
      <c r="BR12" s="216"/>
      <c r="BS12" s="789"/>
      <c r="BT12" s="790"/>
      <c r="BU12" s="790"/>
      <c r="BV12" s="790"/>
      <c r="BW12" s="790"/>
      <c r="BX12" s="790"/>
      <c r="BY12" s="790"/>
      <c r="BZ12" s="790"/>
      <c r="CA12" s="790"/>
      <c r="CB12" s="790"/>
      <c r="CC12" s="790"/>
      <c r="CD12" s="790"/>
      <c r="CE12" s="790"/>
      <c r="CF12" s="790"/>
      <c r="CG12" s="791"/>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805"/>
      <c r="DW12" s="806"/>
      <c r="DX12" s="806"/>
      <c r="DY12" s="806"/>
      <c r="DZ12" s="807"/>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7"/>
      <c r="AV13" s="787"/>
      <c r="AW13" s="787"/>
      <c r="AX13" s="787"/>
      <c r="AY13" s="788"/>
      <c r="AZ13" s="205"/>
      <c r="BA13" s="205"/>
      <c r="BB13" s="205"/>
      <c r="BC13" s="205"/>
      <c r="BD13" s="205"/>
      <c r="BE13" s="206"/>
      <c r="BF13" s="206"/>
      <c r="BG13" s="206"/>
      <c r="BH13" s="206"/>
      <c r="BI13" s="206"/>
      <c r="BJ13" s="206"/>
      <c r="BK13" s="206"/>
      <c r="BL13" s="206"/>
      <c r="BM13" s="206"/>
      <c r="BN13" s="206"/>
      <c r="BO13" s="206"/>
      <c r="BP13" s="206"/>
      <c r="BQ13" s="215">
        <v>7</v>
      </c>
      <c r="BR13" s="216"/>
      <c r="BS13" s="789"/>
      <c r="BT13" s="790"/>
      <c r="BU13" s="790"/>
      <c r="BV13" s="790"/>
      <c r="BW13" s="790"/>
      <c r="BX13" s="790"/>
      <c r="BY13" s="790"/>
      <c r="BZ13" s="790"/>
      <c r="CA13" s="790"/>
      <c r="CB13" s="790"/>
      <c r="CC13" s="790"/>
      <c r="CD13" s="790"/>
      <c r="CE13" s="790"/>
      <c r="CF13" s="790"/>
      <c r="CG13" s="791"/>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805"/>
      <c r="DW13" s="806"/>
      <c r="DX13" s="806"/>
      <c r="DY13" s="806"/>
      <c r="DZ13" s="807"/>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7"/>
      <c r="AV14" s="787"/>
      <c r="AW14" s="787"/>
      <c r="AX14" s="787"/>
      <c r="AY14" s="788"/>
      <c r="AZ14" s="205"/>
      <c r="BA14" s="205"/>
      <c r="BB14" s="205"/>
      <c r="BC14" s="205"/>
      <c r="BD14" s="205"/>
      <c r="BE14" s="206"/>
      <c r="BF14" s="206"/>
      <c r="BG14" s="206"/>
      <c r="BH14" s="206"/>
      <c r="BI14" s="206"/>
      <c r="BJ14" s="206"/>
      <c r="BK14" s="206"/>
      <c r="BL14" s="206"/>
      <c r="BM14" s="206"/>
      <c r="BN14" s="206"/>
      <c r="BO14" s="206"/>
      <c r="BP14" s="206"/>
      <c r="BQ14" s="215">
        <v>8</v>
      </c>
      <c r="BR14" s="216"/>
      <c r="BS14" s="789"/>
      <c r="BT14" s="790"/>
      <c r="BU14" s="790"/>
      <c r="BV14" s="790"/>
      <c r="BW14" s="790"/>
      <c r="BX14" s="790"/>
      <c r="BY14" s="790"/>
      <c r="BZ14" s="790"/>
      <c r="CA14" s="790"/>
      <c r="CB14" s="790"/>
      <c r="CC14" s="790"/>
      <c r="CD14" s="790"/>
      <c r="CE14" s="790"/>
      <c r="CF14" s="790"/>
      <c r="CG14" s="791"/>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805"/>
      <c r="DW14" s="806"/>
      <c r="DX14" s="806"/>
      <c r="DY14" s="806"/>
      <c r="DZ14" s="807"/>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7"/>
      <c r="AV15" s="787"/>
      <c r="AW15" s="787"/>
      <c r="AX15" s="787"/>
      <c r="AY15" s="788"/>
      <c r="AZ15" s="205"/>
      <c r="BA15" s="205"/>
      <c r="BB15" s="205"/>
      <c r="BC15" s="205"/>
      <c r="BD15" s="205"/>
      <c r="BE15" s="206"/>
      <c r="BF15" s="206"/>
      <c r="BG15" s="206"/>
      <c r="BH15" s="206"/>
      <c r="BI15" s="206"/>
      <c r="BJ15" s="206"/>
      <c r="BK15" s="206"/>
      <c r="BL15" s="206"/>
      <c r="BM15" s="206"/>
      <c r="BN15" s="206"/>
      <c r="BO15" s="206"/>
      <c r="BP15" s="206"/>
      <c r="BQ15" s="215">
        <v>9</v>
      </c>
      <c r="BR15" s="216"/>
      <c r="BS15" s="789"/>
      <c r="BT15" s="790"/>
      <c r="BU15" s="790"/>
      <c r="BV15" s="790"/>
      <c r="BW15" s="790"/>
      <c r="BX15" s="790"/>
      <c r="BY15" s="790"/>
      <c r="BZ15" s="790"/>
      <c r="CA15" s="790"/>
      <c r="CB15" s="790"/>
      <c r="CC15" s="790"/>
      <c r="CD15" s="790"/>
      <c r="CE15" s="790"/>
      <c r="CF15" s="790"/>
      <c r="CG15" s="79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805"/>
      <c r="DW15" s="806"/>
      <c r="DX15" s="806"/>
      <c r="DY15" s="806"/>
      <c r="DZ15" s="807"/>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7"/>
      <c r="AV16" s="787"/>
      <c r="AW16" s="787"/>
      <c r="AX16" s="787"/>
      <c r="AY16" s="788"/>
      <c r="AZ16" s="205"/>
      <c r="BA16" s="205"/>
      <c r="BB16" s="205"/>
      <c r="BC16" s="205"/>
      <c r="BD16" s="205"/>
      <c r="BE16" s="206"/>
      <c r="BF16" s="206"/>
      <c r="BG16" s="206"/>
      <c r="BH16" s="206"/>
      <c r="BI16" s="206"/>
      <c r="BJ16" s="206"/>
      <c r="BK16" s="206"/>
      <c r="BL16" s="206"/>
      <c r="BM16" s="206"/>
      <c r="BN16" s="206"/>
      <c r="BO16" s="206"/>
      <c r="BP16" s="206"/>
      <c r="BQ16" s="215">
        <v>10</v>
      </c>
      <c r="BR16" s="216"/>
      <c r="BS16" s="789"/>
      <c r="BT16" s="790"/>
      <c r="BU16" s="790"/>
      <c r="BV16" s="790"/>
      <c r="BW16" s="790"/>
      <c r="BX16" s="790"/>
      <c r="BY16" s="790"/>
      <c r="BZ16" s="790"/>
      <c r="CA16" s="790"/>
      <c r="CB16" s="790"/>
      <c r="CC16" s="790"/>
      <c r="CD16" s="790"/>
      <c r="CE16" s="790"/>
      <c r="CF16" s="790"/>
      <c r="CG16" s="79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805"/>
      <c r="DW16" s="806"/>
      <c r="DX16" s="806"/>
      <c r="DY16" s="806"/>
      <c r="DZ16" s="807"/>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7"/>
      <c r="AV17" s="787"/>
      <c r="AW17" s="787"/>
      <c r="AX17" s="787"/>
      <c r="AY17" s="788"/>
      <c r="AZ17" s="205"/>
      <c r="BA17" s="205"/>
      <c r="BB17" s="205"/>
      <c r="BC17" s="205"/>
      <c r="BD17" s="205"/>
      <c r="BE17" s="206"/>
      <c r="BF17" s="206"/>
      <c r="BG17" s="206"/>
      <c r="BH17" s="206"/>
      <c r="BI17" s="206"/>
      <c r="BJ17" s="206"/>
      <c r="BK17" s="206"/>
      <c r="BL17" s="206"/>
      <c r="BM17" s="206"/>
      <c r="BN17" s="206"/>
      <c r="BO17" s="206"/>
      <c r="BP17" s="206"/>
      <c r="BQ17" s="215">
        <v>11</v>
      </c>
      <c r="BR17" s="216"/>
      <c r="BS17" s="789"/>
      <c r="BT17" s="790"/>
      <c r="BU17" s="790"/>
      <c r="BV17" s="790"/>
      <c r="BW17" s="790"/>
      <c r="BX17" s="790"/>
      <c r="BY17" s="790"/>
      <c r="BZ17" s="790"/>
      <c r="CA17" s="790"/>
      <c r="CB17" s="790"/>
      <c r="CC17" s="790"/>
      <c r="CD17" s="790"/>
      <c r="CE17" s="790"/>
      <c r="CF17" s="790"/>
      <c r="CG17" s="79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805"/>
      <c r="DW17" s="806"/>
      <c r="DX17" s="806"/>
      <c r="DY17" s="806"/>
      <c r="DZ17" s="807"/>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7"/>
      <c r="AV18" s="787"/>
      <c r="AW18" s="787"/>
      <c r="AX18" s="787"/>
      <c r="AY18" s="788"/>
      <c r="AZ18" s="205"/>
      <c r="BA18" s="205"/>
      <c r="BB18" s="205"/>
      <c r="BC18" s="205"/>
      <c r="BD18" s="205"/>
      <c r="BE18" s="206"/>
      <c r="BF18" s="206"/>
      <c r="BG18" s="206"/>
      <c r="BH18" s="206"/>
      <c r="BI18" s="206"/>
      <c r="BJ18" s="206"/>
      <c r="BK18" s="206"/>
      <c r="BL18" s="206"/>
      <c r="BM18" s="206"/>
      <c r="BN18" s="206"/>
      <c r="BO18" s="206"/>
      <c r="BP18" s="206"/>
      <c r="BQ18" s="215">
        <v>12</v>
      </c>
      <c r="BR18" s="216"/>
      <c r="BS18" s="789"/>
      <c r="BT18" s="790"/>
      <c r="BU18" s="790"/>
      <c r="BV18" s="790"/>
      <c r="BW18" s="790"/>
      <c r="BX18" s="790"/>
      <c r="BY18" s="790"/>
      <c r="BZ18" s="790"/>
      <c r="CA18" s="790"/>
      <c r="CB18" s="790"/>
      <c r="CC18" s="790"/>
      <c r="CD18" s="790"/>
      <c r="CE18" s="790"/>
      <c r="CF18" s="790"/>
      <c r="CG18" s="79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805"/>
      <c r="DW18" s="806"/>
      <c r="DX18" s="806"/>
      <c r="DY18" s="806"/>
      <c r="DZ18" s="807"/>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7"/>
      <c r="AV19" s="787"/>
      <c r="AW19" s="787"/>
      <c r="AX19" s="787"/>
      <c r="AY19" s="788"/>
      <c r="AZ19" s="205"/>
      <c r="BA19" s="205"/>
      <c r="BB19" s="205"/>
      <c r="BC19" s="205"/>
      <c r="BD19" s="205"/>
      <c r="BE19" s="206"/>
      <c r="BF19" s="206"/>
      <c r="BG19" s="206"/>
      <c r="BH19" s="206"/>
      <c r="BI19" s="206"/>
      <c r="BJ19" s="206"/>
      <c r="BK19" s="206"/>
      <c r="BL19" s="206"/>
      <c r="BM19" s="206"/>
      <c r="BN19" s="206"/>
      <c r="BO19" s="206"/>
      <c r="BP19" s="206"/>
      <c r="BQ19" s="215">
        <v>13</v>
      </c>
      <c r="BR19" s="216"/>
      <c r="BS19" s="789"/>
      <c r="BT19" s="790"/>
      <c r="BU19" s="790"/>
      <c r="BV19" s="790"/>
      <c r="BW19" s="790"/>
      <c r="BX19" s="790"/>
      <c r="BY19" s="790"/>
      <c r="BZ19" s="790"/>
      <c r="CA19" s="790"/>
      <c r="CB19" s="790"/>
      <c r="CC19" s="790"/>
      <c r="CD19" s="790"/>
      <c r="CE19" s="790"/>
      <c r="CF19" s="790"/>
      <c r="CG19" s="79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805"/>
      <c r="DW19" s="806"/>
      <c r="DX19" s="806"/>
      <c r="DY19" s="806"/>
      <c r="DZ19" s="807"/>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7"/>
      <c r="AV20" s="787"/>
      <c r="AW20" s="787"/>
      <c r="AX20" s="787"/>
      <c r="AY20" s="788"/>
      <c r="AZ20" s="205"/>
      <c r="BA20" s="205"/>
      <c r="BB20" s="205"/>
      <c r="BC20" s="205"/>
      <c r="BD20" s="205"/>
      <c r="BE20" s="206"/>
      <c r="BF20" s="206"/>
      <c r="BG20" s="206"/>
      <c r="BH20" s="206"/>
      <c r="BI20" s="206"/>
      <c r="BJ20" s="206"/>
      <c r="BK20" s="206"/>
      <c r="BL20" s="206"/>
      <c r="BM20" s="206"/>
      <c r="BN20" s="206"/>
      <c r="BO20" s="206"/>
      <c r="BP20" s="206"/>
      <c r="BQ20" s="215">
        <v>14</v>
      </c>
      <c r="BR20" s="216"/>
      <c r="BS20" s="789"/>
      <c r="BT20" s="790"/>
      <c r="BU20" s="790"/>
      <c r="BV20" s="790"/>
      <c r="BW20" s="790"/>
      <c r="BX20" s="790"/>
      <c r="BY20" s="790"/>
      <c r="BZ20" s="790"/>
      <c r="CA20" s="790"/>
      <c r="CB20" s="790"/>
      <c r="CC20" s="790"/>
      <c r="CD20" s="790"/>
      <c r="CE20" s="790"/>
      <c r="CF20" s="790"/>
      <c r="CG20" s="79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805"/>
      <c r="DW20" s="806"/>
      <c r="DX20" s="806"/>
      <c r="DY20" s="806"/>
      <c r="DZ20" s="807"/>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7"/>
      <c r="AV21" s="787"/>
      <c r="AW21" s="787"/>
      <c r="AX21" s="787"/>
      <c r="AY21" s="788"/>
      <c r="AZ21" s="205"/>
      <c r="BA21" s="205"/>
      <c r="BB21" s="205"/>
      <c r="BC21" s="205"/>
      <c r="BD21" s="205"/>
      <c r="BE21" s="206"/>
      <c r="BF21" s="206"/>
      <c r="BG21" s="206"/>
      <c r="BH21" s="206"/>
      <c r="BI21" s="206"/>
      <c r="BJ21" s="206"/>
      <c r="BK21" s="206"/>
      <c r="BL21" s="206"/>
      <c r="BM21" s="206"/>
      <c r="BN21" s="206"/>
      <c r="BO21" s="206"/>
      <c r="BP21" s="206"/>
      <c r="BQ21" s="215">
        <v>15</v>
      </c>
      <c r="BR21" s="216"/>
      <c r="BS21" s="789"/>
      <c r="BT21" s="790"/>
      <c r="BU21" s="790"/>
      <c r="BV21" s="790"/>
      <c r="BW21" s="790"/>
      <c r="BX21" s="790"/>
      <c r="BY21" s="790"/>
      <c r="BZ21" s="790"/>
      <c r="CA21" s="790"/>
      <c r="CB21" s="790"/>
      <c r="CC21" s="790"/>
      <c r="CD21" s="790"/>
      <c r="CE21" s="790"/>
      <c r="CF21" s="790"/>
      <c r="CG21" s="79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805"/>
      <c r="DW21" s="806"/>
      <c r="DX21" s="806"/>
      <c r="DY21" s="806"/>
      <c r="DZ21" s="807"/>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8"/>
      <c r="R22" s="809"/>
      <c r="S22" s="809"/>
      <c r="T22" s="809"/>
      <c r="U22" s="809"/>
      <c r="V22" s="809"/>
      <c r="W22" s="809"/>
      <c r="X22" s="809"/>
      <c r="Y22" s="809"/>
      <c r="Z22" s="809"/>
      <c r="AA22" s="809"/>
      <c r="AB22" s="809"/>
      <c r="AC22" s="809"/>
      <c r="AD22" s="809"/>
      <c r="AE22" s="810"/>
      <c r="AF22" s="781"/>
      <c r="AG22" s="782"/>
      <c r="AH22" s="782"/>
      <c r="AI22" s="782"/>
      <c r="AJ22" s="783"/>
      <c r="AK22" s="823"/>
      <c r="AL22" s="824"/>
      <c r="AM22" s="824"/>
      <c r="AN22" s="824"/>
      <c r="AO22" s="824"/>
      <c r="AP22" s="824"/>
      <c r="AQ22" s="824"/>
      <c r="AR22" s="824"/>
      <c r="AS22" s="824"/>
      <c r="AT22" s="824"/>
      <c r="AU22" s="825"/>
      <c r="AV22" s="825"/>
      <c r="AW22" s="825"/>
      <c r="AX22" s="825"/>
      <c r="AY22" s="826"/>
      <c r="AZ22" s="827" t="s">
        <v>368</v>
      </c>
      <c r="BA22" s="827"/>
      <c r="BB22" s="827"/>
      <c r="BC22" s="827"/>
      <c r="BD22" s="828"/>
      <c r="BE22" s="206"/>
      <c r="BF22" s="206"/>
      <c r="BG22" s="206"/>
      <c r="BH22" s="206"/>
      <c r="BI22" s="206"/>
      <c r="BJ22" s="206"/>
      <c r="BK22" s="206"/>
      <c r="BL22" s="206"/>
      <c r="BM22" s="206"/>
      <c r="BN22" s="206"/>
      <c r="BO22" s="206"/>
      <c r="BP22" s="206"/>
      <c r="BQ22" s="215">
        <v>16</v>
      </c>
      <c r="BR22" s="216"/>
      <c r="BS22" s="789"/>
      <c r="BT22" s="790"/>
      <c r="BU22" s="790"/>
      <c r="BV22" s="790"/>
      <c r="BW22" s="790"/>
      <c r="BX22" s="790"/>
      <c r="BY22" s="790"/>
      <c r="BZ22" s="790"/>
      <c r="CA22" s="790"/>
      <c r="CB22" s="790"/>
      <c r="CC22" s="790"/>
      <c r="CD22" s="790"/>
      <c r="CE22" s="790"/>
      <c r="CF22" s="790"/>
      <c r="CG22" s="79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805"/>
      <c r="DW22" s="806"/>
      <c r="DX22" s="806"/>
      <c r="DY22" s="806"/>
      <c r="DZ22" s="807"/>
      <c r="EA22" s="207"/>
    </row>
    <row r="23" spans="1:131" s="208" customFormat="1" ht="26.25" customHeight="1" thickBot="1" x14ac:dyDescent="0.2">
      <c r="A23" s="217" t="s">
        <v>369</v>
      </c>
      <c r="B23" s="811" t="s">
        <v>370</v>
      </c>
      <c r="C23" s="812"/>
      <c r="D23" s="812"/>
      <c r="E23" s="812"/>
      <c r="F23" s="812"/>
      <c r="G23" s="812"/>
      <c r="H23" s="812"/>
      <c r="I23" s="812"/>
      <c r="J23" s="812"/>
      <c r="K23" s="812"/>
      <c r="L23" s="812"/>
      <c r="M23" s="812"/>
      <c r="N23" s="812"/>
      <c r="O23" s="812"/>
      <c r="P23" s="813"/>
      <c r="Q23" s="814">
        <v>11363</v>
      </c>
      <c r="R23" s="815"/>
      <c r="S23" s="815"/>
      <c r="T23" s="815"/>
      <c r="U23" s="815"/>
      <c r="V23" s="815">
        <v>10811</v>
      </c>
      <c r="W23" s="815"/>
      <c r="X23" s="815"/>
      <c r="Y23" s="815"/>
      <c r="Z23" s="815"/>
      <c r="AA23" s="815">
        <v>552</v>
      </c>
      <c r="AB23" s="815"/>
      <c r="AC23" s="815"/>
      <c r="AD23" s="815"/>
      <c r="AE23" s="816"/>
      <c r="AF23" s="817">
        <v>494</v>
      </c>
      <c r="AG23" s="815"/>
      <c r="AH23" s="815"/>
      <c r="AI23" s="815"/>
      <c r="AJ23" s="818"/>
      <c r="AK23" s="819"/>
      <c r="AL23" s="820"/>
      <c r="AM23" s="820"/>
      <c r="AN23" s="820"/>
      <c r="AO23" s="820"/>
      <c r="AP23" s="815">
        <v>10369</v>
      </c>
      <c r="AQ23" s="815"/>
      <c r="AR23" s="815"/>
      <c r="AS23" s="815"/>
      <c r="AT23" s="815"/>
      <c r="AU23" s="821"/>
      <c r="AV23" s="821"/>
      <c r="AW23" s="821"/>
      <c r="AX23" s="821"/>
      <c r="AY23" s="822"/>
      <c r="AZ23" s="830" t="s">
        <v>112</v>
      </c>
      <c r="BA23" s="831"/>
      <c r="BB23" s="831"/>
      <c r="BC23" s="831"/>
      <c r="BD23" s="832"/>
      <c r="BE23" s="206"/>
      <c r="BF23" s="206"/>
      <c r="BG23" s="206"/>
      <c r="BH23" s="206"/>
      <c r="BI23" s="206"/>
      <c r="BJ23" s="206"/>
      <c r="BK23" s="206"/>
      <c r="BL23" s="206"/>
      <c r="BM23" s="206"/>
      <c r="BN23" s="206"/>
      <c r="BO23" s="206"/>
      <c r="BP23" s="206"/>
      <c r="BQ23" s="215">
        <v>17</v>
      </c>
      <c r="BR23" s="216"/>
      <c r="BS23" s="789"/>
      <c r="BT23" s="790"/>
      <c r="BU23" s="790"/>
      <c r="BV23" s="790"/>
      <c r="BW23" s="790"/>
      <c r="BX23" s="790"/>
      <c r="BY23" s="790"/>
      <c r="BZ23" s="790"/>
      <c r="CA23" s="790"/>
      <c r="CB23" s="790"/>
      <c r="CC23" s="790"/>
      <c r="CD23" s="790"/>
      <c r="CE23" s="790"/>
      <c r="CF23" s="790"/>
      <c r="CG23" s="79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805"/>
      <c r="DW23" s="806"/>
      <c r="DX23" s="806"/>
      <c r="DY23" s="806"/>
      <c r="DZ23" s="807"/>
      <c r="EA23" s="207"/>
    </row>
    <row r="24" spans="1:131" s="208" customFormat="1" ht="26.25" customHeight="1" x14ac:dyDescent="0.15">
      <c r="A24" s="829" t="s">
        <v>371</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5"/>
      <c r="BA24" s="205"/>
      <c r="BB24" s="205"/>
      <c r="BC24" s="205"/>
      <c r="BD24" s="205"/>
      <c r="BE24" s="206"/>
      <c r="BF24" s="206"/>
      <c r="BG24" s="206"/>
      <c r="BH24" s="206"/>
      <c r="BI24" s="206"/>
      <c r="BJ24" s="206"/>
      <c r="BK24" s="206"/>
      <c r="BL24" s="206"/>
      <c r="BM24" s="206"/>
      <c r="BN24" s="206"/>
      <c r="BO24" s="206"/>
      <c r="BP24" s="206"/>
      <c r="BQ24" s="215">
        <v>18</v>
      </c>
      <c r="BR24" s="216"/>
      <c r="BS24" s="789"/>
      <c r="BT24" s="790"/>
      <c r="BU24" s="790"/>
      <c r="BV24" s="790"/>
      <c r="BW24" s="790"/>
      <c r="BX24" s="790"/>
      <c r="BY24" s="790"/>
      <c r="BZ24" s="790"/>
      <c r="CA24" s="790"/>
      <c r="CB24" s="790"/>
      <c r="CC24" s="790"/>
      <c r="CD24" s="790"/>
      <c r="CE24" s="790"/>
      <c r="CF24" s="790"/>
      <c r="CG24" s="79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805"/>
      <c r="DW24" s="806"/>
      <c r="DX24" s="806"/>
      <c r="DY24" s="806"/>
      <c r="DZ24" s="807"/>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9"/>
      <c r="BT25" s="790"/>
      <c r="BU25" s="790"/>
      <c r="BV25" s="790"/>
      <c r="BW25" s="790"/>
      <c r="BX25" s="790"/>
      <c r="BY25" s="790"/>
      <c r="BZ25" s="790"/>
      <c r="CA25" s="790"/>
      <c r="CB25" s="790"/>
      <c r="CC25" s="790"/>
      <c r="CD25" s="790"/>
      <c r="CE25" s="790"/>
      <c r="CF25" s="790"/>
      <c r="CG25" s="79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805"/>
      <c r="DW25" s="806"/>
      <c r="DX25" s="806"/>
      <c r="DY25" s="806"/>
      <c r="DZ25" s="807"/>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3" t="s">
        <v>376</v>
      </c>
      <c r="AG26" s="834"/>
      <c r="AH26" s="834"/>
      <c r="AI26" s="834"/>
      <c r="AJ26" s="835"/>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9"/>
      <c r="BT26" s="790"/>
      <c r="BU26" s="790"/>
      <c r="BV26" s="790"/>
      <c r="BW26" s="790"/>
      <c r="BX26" s="790"/>
      <c r="BY26" s="790"/>
      <c r="BZ26" s="790"/>
      <c r="CA26" s="790"/>
      <c r="CB26" s="790"/>
      <c r="CC26" s="790"/>
      <c r="CD26" s="790"/>
      <c r="CE26" s="790"/>
      <c r="CF26" s="790"/>
      <c r="CG26" s="79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805"/>
      <c r="DW26" s="806"/>
      <c r="DX26" s="806"/>
      <c r="DY26" s="806"/>
      <c r="DZ26" s="807"/>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9"/>
      <c r="BT27" s="790"/>
      <c r="BU27" s="790"/>
      <c r="BV27" s="790"/>
      <c r="BW27" s="790"/>
      <c r="BX27" s="790"/>
      <c r="BY27" s="790"/>
      <c r="BZ27" s="790"/>
      <c r="CA27" s="790"/>
      <c r="CB27" s="790"/>
      <c r="CC27" s="790"/>
      <c r="CD27" s="790"/>
      <c r="CE27" s="790"/>
      <c r="CF27" s="790"/>
      <c r="CG27" s="79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805"/>
      <c r="DW27" s="806"/>
      <c r="DX27" s="806"/>
      <c r="DY27" s="806"/>
      <c r="DZ27" s="807"/>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1">
        <v>2764</v>
      </c>
      <c r="R28" s="842"/>
      <c r="S28" s="842"/>
      <c r="T28" s="842"/>
      <c r="U28" s="842"/>
      <c r="V28" s="842">
        <v>2474</v>
      </c>
      <c r="W28" s="842"/>
      <c r="X28" s="842"/>
      <c r="Y28" s="842"/>
      <c r="Z28" s="842"/>
      <c r="AA28" s="842">
        <v>290</v>
      </c>
      <c r="AB28" s="842"/>
      <c r="AC28" s="842"/>
      <c r="AD28" s="842"/>
      <c r="AE28" s="843"/>
      <c r="AF28" s="844">
        <v>290</v>
      </c>
      <c r="AG28" s="842"/>
      <c r="AH28" s="842"/>
      <c r="AI28" s="842"/>
      <c r="AJ28" s="845"/>
      <c r="AK28" s="846">
        <v>153</v>
      </c>
      <c r="AL28" s="847"/>
      <c r="AM28" s="847"/>
      <c r="AN28" s="847"/>
      <c r="AO28" s="847"/>
      <c r="AP28" s="786" t="s">
        <v>546</v>
      </c>
      <c r="AQ28" s="786"/>
      <c r="AR28" s="786"/>
      <c r="AS28" s="786"/>
      <c r="AT28" s="786"/>
      <c r="AU28" s="786" t="s">
        <v>546</v>
      </c>
      <c r="AV28" s="786"/>
      <c r="AW28" s="786"/>
      <c r="AX28" s="786"/>
      <c r="AY28" s="786"/>
      <c r="AZ28" s="786" t="s">
        <v>546</v>
      </c>
      <c r="BA28" s="786"/>
      <c r="BB28" s="786"/>
      <c r="BC28" s="786"/>
      <c r="BD28" s="786"/>
      <c r="BE28" s="839"/>
      <c r="BF28" s="839"/>
      <c r="BG28" s="839"/>
      <c r="BH28" s="839"/>
      <c r="BI28" s="840"/>
      <c r="BJ28" s="205"/>
      <c r="BK28" s="205"/>
      <c r="BL28" s="205"/>
      <c r="BM28" s="205"/>
      <c r="BN28" s="205"/>
      <c r="BO28" s="218"/>
      <c r="BP28" s="218"/>
      <c r="BQ28" s="215">
        <v>22</v>
      </c>
      <c r="BR28" s="216"/>
      <c r="BS28" s="789"/>
      <c r="BT28" s="790"/>
      <c r="BU28" s="790"/>
      <c r="BV28" s="790"/>
      <c r="BW28" s="790"/>
      <c r="BX28" s="790"/>
      <c r="BY28" s="790"/>
      <c r="BZ28" s="790"/>
      <c r="CA28" s="790"/>
      <c r="CB28" s="790"/>
      <c r="CC28" s="790"/>
      <c r="CD28" s="790"/>
      <c r="CE28" s="790"/>
      <c r="CF28" s="790"/>
      <c r="CG28" s="79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805"/>
      <c r="DW28" s="806"/>
      <c r="DX28" s="806"/>
      <c r="DY28" s="806"/>
      <c r="DZ28" s="807"/>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1984</v>
      </c>
      <c r="R29" s="779"/>
      <c r="S29" s="779"/>
      <c r="T29" s="779"/>
      <c r="U29" s="779"/>
      <c r="V29" s="779">
        <v>1920</v>
      </c>
      <c r="W29" s="779"/>
      <c r="X29" s="779"/>
      <c r="Y29" s="779"/>
      <c r="Z29" s="779"/>
      <c r="AA29" s="779">
        <v>64</v>
      </c>
      <c r="AB29" s="779"/>
      <c r="AC29" s="779"/>
      <c r="AD29" s="779"/>
      <c r="AE29" s="780"/>
      <c r="AF29" s="781">
        <v>64</v>
      </c>
      <c r="AG29" s="782"/>
      <c r="AH29" s="782"/>
      <c r="AI29" s="782"/>
      <c r="AJ29" s="783"/>
      <c r="AK29" s="850">
        <v>263</v>
      </c>
      <c r="AL29" s="786"/>
      <c r="AM29" s="786"/>
      <c r="AN29" s="786"/>
      <c r="AO29" s="786"/>
      <c r="AP29" s="786" t="s">
        <v>546</v>
      </c>
      <c r="AQ29" s="786"/>
      <c r="AR29" s="786"/>
      <c r="AS29" s="786"/>
      <c r="AT29" s="786"/>
      <c r="AU29" s="786" t="s">
        <v>546</v>
      </c>
      <c r="AV29" s="786"/>
      <c r="AW29" s="786"/>
      <c r="AX29" s="786"/>
      <c r="AY29" s="786"/>
      <c r="AZ29" s="786" t="s">
        <v>546</v>
      </c>
      <c r="BA29" s="786"/>
      <c r="BB29" s="786"/>
      <c r="BC29" s="786"/>
      <c r="BD29" s="786"/>
      <c r="BE29" s="848"/>
      <c r="BF29" s="848"/>
      <c r="BG29" s="848"/>
      <c r="BH29" s="848"/>
      <c r="BI29" s="849"/>
      <c r="BJ29" s="205"/>
      <c r="BK29" s="205"/>
      <c r="BL29" s="205"/>
      <c r="BM29" s="205"/>
      <c r="BN29" s="205"/>
      <c r="BO29" s="218"/>
      <c r="BP29" s="218"/>
      <c r="BQ29" s="215">
        <v>23</v>
      </c>
      <c r="BR29" s="216"/>
      <c r="BS29" s="789"/>
      <c r="BT29" s="790"/>
      <c r="BU29" s="790"/>
      <c r="BV29" s="790"/>
      <c r="BW29" s="790"/>
      <c r="BX29" s="790"/>
      <c r="BY29" s="790"/>
      <c r="BZ29" s="790"/>
      <c r="CA29" s="790"/>
      <c r="CB29" s="790"/>
      <c r="CC29" s="790"/>
      <c r="CD29" s="790"/>
      <c r="CE29" s="790"/>
      <c r="CF29" s="790"/>
      <c r="CG29" s="79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805"/>
      <c r="DW29" s="806"/>
      <c r="DX29" s="806"/>
      <c r="DY29" s="806"/>
      <c r="DZ29" s="807"/>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181</v>
      </c>
      <c r="R30" s="779"/>
      <c r="S30" s="779"/>
      <c r="T30" s="779"/>
      <c r="U30" s="779"/>
      <c r="V30" s="779">
        <v>178</v>
      </c>
      <c r="W30" s="779"/>
      <c r="X30" s="779"/>
      <c r="Y30" s="779"/>
      <c r="Z30" s="779"/>
      <c r="AA30" s="779">
        <v>3</v>
      </c>
      <c r="AB30" s="779"/>
      <c r="AC30" s="779"/>
      <c r="AD30" s="779"/>
      <c r="AE30" s="780"/>
      <c r="AF30" s="781">
        <v>3</v>
      </c>
      <c r="AG30" s="782"/>
      <c r="AH30" s="782"/>
      <c r="AI30" s="782"/>
      <c r="AJ30" s="783"/>
      <c r="AK30" s="850">
        <v>74</v>
      </c>
      <c r="AL30" s="786"/>
      <c r="AM30" s="786"/>
      <c r="AN30" s="786"/>
      <c r="AO30" s="786"/>
      <c r="AP30" s="786" t="s">
        <v>546</v>
      </c>
      <c r="AQ30" s="786"/>
      <c r="AR30" s="786"/>
      <c r="AS30" s="786"/>
      <c r="AT30" s="786"/>
      <c r="AU30" s="786" t="s">
        <v>546</v>
      </c>
      <c r="AV30" s="786"/>
      <c r="AW30" s="786"/>
      <c r="AX30" s="786"/>
      <c r="AY30" s="786"/>
      <c r="AZ30" s="786" t="s">
        <v>546</v>
      </c>
      <c r="BA30" s="786"/>
      <c r="BB30" s="786"/>
      <c r="BC30" s="786"/>
      <c r="BD30" s="786"/>
      <c r="BE30" s="848"/>
      <c r="BF30" s="848"/>
      <c r="BG30" s="848"/>
      <c r="BH30" s="848"/>
      <c r="BI30" s="849"/>
      <c r="BJ30" s="205"/>
      <c r="BK30" s="205"/>
      <c r="BL30" s="205"/>
      <c r="BM30" s="205"/>
      <c r="BN30" s="205"/>
      <c r="BO30" s="218"/>
      <c r="BP30" s="218"/>
      <c r="BQ30" s="215">
        <v>24</v>
      </c>
      <c r="BR30" s="216"/>
      <c r="BS30" s="789"/>
      <c r="BT30" s="790"/>
      <c r="BU30" s="790"/>
      <c r="BV30" s="790"/>
      <c r="BW30" s="790"/>
      <c r="BX30" s="790"/>
      <c r="BY30" s="790"/>
      <c r="BZ30" s="790"/>
      <c r="CA30" s="790"/>
      <c r="CB30" s="790"/>
      <c r="CC30" s="790"/>
      <c r="CD30" s="790"/>
      <c r="CE30" s="790"/>
      <c r="CF30" s="790"/>
      <c r="CG30" s="79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805"/>
      <c r="DW30" s="806"/>
      <c r="DX30" s="806"/>
      <c r="DY30" s="806"/>
      <c r="DZ30" s="807"/>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70</v>
      </c>
      <c r="R31" s="779"/>
      <c r="S31" s="779"/>
      <c r="T31" s="779"/>
      <c r="U31" s="779"/>
      <c r="V31" s="779">
        <v>57</v>
      </c>
      <c r="W31" s="779"/>
      <c r="X31" s="779"/>
      <c r="Y31" s="779"/>
      <c r="Z31" s="779"/>
      <c r="AA31" s="779">
        <v>13</v>
      </c>
      <c r="AB31" s="779"/>
      <c r="AC31" s="779"/>
      <c r="AD31" s="779"/>
      <c r="AE31" s="780"/>
      <c r="AF31" s="781">
        <v>228</v>
      </c>
      <c r="AG31" s="782"/>
      <c r="AH31" s="782"/>
      <c r="AI31" s="782"/>
      <c r="AJ31" s="783"/>
      <c r="AK31" s="786" t="s">
        <v>546</v>
      </c>
      <c r="AL31" s="786"/>
      <c r="AM31" s="786"/>
      <c r="AN31" s="786"/>
      <c r="AO31" s="786"/>
      <c r="AP31" s="786">
        <v>157</v>
      </c>
      <c r="AQ31" s="786"/>
      <c r="AR31" s="786"/>
      <c r="AS31" s="786"/>
      <c r="AT31" s="786"/>
      <c r="AU31" s="786" t="s">
        <v>546</v>
      </c>
      <c r="AV31" s="786"/>
      <c r="AW31" s="786"/>
      <c r="AX31" s="786"/>
      <c r="AY31" s="786"/>
      <c r="AZ31" s="786" t="s">
        <v>546</v>
      </c>
      <c r="BA31" s="786"/>
      <c r="BB31" s="786"/>
      <c r="BC31" s="786"/>
      <c r="BD31" s="786"/>
      <c r="BE31" s="848" t="s">
        <v>385</v>
      </c>
      <c r="BF31" s="848"/>
      <c r="BG31" s="848"/>
      <c r="BH31" s="848"/>
      <c r="BI31" s="849"/>
      <c r="BJ31" s="205"/>
      <c r="BK31" s="205"/>
      <c r="BL31" s="205"/>
      <c r="BM31" s="205"/>
      <c r="BN31" s="205"/>
      <c r="BO31" s="218"/>
      <c r="BP31" s="218"/>
      <c r="BQ31" s="215">
        <v>25</v>
      </c>
      <c r="BR31" s="216"/>
      <c r="BS31" s="789"/>
      <c r="BT31" s="790"/>
      <c r="BU31" s="790"/>
      <c r="BV31" s="790"/>
      <c r="BW31" s="790"/>
      <c r="BX31" s="790"/>
      <c r="BY31" s="790"/>
      <c r="BZ31" s="790"/>
      <c r="CA31" s="790"/>
      <c r="CB31" s="790"/>
      <c r="CC31" s="790"/>
      <c r="CD31" s="790"/>
      <c r="CE31" s="790"/>
      <c r="CF31" s="790"/>
      <c r="CG31" s="79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805"/>
      <c r="DW31" s="806"/>
      <c r="DX31" s="806"/>
      <c r="DY31" s="806"/>
      <c r="DZ31" s="807"/>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348</v>
      </c>
      <c r="R32" s="779"/>
      <c r="S32" s="779"/>
      <c r="T32" s="779"/>
      <c r="U32" s="779"/>
      <c r="V32" s="779">
        <v>295</v>
      </c>
      <c r="W32" s="779"/>
      <c r="X32" s="779"/>
      <c r="Y32" s="779"/>
      <c r="Z32" s="779"/>
      <c r="AA32" s="779">
        <v>53</v>
      </c>
      <c r="AB32" s="779"/>
      <c r="AC32" s="779"/>
      <c r="AD32" s="779"/>
      <c r="AE32" s="780"/>
      <c r="AF32" s="781">
        <v>53</v>
      </c>
      <c r="AG32" s="782"/>
      <c r="AH32" s="782"/>
      <c r="AI32" s="782"/>
      <c r="AJ32" s="783"/>
      <c r="AK32" s="850">
        <v>177</v>
      </c>
      <c r="AL32" s="786"/>
      <c r="AM32" s="786"/>
      <c r="AN32" s="786"/>
      <c r="AO32" s="786"/>
      <c r="AP32" s="786">
        <v>1982</v>
      </c>
      <c r="AQ32" s="786"/>
      <c r="AR32" s="786"/>
      <c r="AS32" s="786"/>
      <c r="AT32" s="786"/>
      <c r="AU32" s="786">
        <v>1453</v>
      </c>
      <c r="AV32" s="786"/>
      <c r="AW32" s="786"/>
      <c r="AX32" s="786"/>
      <c r="AY32" s="786"/>
      <c r="AZ32" s="786" t="s">
        <v>546</v>
      </c>
      <c r="BA32" s="786"/>
      <c r="BB32" s="786"/>
      <c r="BC32" s="786"/>
      <c r="BD32" s="786"/>
      <c r="BE32" s="848" t="s">
        <v>387</v>
      </c>
      <c r="BF32" s="848"/>
      <c r="BG32" s="848"/>
      <c r="BH32" s="848"/>
      <c r="BI32" s="849"/>
      <c r="BJ32" s="205"/>
      <c r="BK32" s="205"/>
      <c r="BL32" s="205"/>
      <c r="BM32" s="205"/>
      <c r="BN32" s="205"/>
      <c r="BO32" s="218"/>
      <c r="BP32" s="218"/>
      <c r="BQ32" s="215">
        <v>26</v>
      </c>
      <c r="BR32" s="216"/>
      <c r="BS32" s="789"/>
      <c r="BT32" s="790"/>
      <c r="BU32" s="790"/>
      <c r="BV32" s="790"/>
      <c r="BW32" s="790"/>
      <c r="BX32" s="790"/>
      <c r="BY32" s="790"/>
      <c r="BZ32" s="790"/>
      <c r="CA32" s="790"/>
      <c r="CB32" s="790"/>
      <c r="CC32" s="790"/>
      <c r="CD32" s="790"/>
      <c r="CE32" s="790"/>
      <c r="CF32" s="790"/>
      <c r="CG32" s="79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805"/>
      <c r="DW32" s="806"/>
      <c r="DX32" s="806"/>
      <c r="DY32" s="806"/>
      <c r="DZ32" s="807"/>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805</v>
      </c>
      <c r="R33" s="779"/>
      <c r="S33" s="779"/>
      <c r="T33" s="779"/>
      <c r="U33" s="779"/>
      <c r="V33" s="779">
        <v>779</v>
      </c>
      <c r="W33" s="779"/>
      <c r="X33" s="779"/>
      <c r="Y33" s="779"/>
      <c r="Z33" s="779"/>
      <c r="AA33" s="779">
        <v>33</v>
      </c>
      <c r="AB33" s="779"/>
      <c r="AC33" s="779"/>
      <c r="AD33" s="779"/>
      <c r="AE33" s="780"/>
      <c r="AF33" s="781">
        <v>26</v>
      </c>
      <c r="AG33" s="782"/>
      <c r="AH33" s="782"/>
      <c r="AI33" s="782"/>
      <c r="AJ33" s="783"/>
      <c r="AK33" s="850">
        <v>349</v>
      </c>
      <c r="AL33" s="786"/>
      <c r="AM33" s="786"/>
      <c r="AN33" s="786"/>
      <c r="AO33" s="786"/>
      <c r="AP33" s="786">
        <v>5638</v>
      </c>
      <c r="AQ33" s="786"/>
      <c r="AR33" s="786"/>
      <c r="AS33" s="786"/>
      <c r="AT33" s="786"/>
      <c r="AU33" s="786">
        <v>5147</v>
      </c>
      <c r="AV33" s="786"/>
      <c r="AW33" s="786"/>
      <c r="AX33" s="786"/>
      <c r="AY33" s="786"/>
      <c r="AZ33" s="786" t="s">
        <v>546</v>
      </c>
      <c r="BA33" s="786"/>
      <c r="BB33" s="786"/>
      <c r="BC33" s="786"/>
      <c r="BD33" s="786"/>
      <c r="BE33" s="848" t="s">
        <v>387</v>
      </c>
      <c r="BF33" s="848"/>
      <c r="BG33" s="848"/>
      <c r="BH33" s="848"/>
      <c r="BI33" s="849"/>
      <c r="BJ33" s="205"/>
      <c r="BK33" s="205"/>
      <c r="BL33" s="205"/>
      <c r="BM33" s="205"/>
      <c r="BN33" s="205"/>
      <c r="BO33" s="218"/>
      <c r="BP33" s="218"/>
      <c r="BQ33" s="215">
        <v>27</v>
      </c>
      <c r="BR33" s="216"/>
      <c r="BS33" s="789"/>
      <c r="BT33" s="790"/>
      <c r="BU33" s="790"/>
      <c r="BV33" s="790"/>
      <c r="BW33" s="790"/>
      <c r="BX33" s="790"/>
      <c r="BY33" s="790"/>
      <c r="BZ33" s="790"/>
      <c r="CA33" s="790"/>
      <c r="CB33" s="790"/>
      <c r="CC33" s="790"/>
      <c r="CD33" s="790"/>
      <c r="CE33" s="790"/>
      <c r="CF33" s="790"/>
      <c r="CG33" s="79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805"/>
      <c r="DW33" s="806"/>
      <c r="DX33" s="806"/>
      <c r="DY33" s="806"/>
      <c r="DZ33" s="807"/>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786"/>
      <c r="AM34" s="786"/>
      <c r="AN34" s="786"/>
      <c r="AO34" s="786"/>
      <c r="AP34" s="786"/>
      <c r="AQ34" s="786"/>
      <c r="AR34" s="786"/>
      <c r="AS34" s="786"/>
      <c r="AT34" s="786"/>
      <c r="AU34" s="786"/>
      <c r="AV34" s="786"/>
      <c r="AW34" s="786"/>
      <c r="AX34" s="786"/>
      <c r="AY34" s="786"/>
      <c r="AZ34" s="851"/>
      <c r="BA34" s="851"/>
      <c r="BB34" s="851"/>
      <c r="BC34" s="851"/>
      <c r="BD34" s="851"/>
      <c r="BE34" s="848"/>
      <c r="BF34" s="848"/>
      <c r="BG34" s="848"/>
      <c r="BH34" s="848"/>
      <c r="BI34" s="849"/>
      <c r="BJ34" s="205"/>
      <c r="BK34" s="205"/>
      <c r="BL34" s="205"/>
      <c r="BM34" s="205"/>
      <c r="BN34" s="205"/>
      <c r="BO34" s="218"/>
      <c r="BP34" s="218"/>
      <c r="BQ34" s="215">
        <v>28</v>
      </c>
      <c r="BR34" s="216"/>
      <c r="BS34" s="789"/>
      <c r="BT34" s="790"/>
      <c r="BU34" s="790"/>
      <c r="BV34" s="790"/>
      <c r="BW34" s="790"/>
      <c r="BX34" s="790"/>
      <c r="BY34" s="790"/>
      <c r="BZ34" s="790"/>
      <c r="CA34" s="790"/>
      <c r="CB34" s="790"/>
      <c r="CC34" s="790"/>
      <c r="CD34" s="790"/>
      <c r="CE34" s="790"/>
      <c r="CF34" s="790"/>
      <c r="CG34" s="79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805"/>
      <c r="DW34" s="806"/>
      <c r="DX34" s="806"/>
      <c r="DY34" s="806"/>
      <c r="DZ34" s="807"/>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786"/>
      <c r="AM35" s="786"/>
      <c r="AN35" s="786"/>
      <c r="AO35" s="786"/>
      <c r="AP35" s="786"/>
      <c r="AQ35" s="786"/>
      <c r="AR35" s="786"/>
      <c r="AS35" s="786"/>
      <c r="AT35" s="786"/>
      <c r="AU35" s="786"/>
      <c r="AV35" s="786"/>
      <c r="AW35" s="786"/>
      <c r="AX35" s="786"/>
      <c r="AY35" s="786"/>
      <c r="AZ35" s="851"/>
      <c r="BA35" s="851"/>
      <c r="BB35" s="851"/>
      <c r="BC35" s="851"/>
      <c r="BD35" s="851"/>
      <c r="BE35" s="848"/>
      <c r="BF35" s="848"/>
      <c r="BG35" s="848"/>
      <c r="BH35" s="848"/>
      <c r="BI35" s="849"/>
      <c r="BJ35" s="205"/>
      <c r="BK35" s="205"/>
      <c r="BL35" s="205"/>
      <c r="BM35" s="205"/>
      <c r="BN35" s="205"/>
      <c r="BO35" s="218"/>
      <c r="BP35" s="218"/>
      <c r="BQ35" s="215">
        <v>29</v>
      </c>
      <c r="BR35" s="216"/>
      <c r="BS35" s="789"/>
      <c r="BT35" s="790"/>
      <c r="BU35" s="790"/>
      <c r="BV35" s="790"/>
      <c r="BW35" s="790"/>
      <c r="BX35" s="790"/>
      <c r="BY35" s="790"/>
      <c r="BZ35" s="790"/>
      <c r="CA35" s="790"/>
      <c r="CB35" s="790"/>
      <c r="CC35" s="790"/>
      <c r="CD35" s="790"/>
      <c r="CE35" s="790"/>
      <c r="CF35" s="790"/>
      <c r="CG35" s="79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805"/>
      <c r="DW35" s="806"/>
      <c r="DX35" s="806"/>
      <c r="DY35" s="806"/>
      <c r="DZ35" s="807"/>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786"/>
      <c r="AM36" s="786"/>
      <c r="AN36" s="786"/>
      <c r="AO36" s="786"/>
      <c r="AP36" s="786"/>
      <c r="AQ36" s="786"/>
      <c r="AR36" s="786"/>
      <c r="AS36" s="786"/>
      <c r="AT36" s="786"/>
      <c r="AU36" s="786"/>
      <c r="AV36" s="786"/>
      <c r="AW36" s="786"/>
      <c r="AX36" s="786"/>
      <c r="AY36" s="786"/>
      <c r="AZ36" s="851"/>
      <c r="BA36" s="851"/>
      <c r="BB36" s="851"/>
      <c r="BC36" s="851"/>
      <c r="BD36" s="851"/>
      <c r="BE36" s="848"/>
      <c r="BF36" s="848"/>
      <c r="BG36" s="848"/>
      <c r="BH36" s="848"/>
      <c r="BI36" s="849"/>
      <c r="BJ36" s="205"/>
      <c r="BK36" s="205"/>
      <c r="BL36" s="205"/>
      <c r="BM36" s="205"/>
      <c r="BN36" s="205"/>
      <c r="BO36" s="218"/>
      <c r="BP36" s="218"/>
      <c r="BQ36" s="215">
        <v>30</v>
      </c>
      <c r="BR36" s="216"/>
      <c r="BS36" s="789"/>
      <c r="BT36" s="790"/>
      <c r="BU36" s="790"/>
      <c r="BV36" s="790"/>
      <c r="BW36" s="790"/>
      <c r="BX36" s="790"/>
      <c r="BY36" s="790"/>
      <c r="BZ36" s="790"/>
      <c r="CA36" s="790"/>
      <c r="CB36" s="790"/>
      <c r="CC36" s="790"/>
      <c r="CD36" s="790"/>
      <c r="CE36" s="790"/>
      <c r="CF36" s="790"/>
      <c r="CG36" s="79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805"/>
      <c r="DW36" s="806"/>
      <c r="DX36" s="806"/>
      <c r="DY36" s="806"/>
      <c r="DZ36" s="807"/>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786"/>
      <c r="AM37" s="786"/>
      <c r="AN37" s="786"/>
      <c r="AO37" s="786"/>
      <c r="AP37" s="786"/>
      <c r="AQ37" s="786"/>
      <c r="AR37" s="786"/>
      <c r="AS37" s="786"/>
      <c r="AT37" s="786"/>
      <c r="AU37" s="786"/>
      <c r="AV37" s="786"/>
      <c r="AW37" s="786"/>
      <c r="AX37" s="786"/>
      <c r="AY37" s="786"/>
      <c r="AZ37" s="851"/>
      <c r="BA37" s="851"/>
      <c r="BB37" s="851"/>
      <c r="BC37" s="851"/>
      <c r="BD37" s="851"/>
      <c r="BE37" s="848"/>
      <c r="BF37" s="848"/>
      <c r="BG37" s="848"/>
      <c r="BH37" s="848"/>
      <c r="BI37" s="849"/>
      <c r="BJ37" s="205"/>
      <c r="BK37" s="205"/>
      <c r="BL37" s="205"/>
      <c r="BM37" s="205"/>
      <c r="BN37" s="205"/>
      <c r="BO37" s="218"/>
      <c r="BP37" s="218"/>
      <c r="BQ37" s="215">
        <v>31</v>
      </c>
      <c r="BR37" s="216"/>
      <c r="BS37" s="789"/>
      <c r="BT37" s="790"/>
      <c r="BU37" s="790"/>
      <c r="BV37" s="790"/>
      <c r="BW37" s="790"/>
      <c r="BX37" s="790"/>
      <c r="BY37" s="790"/>
      <c r="BZ37" s="790"/>
      <c r="CA37" s="790"/>
      <c r="CB37" s="790"/>
      <c r="CC37" s="790"/>
      <c r="CD37" s="790"/>
      <c r="CE37" s="790"/>
      <c r="CF37" s="790"/>
      <c r="CG37" s="79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805"/>
      <c r="DW37" s="806"/>
      <c r="DX37" s="806"/>
      <c r="DY37" s="806"/>
      <c r="DZ37" s="807"/>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786"/>
      <c r="AM38" s="786"/>
      <c r="AN38" s="786"/>
      <c r="AO38" s="786"/>
      <c r="AP38" s="786"/>
      <c r="AQ38" s="786"/>
      <c r="AR38" s="786"/>
      <c r="AS38" s="786"/>
      <c r="AT38" s="786"/>
      <c r="AU38" s="786"/>
      <c r="AV38" s="786"/>
      <c r="AW38" s="786"/>
      <c r="AX38" s="786"/>
      <c r="AY38" s="786"/>
      <c r="AZ38" s="851"/>
      <c r="BA38" s="851"/>
      <c r="BB38" s="851"/>
      <c r="BC38" s="851"/>
      <c r="BD38" s="851"/>
      <c r="BE38" s="848"/>
      <c r="BF38" s="848"/>
      <c r="BG38" s="848"/>
      <c r="BH38" s="848"/>
      <c r="BI38" s="849"/>
      <c r="BJ38" s="205"/>
      <c r="BK38" s="205"/>
      <c r="BL38" s="205"/>
      <c r="BM38" s="205"/>
      <c r="BN38" s="205"/>
      <c r="BO38" s="218"/>
      <c r="BP38" s="218"/>
      <c r="BQ38" s="215">
        <v>32</v>
      </c>
      <c r="BR38" s="216"/>
      <c r="BS38" s="789"/>
      <c r="BT38" s="790"/>
      <c r="BU38" s="790"/>
      <c r="BV38" s="790"/>
      <c r="BW38" s="790"/>
      <c r="BX38" s="790"/>
      <c r="BY38" s="790"/>
      <c r="BZ38" s="790"/>
      <c r="CA38" s="790"/>
      <c r="CB38" s="790"/>
      <c r="CC38" s="790"/>
      <c r="CD38" s="790"/>
      <c r="CE38" s="790"/>
      <c r="CF38" s="790"/>
      <c r="CG38" s="79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805"/>
      <c r="DW38" s="806"/>
      <c r="DX38" s="806"/>
      <c r="DY38" s="806"/>
      <c r="DZ38" s="807"/>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786"/>
      <c r="AM39" s="786"/>
      <c r="AN39" s="786"/>
      <c r="AO39" s="786"/>
      <c r="AP39" s="786"/>
      <c r="AQ39" s="786"/>
      <c r="AR39" s="786"/>
      <c r="AS39" s="786"/>
      <c r="AT39" s="786"/>
      <c r="AU39" s="786"/>
      <c r="AV39" s="786"/>
      <c r="AW39" s="786"/>
      <c r="AX39" s="786"/>
      <c r="AY39" s="786"/>
      <c r="AZ39" s="851"/>
      <c r="BA39" s="851"/>
      <c r="BB39" s="851"/>
      <c r="BC39" s="851"/>
      <c r="BD39" s="851"/>
      <c r="BE39" s="848"/>
      <c r="BF39" s="848"/>
      <c r="BG39" s="848"/>
      <c r="BH39" s="848"/>
      <c r="BI39" s="849"/>
      <c r="BJ39" s="205"/>
      <c r="BK39" s="205"/>
      <c r="BL39" s="205"/>
      <c r="BM39" s="205"/>
      <c r="BN39" s="205"/>
      <c r="BO39" s="218"/>
      <c r="BP39" s="218"/>
      <c r="BQ39" s="215">
        <v>33</v>
      </c>
      <c r="BR39" s="216"/>
      <c r="BS39" s="789"/>
      <c r="BT39" s="790"/>
      <c r="BU39" s="790"/>
      <c r="BV39" s="790"/>
      <c r="BW39" s="790"/>
      <c r="BX39" s="790"/>
      <c r="BY39" s="790"/>
      <c r="BZ39" s="790"/>
      <c r="CA39" s="790"/>
      <c r="CB39" s="790"/>
      <c r="CC39" s="790"/>
      <c r="CD39" s="790"/>
      <c r="CE39" s="790"/>
      <c r="CF39" s="790"/>
      <c r="CG39" s="79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805"/>
      <c r="DW39" s="806"/>
      <c r="DX39" s="806"/>
      <c r="DY39" s="806"/>
      <c r="DZ39" s="807"/>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786"/>
      <c r="AM40" s="786"/>
      <c r="AN40" s="786"/>
      <c r="AO40" s="786"/>
      <c r="AP40" s="786"/>
      <c r="AQ40" s="786"/>
      <c r="AR40" s="786"/>
      <c r="AS40" s="786"/>
      <c r="AT40" s="786"/>
      <c r="AU40" s="786"/>
      <c r="AV40" s="786"/>
      <c r="AW40" s="786"/>
      <c r="AX40" s="786"/>
      <c r="AY40" s="786"/>
      <c r="AZ40" s="851"/>
      <c r="BA40" s="851"/>
      <c r="BB40" s="851"/>
      <c r="BC40" s="851"/>
      <c r="BD40" s="851"/>
      <c r="BE40" s="848"/>
      <c r="BF40" s="848"/>
      <c r="BG40" s="848"/>
      <c r="BH40" s="848"/>
      <c r="BI40" s="849"/>
      <c r="BJ40" s="205"/>
      <c r="BK40" s="205"/>
      <c r="BL40" s="205"/>
      <c r="BM40" s="205"/>
      <c r="BN40" s="205"/>
      <c r="BO40" s="218"/>
      <c r="BP40" s="218"/>
      <c r="BQ40" s="215">
        <v>34</v>
      </c>
      <c r="BR40" s="216"/>
      <c r="BS40" s="789"/>
      <c r="BT40" s="790"/>
      <c r="BU40" s="790"/>
      <c r="BV40" s="790"/>
      <c r="BW40" s="790"/>
      <c r="BX40" s="790"/>
      <c r="BY40" s="790"/>
      <c r="BZ40" s="790"/>
      <c r="CA40" s="790"/>
      <c r="CB40" s="790"/>
      <c r="CC40" s="790"/>
      <c r="CD40" s="790"/>
      <c r="CE40" s="790"/>
      <c r="CF40" s="790"/>
      <c r="CG40" s="79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805"/>
      <c r="DW40" s="806"/>
      <c r="DX40" s="806"/>
      <c r="DY40" s="806"/>
      <c r="DZ40" s="807"/>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786"/>
      <c r="AM41" s="786"/>
      <c r="AN41" s="786"/>
      <c r="AO41" s="786"/>
      <c r="AP41" s="786"/>
      <c r="AQ41" s="786"/>
      <c r="AR41" s="786"/>
      <c r="AS41" s="786"/>
      <c r="AT41" s="786"/>
      <c r="AU41" s="786"/>
      <c r="AV41" s="786"/>
      <c r="AW41" s="786"/>
      <c r="AX41" s="786"/>
      <c r="AY41" s="786"/>
      <c r="AZ41" s="851"/>
      <c r="BA41" s="851"/>
      <c r="BB41" s="851"/>
      <c r="BC41" s="851"/>
      <c r="BD41" s="851"/>
      <c r="BE41" s="848"/>
      <c r="BF41" s="848"/>
      <c r="BG41" s="848"/>
      <c r="BH41" s="848"/>
      <c r="BI41" s="849"/>
      <c r="BJ41" s="205"/>
      <c r="BK41" s="205"/>
      <c r="BL41" s="205"/>
      <c r="BM41" s="205"/>
      <c r="BN41" s="205"/>
      <c r="BO41" s="218"/>
      <c r="BP41" s="218"/>
      <c r="BQ41" s="215">
        <v>35</v>
      </c>
      <c r="BR41" s="216"/>
      <c r="BS41" s="789"/>
      <c r="BT41" s="790"/>
      <c r="BU41" s="790"/>
      <c r="BV41" s="790"/>
      <c r="BW41" s="790"/>
      <c r="BX41" s="790"/>
      <c r="BY41" s="790"/>
      <c r="BZ41" s="790"/>
      <c r="CA41" s="790"/>
      <c r="CB41" s="790"/>
      <c r="CC41" s="790"/>
      <c r="CD41" s="790"/>
      <c r="CE41" s="790"/>
      <c r="CF41" s="790"/>
      <c r="CG41" s="79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805"/>
      <c r="DW41" s="806"/>
      <c r="DX41" s="806"/>
      <c r="DY41" s="806"/>
      <c r="DZ41" s="807"/>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786"/>
      <c r="AM42" s="786"/>
      <c r="AN42" s="786"/>
      <c r="AO42" s="786"/>
      <c r="AP42" s="786"/>
      <c r="AQ42" s="786"/>
      <c r="AR42" s="786"/>
      <c r="AS42" s="786"/>
      <c r="AT42" s="786"/>
      <c r="AU42" s="786"/>
      <c r="AV42" s="786"/>
      <c r="AW42" s="786"/>
      <c r="AX42" s="786"/>
      <c r="AY42" s="786"/>
      <c r="AZ42" s="851"/>
      <c r="BA42" s="851"/>
      <c r="BB42" s="851"/>
      <c r="BC42" s="851"/>
      <c r="BD42" s="851"/>
      <c r="BE42" s="848"/>
      <c r="BF42" s="848"/>
      <c r="BG42" s="848"/>
      <c r="BH42" s="848"/>
      <c r="BI42" s="849"/>
      <c r="BJ42" s="205"/>
      <c r="BK42" s="205"/>
      <c r="BL42" s="205"/>
      <c r="BM42" s="205"/>
      <c r="BN42" s="205"/>
      <c r="BO42" s="218"/>
      <c r="BP42" s="218"/>
      <c r="BQ42" s="215">
        <v>36</v>
      </c>
      <c r="BR42" s="216"/>
      <c r="BS42" s="789"/>
      <c r="BT42" s="790"/>
      <c r="BU42" s="790"/>
      <c r="BV42" s="790"/>
      <c r="BW42" s="790"/>
      <c r="BX42" s="790"/>
      <c r="BY42" s="790"/>
      <c r="BZ42" s="790"/>
      <c r="CA42" s="790"/>
      <c r="CB42" s="790"/>
      <c r="CC42" s="790"/>
      <c r="CD42" s="790"/>
      <c r="CE42" s="790"/>
      <c r="CF42" s="790"/>
      <c r="CG42" s="79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805"/>
      <c r="DW42" s="806"/>
      <c r="DX42" s="806"/>
      <c r="DY42" s="806"/>
      <c r="DZ42" s="807"/>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786"/>
      <c r="AM43" s="786"/>
      <c r="AN43" s="786"/>
      <c r="AO43" s="786"/>
      <c r="AP43" s="786"/>
      <c r="AQ43" s="786"/>
      <c r="AR43" s="786"/>
      <c r="AS43" s="786"/>
      <c r="AT43" s="786"/>
      <c r="AU43" s="786"/>
      <c r="AV43" s="786"/>
      <c r="AW43" s="786"/>
      <c r="AX43" s="786"/>
      <c r="AY43" s="786"/>
      <c r="AZ43" s="851"/>
      <c r="BA43" s="851"/>
      <c r="BB43" s="851"/>
      <c r="BC43" s="851"/>
      <c r="BD43" s="851"/>
      <c r="BE43" s="848"/>
      <c r="BF43" s="848"/>
      <c r="BG43" s="848"/>
      <c r="BH43" s="848"/>
      <c r="BI43" s="849"/>
      <c r="BJ43" s="205"/>
      <c r="BK43" s="205"/>
      <c r="BL43" s="205"/>
      <c r="BM43" s="205"/>
      <c r="BN43" s="205"/>
      <c r="BO43" s="218"/>
      <c r="BP43" s="218"/>
      <c r="BQ43" s="215">
        <v>37</v>
      </c>
      <c r="BR43" s="216"/>
      <c r="BS43" s="789"/>
      <c r="BT43" s="790"/>
      <c r="BU43" s="790"/>
      <c r="BV43" s="790"/>
      <c r="BW43" s="790"/>
      <c r="BX43" s="790"/>
      <c r="BY43" s="790"/>
      <c r="BZ43" s="790"/>
      <c r="CA43" s="790"/>
      <c r="CB43" s="790"/>
      <c r="CC43" s="790"/>
      <c r="CD43" s="790"/>
      <c r="CE43" s="790"/>
      <c r="CF43" s="790"/>
      <c r="CG43" s="79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805"/>
      <c r="DW43" s="806"/>
      <c r="DX43" s="806"/>
      <c r="DY43" s="806"/>
      <c r="DZ43" s="807"/>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786"/>
      <c r="AM44" s="786"/>
      <c r="AN44" s="786"/>
      <c r="AO44" s="786"/>
      <c r="AP44" s="786"/>
      <c r="AQ44" s="786"/>
      <c r="AR44" s="786"/>
      <c r="AS44" s="786"/>
      <c r="AT44" s="786"/>
      <c r="AU44" s="786"/>
      <c r="AV44" s="786"/>
      <c r="AW44" s="786"/>
      <c r="AX44" s="786"/>
      <c r="AY44" s="786"/>
      <c r="AZ44" s="851"/>
      <c r="BA44" s="851"/>
      <c r="BB44" s="851"/>
      <c r="BC44" s="851"/>
      <c r="BD44" s="851"/>
      <c r="BE44" s="848"/>
      <c r="BF44" s="848"/>
      <c r="BG44" s="848"/>
      <c r="BH44" s="848"/>
      <c r="BI44" s="849"/>
      <c r="BJ44" s="205"/>
      <c r="BK44" s="205"/>
      <c r="BL44" s="205"/>
      <c r="BM44" s="205"/>
      <c r="BN44" s="205"/>
      <c r="BO44" s="218"/>
      <c r="BP44" s="218"/>
      <c r="BQ44" s="215">
        <v>38</v>
      </c>
      <c r="BR44" s="216"/>
      <c r="BS44" s="789"/>
      <c r="BT44" s="790"/>
      <c r="BU44" s="790"/>
      <c r="BV44" s="790"/>
      <c r="BW44" s="790"/>
      <c r="BX44" s="790"/>
      <c r="BY44" s="790"/>
      <c r="BZ44" s="790"/>
      <c r="CA44" s="790"/>
      <c r="CB44" s="790"/>
      <c r="CC44" s="790"/>
      <c r="CD44" s="790"/>
      <c r="CE44" s="790"/>
      <c r="CF44" s="790"/>
      <c r="CG44" s="79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805"/>
      <c r="DW44" s="806"/>
      <c r="DX44" s="806"/>
      <c r="DY44" s="806"/>
      <c r="DZ44" s="807"/>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786"/>
      <c r="AM45" s="786"/>
      <c r="AN45" s="786"/>
      <c r="AO45" s="786"/>
      <c r="AP45" s="786"/>
      <c r="AQ45" s="786"/>
      <c r="AR45" s="786"/>
      <c r="AS45" s="786"/>
      <c r="AT45" s="786"/>
      <c r="AU45" s="786"/>
      <c r="AV45" s="786"/>
      <c r="AW45" s="786"/>
      <c r="AX45" s="786"/>
      <c r="AY45" s="786"/>
      <c r="AZ45" s="851"/>
      <c r="BA45" s="851"/>
      <c r="BB45" s="851"/>
      <c r="BC45" s="851"/>
      <c r="BD45" s="851"/>
      <c r="BE45" s="848"/>
      <c r="BF45" s="848"/>
      <c r="BG45" s="848"/>
      <c r="BH45" s="848"/>
      <c r="BI45" s="849"/>
      <c r="BJ45" s="205"/>
      <c r="BK45" s="205"/>
      <c r="BL45" s="205"/>
      <c r="BM45" s="205"/>
      <c r="BN45" s="205"/>
      <c r="BO45" s="218"/>
      <c r="BP45" s="218"/>
      <c r="BQ45" s="215">
        <v>39</v>
      </c>
      <c r="BR45" s="216"/>
      <c r="BS45" s="789"/>
      <c r="BT45" s="790"/>
      <c r="BU45" s="790"/>
      <c r="BV45" s="790"/>
      <c r="BW45" s="790"/>
      <c r="BX45" s="790"/>
      <c r="BY45" s="790"/>
      <c r="BZ45" s="790"/>
      <c r="CA45" s="790"/>
      <c r="CB45" s="790"/>
      <c r="CC45" s="790"/>
      <c r="CD45" s="790"/>
      <c r="CE45" s="790"/>
      <c r="CF45" s="790"/>
      <c r="CG45" s="79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805"/>
      <c r="DW45" s="806"/>
      <c r="DX45" s="806"/>
      <c r="DY45" s="806"/>
      <c r="DZ45" s="807"/>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786"/>
      <c r="AM46" s="786"/>
      <c r="AN46" s="786"/>
      <c r="AO46" s="786"/>
      <c r="AP46" s="786"/>
      <c r="AQ46" s="786"/>
      <c r="AR46" s="786"/>
      <c r="AS46" s="786"/>
      <c r="AT46" s="786"/>
      <c r="AU46" s="786"/>
      <c r="AV46" s="786"/>
      <c r="AW46" s="786"/>
      <c r="AX46" s="786"/>
      <c r="AY46" s="786"/>
      <c r="AZ46" s="851"/>
      <c r="BA46" s="851"/>
      <c r="BB46" s="851"/>
      <c r="BC46" s="851"/>
      <c r="BD46" s="851"/>
      <c r="BE46" s="848"/>
      <c r="BF46" s="848"/>
      <c r="BG46" s="848"/>
      <c r="BH46" s="848"/>
      <c r="BI46" s="849"/>
      <c r="BJ46" s="205"/>
      <c r="BK46" s="205"/>
      <c r="BL46" s="205"/>
      <c r="BM46" s="205"/>
      <c r="BN46" s="205"/>
      <c r="BO46" s="218"/>
      <c r="BP46" s="218"/>
      <c r="BQ46" s="215">
        <v>40</v>
      </c>
      <c r="BR46" s="216"/>
      <c r="BS46" s="789"/>
      <c r="BT46" s="790"/>
      <c r="BU46" s="790"/>
      <c r="BV46" s="790"/>
      <c r="BW46" s="790"/>
      <c r="BX46" s="790"/>
      <c r="BY46" s="790"/>
      <c r="BZ46" s="790"/>
      <c r="CA46" s="790"/>
      <c r="CB46" s="790"/>
      <c r="CC46" s="790"/>
      <c r="CD46" s="790"/>
      <c r="CE46" s="790"/>
      <c r="CF46" s="790"/>
      <c r="CG46" s="79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805"/>
      <c r="DW46" s="806"/>
      <c r="DX46" s="806"/>
      <c r="DY46" s="806"/>
      <c r="DZ46" s="807"/>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786"/>
      <c r="AM47" s="786"/>
      <c r="AN47" s="786"/>
      <c r="AO47" s="786"/>
      <c r="AP47" s="786"/>
      <c r="AQ47" s="786"/>
      <c r="AR47" s="786"/>
      <c r="AS47" s="786"/>
      <c r="AT47" s="786"/>
      <c r="AU47" s="786"/>
      <c r="AV47" s="786"/>
      <c r="AW47" s="786"/>
      <c r="AX47" s="786"/>
      <c r="AY47" s="786"/>
      <c r="AZ47" s="851"/>
      <c r="BA47" s="851"/>
      <c r="BB47" s="851"/>
      <c r="BC47" s="851"/>
      <c r="BD47" s="851"/>
      <c r="BE47" s="848"/>
      <c r="BF47" s="848"/>
      <c r="BG47" s="848"/>
      <c r="BH47" s="848"/>
      <c r="BI47" s="849"/>
      <c r="BJ47" s="205"/>
      <c r="BK47" s="205"/>
      <c r="BL47" s="205"/>
      <c r="BM47" s="205"/>
      <c r="BN47" s="205"/>
      <c r="BO47" s="218"/>
      <c r="BP47" s="218"/>
      <c r="BQ47" s="215">
        <v>41</v>
      </c>
      <c r="BR47" s="216"/>
      <c r="BS47" s="789"/>
      <c r="BT47" s="790"/>
      <c r="BU47" s="790"/>
      <c r="BV47" s="790"/>
      <c r="BW47" s="790"/>
      <c r="BX47" s="790"/>
      <c r="BY47" s="790"/>
      <c r="BZ47" s="790"/>
      <c r="CA47" s="790"/>
      <c r="CB47" s="790"/>
      <c r="CC47" s="790"/>
      <c r="CD47" s="790"/>
      <c r="CE47" s="790"/>
      <c r="CF47" s="790"/>
      <c r="CG47" s="79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805"/>
      <c r="DW47" s="806"/>
      <c r="DX47" s="806"/>
      <c r="DY47" s="806"/>
      <c r="DZ47" s="807"/>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786"/>
      <c r="AM48" s="786"/>
      <c r="AN48" s="786"/>
      <c r="AO48" s="786"/>
      <c r="AP48" s="786"/>
      <c r="AQ48" s="786"/>
      <c r="AR48" s="786"/>
      <c r="AS48" s="786"/>
      <c r="AT48" s="786"/>
      <c r="AU48" s="786"/>
      <c r="AV48" s="786"/>
      <c r="AW48" s="786"/>
      <c r="AX48" s="786"/>
      <c r="AY48" s="786"/>
      <c r="AZ48" s="851"/>
      <c r="BA48" s="851"/>
      <c r="BB48" s="851"/>
      <c r="BC48" s="851"/>
      <c r="BD48" s="851"/>
      <c r="BE48" s="848"/>
      <c r="BF48" s="848"/>
      <c r="BG48" s="848"/>
      <c r="BH48" s="848"/>
      <c r="BI48" s="849"/>
      <c r="BJ48" s="205"/>
      <c r="BK48" s="205"/>
      <c r="BL48" s="205"/>
      <c r="BM48" s="205"/>
      <c r="BN48" s="205"/>
      <c r="BO48" s="218"/>
      <c r="BP48" s="218"/>
      <c r="BQ48" s="215">
        <v>42</v>
      </c>
      <c r="BR48" s="216"/>
      <c r="BS48" s="789"/>
      <c r="BT48" s="790"/>
      <c r="BU48" s="790"/>
      <c r="BV48" s="790"/>
      <c r="BW48" s="790"/>
      <c r="BX48" s="790"/>
      <c r="BY48" s="790"/>
      <c r="BZ48" s="790"/>
      <c r="CA48" s="790"/>
      <c r="CB48" s="790"/>
      <c r="CC48" s="790"/>
      <c r="CD48" s="790"/>
      <c r="CE48" s="790"/>
      <c r="CF48" s="790"/>
      <c r="CG48" s="79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805"/>
      <c r="DW48" s="806"/>
      <c r="DX48" s="806"/>
      <c r="DY48" s="806"/>
      <c r="DZ48" s="807"/>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786"/>
      <c r="AM49" s="786"/>
      <c r="AN49" s="786"/>
      <c r="AO49" s="786"/>
      <c r="AP49" s="786"/>
      <c r="AQ49" s="786"/>
      <c r="AR49" s="786"/>
      <c r="AS49" s="786"/>
      <c r="AT49" s="786"/>
      <c r="AU49" s="786"/>
      <c r="AV49" s="786"/>
      <c r="AW49" s="786"/>
      <c r="AX49" s="786"/>
      <c r="AY49" s="786"/>
      <c r="AZ49" s="851"/>
      <c r="BA49" s="851"/>
      <c r="BB49" s="851"/>
      <c r="BC49" s="851"/>
      <c r="BD49" s="851"/>
      <c r="BE49" s="848"/>
      <c r="BF49" s="848"/>
      <c r="BG49" s="848"/>
      <c r="BH49" s="848"/>
      <c r="BI49" s="849"/>
      <c r="BJ49" s="205"/>
      <c r="BK49" s="205"/>
      <c r="BL49" s="205"/>
      <c r="BM49" s="205"/>
      <c r="BN49" s="205"/>
      <c r="BO49" s="218"/>
      <c r="BP49" s="218"/>
      <c r="BQ49" s="215">
        <v>43</v>
      </c>
      <c r="BR49" s="216"/>
      <c r="BS49" s="789"/>
      <c r="BT49" s="790"/>
      <c r="BU49" s="790"/>
      <c r="BV49" s="790"/>
      <c r="BW49" s="790"/>
      <c r="BX49" s="790"/>
      <c r="BY49" s="790"/>
      <c r="BZ49" s="790"/>
      <c r="CA49" s="790"/>
      <c r="CB49" s="790"/>
      <c r="CC49" s="790"/>
      <c r="CD49" s="790"/>
      <c r="CE49" s="790"/>
      <c r="CF49" s="790"/>
      <c r="CG49" s="79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805"/>
      <c r="DW49" s="806"/>
      <c r="DX49" s="806"/>
      <c r="DY49" s="806"/>
      <c r="DZ49" s="807"/>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8"/>
      <c r="BF50" s="848"/>
      <c r="BG50" s="848"/>
      <c r="BH50" s="848"/>
      <c r="BI50" s="849"/>
      <c r="BJ50" s="205"/>
      <c r="BK50" s="205"/>
      <c r="BL50" s="205"/>
      <c r="BM50" s="205"/>
      <c r="BN50" s="205"/>
      <c r="BO50" s="218"/>
      <c r="BP50" s="218"/>
      <c r="BQ50" s="215">
        <v>44</v>
      </c>
      <c r="BR50" s="216"/>
      <c r="BS50" s="789"/>
      <c r="BT50" s="790"/>
      <c r="BU50" s="790"/>
      <c r="BV50" s="790"/>
      <c r="BW50" s="790"/>
      <c r="BX50" s="790"/>
      <c r="BY50" s="790"/>
      <c r="BZ50" s="790"/>
      <c r="CA50" s="790"/>
      <c r="CB50" s="790"/>
      <c r="CC50" s="790"/>
      <c r="CD50" s="790"/>
      <c r="CE50" s="790"/>
      <c r="CF50" s="790"/>
      <c r="CG50" s="79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805"/>
      <c r="DW50" s="806"/>
      <c r="DX50" s="806"/>
      <c r="DY50" s="806"/>
      <c r="DZ50" s="807"/>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8"/>
      <c r="BF51" s="848"/>
      <c r="BG51" s="848"/>
      <c r="BH51" s="848"/>
      <c r="BI51" s="849"/>
      <c r="BJ51" s="205"/>
      <c r="BK51" s="205"/>
      <c r="BL51" s="205"/>
      <c r="BM51" s="205"/>
      <c r="BN51" s="205"/>
      <c r="BO51" s="218"/>
      <c r="BP51" s="218"/>
      <c r="BQ51" s="215">
        <v>45</v>
      </c>
      <c r="BR51" s="216"/>
      <c r="BS51" s="789"/>
      <c r="BT51" s="790"/>
      <c r="BU51" s="790"/>
      <c r="BV51" s="790"/>
      <c r="BW51" s="790"/>
      <c r="BX51" s="790"/>
      <c r="BY51" s="790"/>
      <c r="BZ51" s="790"/>
      <c r="CA51" s="790"/>
      <c r="CB51" s="790"/>
      <c r="CC51" s="790"/>
      <c r="CD51" s="790"/>
      <c r="CE51" s="790"/>
      <c r="CF51" s="790"/>
      <c r="CG51" s="79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805"/>
      <c r="DW51" s="806"/>
      <c r="DX51" s="806"/>
      <c r="DY51" s="806"/>
      <c r="DZ51" s="807"/>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8"/>
      <c r="BF52" s="848"/>
      <c r="BG52" s="848"/>
      <c r="BH52" s="848"/>
      <c r="BI52" s="849"/>
      <c r="BJ52" s="205"/>
      <c r="BK52" s="205"/>
      <c r="BL52" s="205"/>
      <c r="BM52" s="205"/>
      <c r="BN52" s="205"/>
      <c r="BO52" s="218"/>
      <c r="BP52" s="218"/>
      <c r="BQ52" s="215">
        <v>46</v>
      </c>
      <c r="BR52" s="216"/>
      <c r="BS52" s="789"/>
      <c r="BT52" s="790"/>
      <c r="BU52" s="790"/>
      <c r="BV52" s="790"/>
      <c r="BW52" s="790"/>
      <c r="BX52" s="790"/>
      <c r="BY52" s="790"/>
      <c r="BZ52" s="790"/>
      <c r="CA52" s="790"/>
      <c r="CB52" s="790"/>
      <c r="CC52" s="790"/>
      <c r="CD52" s="790"/>
      <c r="CE52" s="790"/>
      <c r="CF52" s="790"/>
      <c r="CG52" s="79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805"/>
      <c r="DW52" s="806"/>
      <c r="DX52" s="806"/>
      <c r="DY52" s="806"/>
      <c r="DZ52" s="807"/>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8"/>
      <c r="BF53" s="848"/>
      <c r="BG53" s="848"/>
      <c r="BH53" s="848"/>
      <c r="BI53" s="849"/>
      <c r="BJ53" s="205"/>
      <c r="BK53" s="205"/>
      <c r="BL53" s="205"/>
      <c r="BM53" s="205"/>
      <c r="BN53" s="205"/>
      <c r="BO53" s="218"/>
      <c r="BP53" s="218"/>
      <c r="BQ53" s="215">
        <v>47</v>
      </c>
      <c r="BR53" s="216"/>
      <c r="BS53" s="789"/>
      <c r="BT53" s="790"/>
      <c r="BU53" s="790"/>
      <c r="BV53" s="790"/>
      <c r="BW53" s="790"/>
      <c r="BX53" s="790"/>
      <c r="BY53" s="790"/>
      <c r="BZ53" s="790"/>
      <c r="CA53" s="790"/>
      <c r="CB53" s="790"/>
      <c r="CC53" s="790"/>
      <c r="CD53" s="790"/>
      <c r="CE53" s="790"/>
      <c r="CF53" s="790"/>
      <c r="CG53" s="79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805"/>
      <c r="DW53" s="806"/>
      <c r="DX53" s="806"/>
      <c r="DY53" s="806"/>
      <c r="DZ53" s="807"/>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8"/>
      <c r="BF54" s="848"/>
      <c r="BG54" s="848"/>
      <c r="BH54" s="848"/>
      <c r="BI54" s="849"/>
      <c r="BJ54" s="205"/>
      <c r="BK54" s="205"/>
      <c r="BL54" s="205"/>
      <c r="BM54" s="205"/>
      <c r="BN54" s="205"/>
      <c r="BO54" s="218"/>
      <c r="BP54" s="218"/>
      <c r="BQ54" s="215">
        <v>48</v>
      </c>
      <c r="BR54" s="216"/>
      <c r="BS54" s="789"/>
      <c r="BT54" s="790"/>
      <c r="BU54" s="790"/>
      <c r="BV54" s="790"/>
      <c r="BW54" s="790"/>
      <c r="BX54" s="790"/>
      <c r="BY54" s="790"/>
      <c r="BZ54" s="790"/>
      <c r="CA54" s="790"/>
      <c r="CB54" s="790"/>
      <c r="CC54" s="790"/>
      <c r="CD54" s="790"/>
      <c r="CE54" s="790"/>
      <c r="CF54" s="790"/>
      <c r="CG54" s="79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805"/>
      <c r="DW54" s="806"/>
      <c r="DX54" s="806"/>
      <c r="DY54" s="806"/>
      <c r="DZ54" s="807"/>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8"/>
      <c r="BF55" s="848"/>
      <c r="BG55" s="848"/>
      <c r="BH55" s="848"/>
      <c r="BI55" s="849"/>
      <c r="BJ55" s="205"/>
      <c r="BK55" s="205"/>
      <c r="BL55" s="205"/>
      <c r="BM55" s="205"/>
      <c r="BN55" s="205"/>
      <c r="BO55" s="218"/>
      <c r="BP55" s="218"/>
      <c r="BQ55" s="215">
        <v>49</v>
      </c>
      <c r="BR55" s="216"/>
      <c r="BS55" s="789"/>
      <c r="BT55" s="790"/>
      <c r="BU55" s="790"/>
      <c r="BV55" s="790"/>
      <c r="BW55" s="790"/>
      <c r="BX55" s="790"/>
      <c r="BY55" s="790"/>
      <c r="BZ55" s="790"/>
      <c r="CA55" s="790"/>
      <c r="CB55" s="790"/>
      <c r="CC55" s="790"/>
      <c r="CD55" s="790"/>
      <c r="CE55" s="790"/>
      <c r="CF55" s="790"/>
      <c r="CG55" s="79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805"/>
      <c r="DW55" s="806"/>
      <c r="DX55" s="806"/>
      <c r="DY55" s="806"/>
      <c r="DZ55" s="807"/>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8"/>
      <c r="BF56" s="848"/>
      <c r="BG56" s="848"/>
      <c r="BH56" s="848"/>
      <c r="BI56" s="849"/>
      <c r="BJ56" s="205"/>
      <c r="BK56" s="205"/>
      <c r="BL56" s="205"/>
      <c r="BM56" s="205"/>
      <c r="BN56" s="205"/>
      <c r="BO56" s="218"/>
      <c r="BP56" s="218"/>
      <c r="BQ56" s="215">
        <v>50</v>
      </c>
      <c r="BR56" s="216"/>
      <c r="BS56" s="789"/>
      <c r="BT56" s="790"/>
      <c r="BU56" s="790"/>
      <c r="BV56" s="790"/>
      <c r="BW56" s="790"/>
      <c r="BX56" s="790"/>
      <c r="BY56" s="790"/>
      <c r="BZ56" s="790"/>
      <c r="CA56" s="790"/>
      <c r="CB56" s="790"/>
      <c r="CC56" s="790"/>
      <c r="CD56" s="790"/>
      <c r="CE56" s="790"/>
      <c r="CF56" s="790"/>
      <c r="CG56" s="79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805"/>
      <c r="DW56" s="806"/>
      <c r="DX56" s="806"/>
      <c r="DY56" s="806"/>
      <c r="DZ56" s="807"/>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8"/>
      <c r="BF57" s="848"/>
      <c r="BG57" s="848"/>
      <c r="BH57" s="848"/>
      <c r="BI57" s="849"/>
      <c r="BJ57" s="205"/>
      <c r="BK57" s="205"/>
      <c r="BL57" s="205"/>
      <c r="BM57" s="205"/>
      <c r="BN57" s="205"/>
      <c r="BO57" s="218"/>
      <c r="BP57" s="218"/>
      <c r="BQ57" s="215">
        <v>51</v>
      </c>
      <c r="BR57" s="216"/>
      <c r="BS57" s="789"/>
      <c r="BT57" s="790"/>
      <c r="BU57" s="790"/>
      <c r="BV57" s="790"/>
      <c r="BW57" s="790"/>
      <c r="BX57" s="790"/>
      <c r="BY57" s="790"/>
      <c r="BZ57" s="790"/>
      <c r="CA57" s="790"/>
      <c r="CB57" s="790"/>
      <c r="CC57" s="790"/>
      <c r="CD57" s="790"/>
      <c r="CE57" s="790"/>
      <c r="CF57" s="790"/>
      <c r="CG57" s="79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805"/>
      <c r="DW57" s="806"/>
      <c r="DX57" s="806"/>
      <c r="DY57" s="806"/>
      <c r="DZ57" s="807"/>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8"/>
      <c r="BF58" s="848"/>
      <c r="BG58" s="848"/>
      <c r="BH58" s="848"/>
      <c r="BI58" s="849"/>
      <c r="BJ58" s="205"/>
      <c r="BK58" s="205"/>
      <c r="BL58" s="205"/>
      <c r="BM58" s="205"/>
      <c r="BN58" s="205"/>
      <c r="BO58" s="218"/>
      <c r="BP58" s="218"/>
      <c r="BQ58" s="215">
        <v>52</v>
      </c>
      <c r="BR58" s="216"/>
      <c r="BS58" s="789"/>
      <c r="BT58" s="790"/>
      <c r="BU58" s="790"/>
      <c r="BV58" s="790"/>
      <c r="BW58" s="790"/>
      <c r="BX58" s="790"/>
      <c r="BY58" s="790"/>
      <c r="BZ58" s="790"/>
      <c r="CA58" s="790"/>
      <c r="CB58" s="790"/>
      <c r="CC58" s="790"/>
      <c r="CD58" s="790"/>
      <c r="CE58" s="790"/>
      <c r="CF58" s="790"/>
      <c r="CG58" s="79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805"/>
      <c r="DW58" s="806"/>
      <c r="DX58" s="806"/>
      <c r="DY58" s="806"/>
      <c r="DZ58" s="807"/>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8"/>
      <c r="BF59" s="848"/>
      <c r="BG59" s="848"/>
      <c r="BH59" s="848"/>
      <c r="BI59" s="849"/>
      <c r="BJ59" s="205"/>
      <c r="BK59" s="205"/>
      <c r="BL59" s="205"/>
      <c r="BM59" s="205"/>
      <c r="BN59" s="205"/>
      <c r="BO59" s="218"/>
      <c r="BP59" s="218"/>
      <c r="BQ59" s="215">
        <v>53</v>
      </c>
      <c r="BR59" s="216"/>
      <c r="BS59" s="789"/>
      <c r="BT59" s="790"/>
      <c r="BU59" s="790"/>
      <c r="BV59" s="790"/>
      <c r="BW59" s="790"/>
      <c r="BX59" s="790"/>
      <c r="BY59" s="790"/>
      <c r="BZ59" s="790"/>
      <c r="CA59" s="790"/>
      <c r="CB59" s="790"/>
      <c r="CC59" s="790"/>
      <c r="CD59" s="790"/>
      <c r="CE59" s="790"/>
      <c r="CF59" s="790"/>
      <c r="CG59" s="79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805"/>
      <c r="DW59" s="806"/>
      <c r="DX59" s="806"/>
      <c r="DY59" s="806"/>
      <c r="DZ59" s="807"/>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8"/>
      <c r="BF60" s="848"/>
      <c r="BG60" s="848"/>
      <c r="BH60" s="848"/>
      <c r="BI60" s="849"/>
      <c r="BJ60" s="205"/>
      <c r="BK60" s="205"/>
      <c r="BL60" s="205"/>
      <c r="BM60" s="205"/>
      <c r="BN60" s="205"/>
      <c r="BO60" s="218"/>
      <c r="BP60" s="218"/>
      <c r="BQ60" s="215">
        <v>54</v>
      </c>
      <c r="BR60" s="216"/>
      <c r="BS60" s="789"/>
      <c r="BT60" s="790"/>
      <c r="BU60" s="790"/>
      <c r="BV60" s="790"/>
      <c r="BW60" s="790"/>
      <c r="BX60" s="790"/>
      <c r="BY60" s="790"/>
      <c r="BZ60" s="790"/>
      <c r="CA60" s="790"/>
      <c r="CB60" s="790"/>
      <c r="CC60" s="790"/>
      <c r="CD60" s="790"/>
      <c r="CE60" s="790"/>
      <c r="CF60" s="790"/>
      <c r="CG60" s="79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805"/>
      <c r="DW60" s="806"/>
      <c r="DX60" s="806"/>
      <c r="DY60" s="806"/>
      <c r="DZ60" s="807"/>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8"/>
      <c r="BF61" s="848"/>
      <c r="BG61" s="848"/>
      <c r="BH61" s="848"/>
      <c r="BI61" s="849"/>
      <c r="BJ61" s="205"/>
      <c r="BK61" s="205"/>
      <c r="BL61" s="205"/>
      <c r="BM61" s="205"/>
      <c r="BN61" s="205"/>
      <c r="BO61" s="218"/>
      <c r="BP61" s="218"/>
      <c r="BQ61" s="215">
        <v>55</v>
      </c>
      <c r="BR61" s="216"/>
      <c r="BS61" s="789"/>
      <c r="BT61" s="790"/>
      <c r="BU61" s="790"/>
      <c r="BV61" s="790"/>
      <c r="BW61" s="790"/>
      <c r="BX61" s="790"/>
      <c r="BY61" s="790"/>
      <c r="BZ61" s="790"/>
      <c r="CA61" s="790"/>
      <c r="CB61" s="790"/>
      <c r="CC61" s="790"/>
      <c r="CD61" s="790"/>
      <c r="CE61" s="790"/>
      <c r="CF61" s="790"/>
      <c r="CG61" s="79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805"/>
      <c r="DW61" s="806"/>
      <c r="DX61" s="806"/>
      <c r="DY61" s="806"/>
      <c r="DZ61" s="807"/>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8"/>
      <c r="BF62" s="848"/>
      <c r="BG62" s="848"/>
      <c r="BH62" s="848"/>
      <c r="BI62" s="849"/>
      <c r="BJ62" s="864" t="s">
        <v>389</v>
      </c>
      <c r="BK62" s="827"/>
      <c r="BL62" s="827"/>
      <c r="BM62" s="827"/>
      <c r="BN62" s="828"/>
      <c r="BO62" s="218"/>
      <c r="BP62" s="218"/>
      <c r="BQ62" s="215">
        <v>56</v>
      </c>
      <c r="BR62" s="216"/>
      <c r="BS62" s="789"/>
      <c r="BT62" s="790"/>
      <c r="BU62" s="790"/>
      <c r="BV62" s="790"/>
      <c r="BW62" s="790"/>
      <c r="BX62" s="790"/>
      <c r="BY62" s="790"/>
      <c r="BZ62" s="790"/>
      <c r="CA62" s="790"/>
      <c r="CB62" s="790"/>
      <c r="CC62" s="790"/>
      <c r="CD62" s="790"/>
      <c r="CE62" s="790"/>
      <c r="CF62" s="790"/>
      <c r="CG62" s="79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805"/>
      <c r="DW62" s="806"/>
      <c r="DX62" s="806"/>
      <c r="DY62" s="806"/>
      <c r="DZ62" s="807"/>
      <c r="EA62" s="199"/>
    </row>
    <row r="63" spans="1:131" s="200" customFormat="1" ht="26.25" customHeight="1" thickBot="1" x14ac:dyDescent="0.2">
      <c r="A63" s="217" t="s">
        <v>369</v>
      </c>
      <c r="B63" s="811" t="s">
        <v>390</v>
      </c>
      <c r="C63" s="812"/>
      <c r="D63" s="812"/>
      <c r="E63" s="812"/>
      <c r="F63" s="812"/>
      <c r="G63" s="812"/>
      <c r="H63" s="812"/>
      <c r="I63" s="812"/>
      <c r="J63" s="812"/>
      <c r="K63" s="812"/>
      <c r="L63" s="812"/>
      <c r="M63" s="812"/>
      <c r="N63" s="812"/>
      <c r="O63" s="812"/>
      <c r="P63" s="813"/>
      <c r="Q63" s="857"/>
      <c r="R63" s="858"/>
      <c r="S63" s="858"/>
      <c r="T63" s="858"/>
      <c r="U63" s="858"/>
      <c r="V63" s="858"/>
      <c r="W63" s="858"/>
      <c r="X63" s="858"/>
      <c r="Y63" s="858"/>
      <c r="Z63" s="858"/>
      <c r="AA63" s="858"/>
      <c r="AB63" s="858"/>
      <c r="AC63" s="858"/>
      <c r="AD63" s="858"/>
      <c r="AE63" s="859"/>
      <c r="AF63" s="860">
        <v>663</v>
      </c>
      <c r="AG63" s="861"/>
      <c r="AH63" s="861"/>
      <c r="AI63" s="861"/>
      <c r="AJ63" s="862"/>
      <c r="AK63" s="863"/>
      <c r="AL63" s="858"/>
      <c r="AM63" s="858"/>
      <c r="AN63" s="858"/>
      <c r="AO63" s="858"/>
      <c r="AP63" s="861">
        <v>7777</v>
      </c>
      <c r="AQ63" s="861"/>
      <c r="AR63" s="861"/>
      <c r="AS63" s="861"/>
      <c r="AT63" s="861"/>
      <c r="AU63" s="861">
        <v>6600</v>
      </c>
      <c r="AV63" s="861"/>
      <c r="AW63" s="861"/>
      <c r="AX63" s="861"/>
      <c r="AY63" s="861"/>
      <c r="AZ63" s="865"/>
      <c r="BA63" s="865"/>
      <c r="BB63" s="865"/>
      <c r="BC63" s="865"/>
      <c r="BD63" s="865"/>
      <c r="BE63" s="866"/>
      <c r="BF63" s="866"/>
      <c r="BG63" s="866"/>
      <c r="BH63" s="866"/>
      <c r="BI63" s="867"/>
      <c r="BJ63" s="868" t="s">
        <v>112</v>
      </c>
      <c r="BK63" s="869"/>
      <c r="BL63" s="869"/>
      <c r="BM63" s="869"/>
      <c r="BN63" s="870"/>
      <c r="BO63" s="218"/>
      <c r="BP63" s="218"/>
      <c r="BQ63" s="215">
        <v>57</v>
      </c>
      <c r="BR63" s="216"/>
      <c r="BS63" s="789"/>
      <c r="BT63" s="790"/>
      <c r="BU63" s="790"/>
      <c r="BV63" s="790"/>
      <c r="BW63" s="790"/>
      <c r="BX63" s="790"/>
      <c r="BY63" s="790"/>
      <c r="BZ63" s="790"/>
      <c r="CA63" s="790"/>
      <c r="CB63" s="790"/>
      <c r="CC63" s="790"/>
      <c r="CD63" s="790"/>
      <c r="CE63" s="790"/>
      <c r="CF63" s="790"/>
      <c r="CG63" s="79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805"/>
      <c r="DW63" s="806"/>
      <c r="DX63" s="806"/>
      <c r="DY63" s="806"/>
      <c r="DZ63" s="807"/>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9"/>
      <c r="BT64" s="790"/>
      <c r="BU64" s="790"/>
      <c r="BV64" s="790"/>
      <c r="BW64" s="790"/>
      <c r="BX64" s="790"/>
      <c r="BY64" s="790"/>
      <c r="BZ64" s="790"/>
      <c r="CA64" s="790"/>
      <c r="CB64" s="790"/>
      <c r="CC64" s="790"/>
      <c r="CD64" s="790"/>
      <c r="CE64" s="790"/>
      <c r="CF64" s="790"/>
      <c r="CG64" s="79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805"/>
      <c r="DW64" s="806"/>
      <c r="DX64" s="806"/>
      <c r="DY64" s="806"/>
      <c r="DZ64" s="807"/>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9"/>
      <c r="BT65" s="790"/>
      <c r="BU65" s="790"/>
      <c r="BV65" s="790"/>
      <c r="BW65" s="790"/>
      <c r="BX65" s="790"/>
      <c r="BY65" s="790"/>
      <c r="BZ65" s="790"/>
      <c r="CA65" s="790"/>
      <c r="CB65" s="790"/>
      <c r="CC65" s="790"/>
      <c r="CD65" s="790"/>
      <c r="CE65" s="790"/>
      <c r="CF65" s="790"/>
      <c r="CG65" s="79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805"/>
      <c r="DW65" s="806"/>
      <c r="DX65" s="806"/>
      <c r="DY65" s="806"/>
      <c r="DZ65" s="807"/>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1" t="s">
        <v>376</v>
      </c>
      <c r="AG66" s="834"/>
      <c r="AH66" s="834"/>
      <c r="AI66" s="834"/>
      <c r="AJ66" s="872"/>
      <c r="AK66" s="737" t="s">
        <v>377</v>
      </c>
      <c r="AL66" s="761"/>
      <c r="AM66" s="761"/>
      <c r="AN66" s="761"/>
      <c r="AO66" s="762"/>
      <c r="AP66" s="737" t="s">
        <v>378</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7"/>
      <c r="AH67" s="837"/>
      <c r="AI67" s="837"/>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3920</v>
      </c>
      <c r="R68" s="885"/>
      <c r="S68" s="885"/>
      <c r="T68" s="885"/>
      <c r="U68" s="885"/>
      <c r="V68" s="885">
        <v>3736</v>
      </c>
      <c r="W68" s="885"/>
      <c r="X68" s="885"/>
      <c r="Y68" s="885"/>
      <c r="Z68" s="885"/>
      <c r="AA68" s="885">
        <v>184</v>
      </c>
      <c r="AB68" s="885"/>
      <c r="AC68" s="885"/>
      <c r="AD68" s="885"/>
      <c r="AE68" s="885"/>
      <c r="AF68" s="885">
        <v>1617</v>
      </c>
      <c r="AG68" s="885"/>
      <c r="AH68" s="885"/>
      <c r="AI68" s="885"/>
      <c r="AJ68" s="885"/>
      <c r="AK68" s="885" t="s">
        <v>549</v>
      </c>
      <c r="AL68" s="885"/>
      <c r="AM68" s="885"/>
      <c r="AN68" s="885"/>
      <c r="AO68" s="885"/>
      <c r="AP68" s="885">
        <v>1786</v>
      </c>
      <c r="AQ68" s="885"/>
      <c r="AR68" s="885"/>
      <c r="AS68" s="885"/>
      <c r="AT68" s="885"/>
      <c r="AU68" s="885">
        <v>129</v>
      </c>
      <c r="AV68" s="885"/>
      <c r="AW68" s="885"/>
      <c r="AX68" s="885"/>
      <c r="AY68" s="885"/>
      <c r="AZ68" s="886" t="s">
        <v>542</v>
      </c>
      <c r="BA68" s="887"/>
      <c r="BB68" s="887"/>
      <c r="BC68" s="887"/>
      <c r="BD68" s="888"/>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89" t="s">
        <v>536</v>
      </c>
      <c r="C69" s="890"/>
      <c r="D69" s="890"/>
      <c r="E69" s="890"/>
      <c r="F69" s="890"/>
      <c r="G69" s="890"/>
      <c r="H69" s="890"/>
      <c r="I69" s="890"/>
      <c r="J69" s="890"/>
      <c r="K69" s="890"/>
      <c r="L69" s="890"/>
      <c r="M69" s="890"/>
      <c r="N69" s="890"/>
      <c r="O69" s="890"/>
      <c r="P69" s="891"/>
      <c r="Q69" s="893">
        <v>541</v>
      </c>
      <c r="R69" s="786"/>
      <c r="S69" s="786"/>
      <c r="T69" s="786"/>
      <c r="U69" s="786"/>
      <c r="V69" s="786">
        <v>516</v>
      </c>
      <c r="W69" s="786"/>
      <c r="X69" s="786"/>
      <c r="Y69" s="786"/>
      <c r="Z69" s="786"/>
      <c r="AA69" s="786">
        <v>25</v>
      </c>
      <c r="AB69" s="786"/>
      <c r="AC69" s="786"/>
      <c r="AD69" s="786"/>
      <c r="AE69" s="786"/>
      <c r="AF69" s="786">
        <v>19</v>
      </c>
      <c r="AG69" s="786"/>
      <c r="AH69" s="786"/>
      <c r="AI69" s="786"/>
      <c r="AJ69" s="786"/>
      <c r="AK69" s="786" t="s">
        <v>549</v>
      </c>
      <c r="AL69" s="786"/>
      <c r="AM69" s="786"/>
      <c r="AN69" s="786"/>
      <c r="AO69" s="786"/>
      <c r="AP69" s="786" t="s">
        <v>546</v>
      </c>
      <c r="AQ69" s="786"/>
      <c r="AR69" s="786"/>
      <c r="AS69" s="786"/>
      <c r="AT69" s="786"/>
      <c r="AU69" s="786">
        <v>218</v>
      </c>
      <c r="AV69" s="786"/>
      <c r="AW69" s="786"/>
      <c r="AX69" s="786"/>
      <c r="AY69" s="786"/>
      <c r="AZ69" s="886"/>
      <c r="BA69" s="887"/>
      <c r="BB69" s="887"/>
      <c r="BC69" s="887"/>
      <c r="BD69" s="888"/>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89" t="s">
        <v>537</v>
      </c>
      <c r="C70" s="890"/>
      <c r="D70" s="890"/>
      <c r="E70" s="890"/>
      <c r="F70" s="890"/>
      <c r="G70" s="890"/>
      <c r="H70" s="890"/>
      <c r="I70" s="890"/>
      <c r="J70" s="890"/>
      <c r="K70" s="890"/>
      <c r="L70" s="890"/>
      <c r="M70" s="890"/>
      <c r="N70" s="890"/>
      <c r="O70" s="890"/>
      <c r="P70" s="891"/>
      <c r="Q70" s="893">
        <v>2313</v>
      </c>
      <c r="R70" s="786"/>
      <c r="S70" s="786"/>
      <c r="T70" s="786"/>
      <c r="U70" s="786"/>
      <c r="V70" s="786">
        <v>2094</v>
      </c>
      <c r="W70" s="786"/>
      <c r="X70" s="786"/>
      <c r="Y70" s="786"/>
      <c r="Z70" s="786"/>
      <c r="AA70" s="786">
        <v>219</v>
      </c>
      <c r="AB70" s="786"/>
      <c r="AC70" s="786"/>
      <c r="AD70" s="786"/>
      <c r="AE70" s="786"/>
      <c r="AF70" s="786">
        <v>219</v>
      </c>
      <c r="AG70" s="786"/>
      <c r="AH70" s="786"/>
      <c r="AI70" s="786"/>
      <c r="AJ70" s="786"/>
      <c r="AK70" s="786" t="s">
        <v>549</v>
      </c>
      <c r="AL70" s="786"/>
      <c r="AM70" s="786"/>
      <c r="AN70" s="786"/>
      <c r="AO70" s="786"/>
      <c r="AP70" s="786">
        <v>1358</v>
      </c>
      <c r="AQ70" s="786"/>
      <c r="AR70" s="786"/>
      <c r="AS70" s="786"/>
      <c r="AT70" s="786"/>
      <c r="AU70" s="786">
        <v>96</v>
      </c>
      <c r="AV70" s="786"/>
      <c r="AW70" s="786"/>
      <c r="AX70" s="786"/>
      <c r="AY70" s="786"/>
      <c r="AZ70" s="886"/>
      <c r="BA70" s="887"/>
      <c r="BB70" s="887"/>
      <c r="BC70" s="887"/>
      <c r="BD70" s="888"/>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89" t="s">
        <v>538</v>
      </c>
      <c r="C71" s="890"/>
      <c r="D71" s="890"/>
      <c r="E71" s="890"/>
      <c r="F71" s="890"/>
      <c r="G71" s="890"/>
      <c r="H71" s="890"/>
      <c r="I71" s="890"/>
      <c r="J71" s="890"/>
      <c r="K71" s="890"/>
      <c r="L71" s="890"/>
      <c r="M71" s="890"/>
      <c r="N71" s="890"/>
      <c r="O71" s="890"/>
      <c r="P71" s="891"/>
      <c r="Q71" s="893">
        <v>104</v>
      </c>
      <c r="R71" s="786"/>
      <c r="S71" s="786"/>
      <c r="T71" s="786"/>
      <c r="U71" s="786"/>
      <c r="V71" s="786">
        <v>104</v>
      </c>
      <c r="W71" s="786"/>
      <c r="X71" s="786"/>
      <c r="Y71" s="786"/>
      <c r="Z71" s="786"/>
      <c r="AA71" s="786">
        <v>0</v>
      </c>
      <c r="AB71" s="786"/>
      <c r="AC71" s="786"/>
      <c r="AD71" s="786"/>
      <c r="AE71" s="786"/>
      <c r="AF71" s="786">
        <v>0</v>
      </c>
      <c r="AG71" s="786"/>
      <c r="AH71" s="786"/>
      <c r="AI71" s="786"/>
      <c r="AJ71" s="786"/>
      <c r="AK71" s="786">
        <v>103</v>
      </c>
      <c r="AL71" s="786"/>
      <c r="AM71" s="786"/>
      <c r="AN71" s="786"/>
      <c r="AO71" s="786"/>
      <c r="AP71" s="786" t="s">
        <v>546</v>
      </c>
      <c r="AQ71" s="786"/>
      <c r="AR71" s="786"/>
      <c r="AS71" s="786"/>
      <c r="AT71" s="786"/>
      <c r="AU71" s="786" t="s">
        <v>546</v>
      </c>
      <c r="AV71" s="786"/>
      <c r="AW71" s="786"/>
      <c r="AX71" s="786"/>
      <c r="AY71" s="786"/>
      <c r="AZ71" s="886"/>
      <c r="BA71" s="887"/>
      <c r="BB71" s="887"/>
      <c r="BC71" s="887"/>
      <c r="BD71" s="888"/>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89" t="s">
        <v>539</v>
      </c>
      <c r="C72" s="890"/>
      <c r="D72" s="890"/>
      <c r="E72" s="890"/>
      <c r="F72" s="890"/>
      <c r="G72" s="890"/>
      <c r="H72" s="890"/>
      <c r="I72" s="890"/>
      <c r="J72" s="890"/>
      <c r="K72" s="890"/>
      <c r="L72" s="890"/>
      <c r="M72" s="890"/>
      <c r="N72" s="890"/>
      <c r="O72" s="890"/>
      <c r="P72" s="891"/>
      <c r="Q72" s="893">
        <v>385</v>
      </c>
      <c r="R72" s="786"/>
      <c r="S72" s="786"/>
      <c r="T72" s="786"/>
      <c r="U72" s="786"/>
      <c r="V72" s="786">
        <v>355</v>
      </c>
      <c r="W72" s="786"/>
      <c r="X72" s="786"/>
      <c r="Y72" s="786"/>
      <c r="Z72" s="786"/>
      <c r="AA72" s="786">
        <v>30</v>
      </c>
      <c r="AB72" s="786"/>
      <c r="AC72" s="786"/>
      <c r="AD72" s="786"/>
      <c r="AE72" s="786"/>
      <c r="AF72" s="786">
        <v>30</v>
      </c>
      <c r="AG72" s="786"/>
      <c r="AH72" s="786"/>
      <c r="AI72" s="786"/>
      <c r="AJ72" s="786"/>
      <c r="AK72" s="786">
        <v>6</v>
      </c>
      <c r="AL72" s="786"/>
      <c r="AM72" s="786"/>
      <c r="AN72" s="786"/>
      <c r="AO72" s="786"/>
      <c r="AP72" s="786" t="s">
        <v>546</v>
      </c>
      <c r="AQ72" s="786"/>
      <c r="AR72" s="786"/>
      <c r="AS72" s="786"/>
      <c r="AT72" s="786"/>
      <c r="AU72" s="786" t="s">
        <v>546</v>
      </c>
      <c r="AV72" s="786"/>
      <c r="AW72" s="786"/>
      <c r="AX72" s="786"/>
      <c r="AY72" s="786"/>
      <c r="AZ72" s="886" t="s">
        <v>543</v>
      </c>
      <c r="BA72" s="887"/>
      <c r="BB72" s="887"/>
      <c r="BC72" s="887"/>
      <c r="BD72" s="888"/>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89" t="s">
        <v>540</v>
      </c>
      <c r="C73" s="890"/>
      <c r="D73" s="890"/>
      <c r="E73" s="890"/>
      <c r="F73" s="890"/>
      <c r="G73" s="890"/>
      <c r="H73" s="890"/>
      <c r="I73" s="890"/>
      <c r="J73" s="890"/>
      <c r="K73" s="890"/>
      <c r="L73" s="890"/>
      <c r="M73" s="890"/>
      <c r="N73" s="890"/>
      <c r="O73" s="890"/>
      <c r="P73" s="891"/>
      <c r="Q73" s="893">
        <v>270</v>
      </c>
      <c r="R73" s="786"/>
      <c r="S73" s="786"/>
      <c r="T73" s="786"/>
      <c r="U73" s="786"/>
      <c r="V73" s="786">
        <v>262</v>
      </c>
      <c r="W73" s="786"/>
      <c r="X73" s="786"/>
      <c r="Y73" s="786"/>
      <c r="Z73" s="786"/>
      <c r="AA73" s="786">
        <v>8</v>
      </c>
      <c r="AB73" s="786"/>
      <c r="AC73" s="786"/>
      <c r="AD73" s="786"/>
      <c r="AE73" s="786"/>
      <c r="AF73" s="786">
        <v>8</v>
      </c>
      <c r="AG73" s="786"/>
      <c r="AH73" s="786"/>
      <c r="AI73" s="786"/>
      <c r="AJ73" s="786"/>
      <c r="AK73" s="786" t="s">
        <v>549</v>
      </c>
      <c r="AL73" s="786"/>
      <c r="AM73" s="786"/>
      <c r="AN73" s="786"/>
      <c r="AO73" s="786"/>
      <c r="AP73" s="786" t="s">
        <v>546</v>
      </c>
      <c r="AQ73" s="786"/>
      <c r="AR73" s="786"/>
      <c r="AS73" s="786"/>
      <c r="AT73" s="786"/>
      <c r="AU73" s="786" t="s">
        <v>546</v>
      </c>
      <c r="AV73" s="786"/>
      <c r="AW73" s="786"/>
      <c r="AX73" s="786"/>
      <c r="AY73" s="786"/>
      <c r="AZ73" s="894"/>
      <c r="BA73" s="894"/>
      <c r="BB73" s="894"/>
      <c r="BC73" s="894"/>
      <c r="BD73" s="895"/>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89" t="s">
        <v>541</v>
      </c>
      <c r="C74" s="890"/>
      <c r="D74" s="890"/>
      <c r="E74" s="890"/>
      <c r="F74" s="890"/>
      <c r="G74" s="890"/>
      <c r="H74" s="890"/>
      <c r="I74" s="890"/>
      <c r="J74" s="890"/>
      <c r="K74" s="890"/>
      <c r="L74" s="890"/>
      <c r="M74" s="890"/>
      <c r="N74" s="890"/>
      <c r="O74" s="890"/>
      <c r="P74" s="891"/>
      <c r="Q74" s="893">
        <v>287515</v>
      </c>
      <c r="R74" s="786"/>
      <c r="S74" s="786"/>
      <c r="T74" s="786"/>
      <c r="U74" s="786"/>
      <c r="V74" s="786">
        <v>274140</v>
      </c>
      <c r="W74" s="786"/>
      <c r="X74" s="786"/>
      <c r="Y74" s="786"/>
      <c r="Z74" s="786"/>
      <c r="AA74" s="786">
        <v>13375</v>
      </c>
      <c r="AB74" s="786"/>
      <c r="AC74" s="786"/>
      <c r="AD74" s="786"/>
      <c r="AE74" s="786"/>
      <c r="AF74" s="786">
        <v>13375</v>
      </c>
      <c r="AG74" s="786"/>
      <c r="AH74" s="786"/>
      <c r="AI74" s="786"/>
      <c r="AJ74" s="786"/>
      <c r="AK74" s="786" t="s">
        <v>549</v>
      </c>
      <c r="AL74" s="786"/>
      <c r="AM74" s="786"/>
      <c r="AN74" s="786"/>
      <c r="AO74" s="786"/>
      <c r="AP74" s="786" t="s">
        <v>546</v>
      </c>
      <c r="AQ74" s="786"/>
      <c r="AR74" s="786"/>
      <c r="AS74" s="786"/>
      <c r="AT74" s="786"/>
      <c r="AU74" s="786" t="s">
        <v>546</v>
      </c>
      <c r="AV74" s="786"/>
      <c r="AW74" s="786"/>
      <c r="AX74" s="786"/>
      <c r="AY74" s="786"/>
      <c r="AZ74" s="894"/>
      <c r="BA74" s="894"/>
      <c r="BB74" s="894"/>
      <c r="BC74" s="894"/>
      <c r="BD74" s="895"/>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89"/>
      <c r="C75" s="890"/>
      <c r="D75" s="890"/>
      <c r="E75" s="890"/>
      <c r="F75" s="890"/>
      <c r="G75" s="890"/>
      <c r="H75" s="890"/>
      <c r="I75" s="890"/>
      <c r="J75" s="890"/>
      <c r="K75" s="890"/>
      <c r="L75" s="890"/>
      <c r="M75" s="890"/>
      <c r="N75" s="890"/>
      <c r="O75" s="890"/>
      <c r="P75" s="891"/>
      <c r="Q75" s="896"/>
      <c r="R75" s="897"/>
      <c r="S75" s="897"/>
      <c r="T75" s="897"/>
      <c r="U75" s="850"/>
      <c r="V75" s="898"/>
      <c r="W75" s="897"/>
      <c r="X75" s="897"/>
      <c r="Y75" s="897"/>
      <c r="Z75" s="850"/>
      <c r="AA75" s="898"/>
      <c r="AB75" s="897"/>
      <c r="AC75" s="897"/>
      <c r="AD75" s="897"/>
      <c r="AE75" s="850"/>
      <c r="AF75" s="898"/>
      <c r="AG75" s="897"/>
      <c r="AH75" s="897"/>
      <c r="AI75" s="897"/>
      <c r="AJ75" s="850"/>
      <c r="AK75" s="898"/>
      <c r="AL75" s="897"/>
      <c r="AM75" s="897"/>
      <c r="AN75" s="897"/>
      <c r="AO75" s="850"/>
      <c r="AP75" s="898"/>
      <c r="AQ75" s="897"/>
      <c r="AR75" s="897"/>
      <c r="AS75" s="897"/>
      <c r="AT75" s="850"/>
      <c r="AU75" s="898"/>
      <c r="AV75" s="897"/>
      <c r="AW75" s="897"/>
      <c r="AX75" s="897"/>
      <c r="AY75" s="850"/>
      <c r="AZ75" s="894"/>
      <c r="BA75" s="894"/>
      <c r="BB75" s="894"/>
      <c r="BC75" s="894"/>
      <c r="BD75" s="895"/>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89"/>
      <c r="C76" s="890"/>
      <c r="D76" s="890"/>
      <c r="E76" s="890"/>
      <c r="F76" s="890"/>
      <c r="G76" s="890"/>
      <c r="H76" s="890"/>
      <c r="I76" s="890"/>
      <c r="J76" s="890"/>
      <c r="K76" s="890"/>
      <c r="L76" s="890"/>
      <c r="M76" s="890"/>
      <c r="N76" s="890"/>
      <c r="O76" s="890"/>
      <c r="P76" s="891"/>
      <c r="Q76" s="896"/>
      <c r="R76" s="897"/>
      <c r="S76" s="897"/>
      <c r="T76" s="897"/>
      <c r="U76" s="850"/>
      <c r="V76" s="898"/>
      <c r="W76" s="897"/>
      <c r="X76" s="897"/>
      <c r="Y76" s="897"/>
      <c r="Z76" s="850"/>
      <c r="AA76" s="898"/>
      <c r="AB76" s="897"/>
      <c r="AC76" s="897"/>
      <c r="AD76" s="897"/>
      <c r="AE76" s="850"/>
      <c r="AF76" s="898"/>
      <c r="AG76" s="897"/>
      <c r="AH76" s="897"/>
      <c r="AI76" s="897"/>
      <c r="AJ76" s="850"/>
      <c r="AK76" s="898"/>
      <c r="AL76" s="897"/>
      <c r="AM76" s="897"/>
      <c r="AN76" s="897"/>
      <c r="AO76" s="850"/>
      <c r="AP76" s="898"/>
      <c r="AQ76" s="897"/>
      <c r="AR76" s="897"/>
      <c r="AS76" s="897"/>
      <c r="AT76" s="850"/>
      <c r="AU76" s="898"/>
      <c r="AV76" s="897"/>
      <c r="AW76" s="897"/>
      <c r="AX76" s="897"/>
      <c r="AY76" s="850"/>
      <c r="AZ76" s="894"/>
      <c r="BA76" s="894"/>
      <c r="BB76" s="894"/>
      <c r="BC76" s="894"/>
      <c r="BD76" s="895"/>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89"/>
      <c r="C77" s="890"/>
      <c r="D77" s="890"/>
      <c r="E77" s="890"/>
      <c r="F77" s="890"/>
      <c r="G77" s="890"/>
      <c r="H77" s="890"/>
      <c r="I77" s="890"/>
      <c r="J77" s="890"/>
      <c r="K77" s="890"/>
      <c r="L77" s="890"/>
      <c r="M77" s="890"/>
      <c r="N77" s="890"/>
      <c r="O77" s="890"/>
      <c r="P77" s="891"/>
      <c r="Q77" s="896"/>
      <c r="R77" s="897"/>
      <c r="S77" s="897"/>
      <c r="T77" s="897"/>
      <c r="U77" s="850"/>
      <c r="V77" s="898"/>
      <c r="W77" s="897"/>
      <c r="X77" s="897"/>
      <c r="Y77" s="897"/>
      <c r="Z77" s="850"/>
      <c r="AA77" s="898"/>
      <c r="AB77" s="897"/>
      <c r="AC77" s="897"/>
      <c r="AD77" s="897"/>
      <c r="AE77" s="850"/>
      <c r="AF77" s="898"/>
      <c r="AG77" s="897"/>
      <c r="AH77" s="897"/>
      <c r="AI77" s="897"/>
      <c r="AJ77" s="850"/>
      <c r="AK77" s="898"/>
      <c r="AL77" s="897"/>
      <c r="AM77" s="897"/>
      <c r="AN77" s="897"/>
      <c r="AO77" s="850"/>
      <c r="AP77" s="898"/>
      <c r="AQ77" s="897"/>
      <c r="AR77" s="897"/>
      <c r="AS77" s="897"/>
      <c r="AT77" s="850"/>
      <c r="AU77" s="898"/>
      <c r="AV77" s="897"/>
      <c r="AW77" s="897"/>
      <c r="AX77" s="897"/>
      <c r="AY77" s="850"/>
      <c r="AZ77" s="894"/>
      <c r="BA77" s="894"/>
      <c r="BB77" s="894"/>
      <c r="BC77" s="894"/>
      <c r="BD77" s="895"/>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89"/>
      <c r="C78" s="890"/>
      <c r="D78" s="890"/>
      <c r="E78" s="890"/>
      <c r="F78" s="890"/>
      <c r="G78" s="890"/>
      <c r="H78" s="890"/>
      <c r="I78" s="890"/>
      <c r="J78" s="890"/>
      <c r="K78" s="890"/>
      <c r="L78" s="890"/>
      <c r="M78" s="890"/>
      <c r="N78" s="890"/>
      <c r="O78" s="890"/>
      <c r="P78" s="891"/>
      <c r="Q78" s="893"/>
      <c r="R78" s="786"/>
      <c r="S78" s="786"/>
      <c r="T78" s="786"/>
      <c r="U78" s="786"/>
      <c r="V78" s="786"/>
      <c r="W78" s="786"/>
      <c r="X78" s="786"/>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6"/>
      <c r="AY78" s="786"/>
      <c r="AZ78" s="894"/>
      <c r="BA78" s="894"/>
      <c r="BB78" s="894"/>
      <c r="BC78" s="894"/>
      <c r="BD78" s="895"/>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89"/>
      <c r="C79" s="890"/>
      <c r="D79" s="890"/>
      <c r="E79" s="890"/>
      <c r="F79" s="890"/>
      <c r="G79" s="890"/>
      <c r="H79" s="890"/>
      <c r="I79" s="890"/>
      <c r="J79" s="890"/>
      <c r="K79" s="890"/>
      <c r="L79" s="890"/>
      <c r="M79" s="890"/>
      <c r="N79" s="890"/>
      <c r="O79" s="890"/>
      <c r="P79" s="891"/>
      <c r="Q79" s="893"/>
      <c r="R79" s="786"/>
      <c r="S79" s="786"/>
      <c r="T79" s="786"/>
      <c r="U79" s="786"/>
      <c r="V79" s="786"/>
      <c r="W79" s="786"/>
      <c r="X79" s="786"/>
      <c r="Y79" s="786"/>
      <c r="Z79" s="786"/>
      <c r="AA79" s="786"/>
      <c r="AB79" s="786"/>
      <c r="AC79" s="786"/>
      <c r="AD79" s="786"/>
      <c r="AE79" s="786"/>
      <c r="AF79" s="786"/>
      <c r="AG79" s="786"/>
      <c r="AH79" s="786"/>
      <c r="AI79" s="786"/>
      <c r="AJ79" s="786"/>
      <c r="AK79" s="786"/>
      <c r="AL79" s="786"/>
      <c r="AM79" s="786"/>
      <c r="AN79" s="786"/>
      <c r="AO79" s="786"/>
      <c r="AP79" s="786"/>
      <c r="AQ79" s="786"/>
      <c r="AR79" s="786"/>
      <c r="AS79" s="786"/>
      <c r="AT79" s="786"/>
      <c r="AU79" s="786"/>
      <c r="AV79" s="786"/>
      <c r="AW79" s="786"/>
      <c r="AX79" s="786"/>
      <c r="AY79" s="786"/>
      <c r="AZ79" s="894"/>
      <c r="BA79" s="894"/>
      <c r="BB79" s="894"/>
      <c r="BC79" s="894"/>
      <c r="BD79" s="895"/>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89"/>
      <c r="C80" s="890"/>
      <c r="D80" s="890"/>
      <c r="E80" s="890"/>
      <c r="F80" s="890"/>
      <c r="G80" s="890"/>
      <c r="H80" s="890"/>
      <c r="I80" s="890"/>
      <c r="J80" s="890"/>
      <c r="K80" s="890"/>
      <c r="L80" s="890"/>
      <c r="M80" s="890"/>
      <c r="N80" s="890"/>
      <c r="O80" s="890"/>
      <c r="P80" s="891"/>
      <c r="Q80" s="893"/>
      <c r="R80" s="786"/>
      <c r="S80" s="786"/>
      <c r="T80" s="786"/>
      <c r="U80" s="786"/>
      <c r="V80" s="786"/>
      <c r="W80" s="786"/>
      <c r="X80" s="786"/>
      <c r="Y80" s="786"/>
      <c r="Z80" s="786"/>
      <c r="AA80" s="786"/>
      <c r="AB80" s="786"/>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786"/>
      <c r="AY80" s="786"/>
      <c r="AZ80" s="894"/>
      <c r="BA80" s="894"/>
      <c r="BB80" s="894"/>
      <c r="BC80" s="894"/>
      <c r="BD80" s="895"/>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89"/>
      <c r="C81" s="890"/>
      <c r="D81" s="890"/>
      <c r="E81" s="890"/>
      <c r="F81" s="890"/>
      <c r="G81" s="890"/>
      <c r="H81" s="890"/>
      <c r="I81" s="890"/>
      <c r="J81" s="890"/>
      <c r="K81" s="890"/>
      <c r="L81" s="890"/>
      <c r="M81" s="890"/>
      <c r="N81" s="890"/>
      <c r="O81" s="890"/>
      <c r="P81" s="891"/>
      <c r="Q81" s="893"/>
      <c r="R81" s="786"/>
      <c r="S81" s="786"/>
      <c r="T81" s="786"/>
      <c r="U81" s="786"/>
      <c r="V81" s="786"/>
      <c r="W81" s="786"/>
      <c r="X81" s="786"/>
      <c r="Y81" s="786"/>
      <c r="Z81" s="786"/>
      <c r="AA81" s="786"/>
      <c r="AB81" s="786"/>
      <c r="AC81" s="786"/>
      <c r="AD81" s="786"/>
      <c r="AE81" s="786"/>
      <c r="AF81" s="786"/>
      <c r="AG81" s="786"/>
      <c r="AH81" s="786"/>
      <c r="AI81" s="786"/>
      <c r="AJ81" s="786"/>
      <c r="AK81" s="786"/>
      <c r="AL81" s="786"/>
      <c r="AM81" s="786"/>
      <c r="AN81" s="786"/>
      <c r="AO81" s="786"/>
      <c r="AP81" s="786"/>
      <c r="AQ81" s="786"/>
      <c r="AR81" s="786"/>
      <c r="AS81" s="786"/>
      <c r="AT81" s="786"/>
      <c r="AU81" s="786"/>
      <c r="AV81" s="786"/>
      <c r="AW81" s="786"/>
      <c r="AX81" s="786"/>
      <c r="AY81" s="786"/>
      <c r="AZ81" s="894"/>
      <c r="BA81" s="894"/>
      <c r="BB81" s="894"/>
      <c r="BC81" s="894"/>
      <c r="BD81" s="895"/>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89"/>
      <c r="C82" s="890"/>
      <c r="D82" s="890"/>
      <c r="E82" s="890"/>
      <c r="F82" s="890"/>
      <c r="G82" s="890"/>
      <c r="H82" s="890"/>
      <c r="I82" s="890"/>
      <c r="J82" s="890"/>
      <c r="K82" s="890"/>
      <c r="L82" s="890"/>
      <c r="M82" s="890"/>
      <c r="N82" s="890"/>
      <c r="O82" s="890"/>
      <c r="P82" s="891"/>
      <c r="Q82" s="893"/>
      <c r="R82" s="786"/>
      <c r="S82" s="786"/>
      <c r="T82" s="786"/>
      <c r="U82" s="786"/>
      <c r="V82" s="786"/>
      <c r="W82" s="786"/>
      <c r="X82" s="786"/>
      <c r="Y82" s="786"/>
      <c r="Z82" s="786"/>
      <c r="AA82" s="786"/>
      <c r="AB82" s="786"/>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86"/>
      <c r="AY82" s="786"/>
      <c r="AZ82" s="894"/>
      <c r="BA82" s="894"/>
      <c r="BB82" s="894"/>
      <c r="BC82" s="894"/>
      <c r="BD82" s="895"/>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89"/>
      <c r="C83" s="890"/>
      <c r="D83" s="890"/>
      <c r="E83" s="890"/>
      <c r="F83" s="890"/>
      <c r="G83" s="890"/>
      <c r="H83" s="890"/>
      <c r="I83" s="890"/>
      <c r="J83" s="890"/>
      <c r="K83" s="890"/>
      <c r="L83" s="890"/>
      <c r="M83" s="890"/>
      <c r="N83" s="890"/>
      <c r="O83" s="890"/>
      <c r="P83" s="891"/>
      <c r="Q83" s="893"/>
      <c r="R83" s="786"/>
      <c r="S83" s="786"/>
      <c r="T83" s="786"/>
      <c r="U83" s="786"/>
      <c r="V83" s="786"/>
      <c r="W83" s="786"/>
      <c r="X83" s="786"/>
      <c r="Y83" s="786"/>
      <c r="Z83" s="786"/>
      <c r="AA83" s="786"/>
      <c r="AB83" s="786"/>
      <c r="AC83" s="786"/>
      <c r="AD83" s="786"/>
      <c r="AE83" s="786"/>
      <c r="AF83" s="786"/>
      <c r="AG83" s="786"/>
      <c r="AH83" s="786"/>
      <c r="AI83" s="786"/>
      <c r="AJ83" s="786"/>
      <c r="AK83" s="786"/>
      <c r="AL83" s="786"/>
      <c r="AM83" s="786"/>
      <c r="AN83" s="786"/>
      <c r="AO83" s="786"/>
      <c r="AP83" s="786"/>
      <c r="AQ83" s="786"/>
      <c r="AR83" s="786"/>
      <c r="AS83" s="786"/>
      <c r="AT83" s="786"/>
      <c r="AU83" s="786"/>
      <c r="AV83" s="786"/>
      <c r="AW83" s="786"/>
      <c r="AX83" s="786"/>
      <c r="AY83" s="786"/>
      <c r="AZ83" s="894"/>
      <c r="BA83" s="894"/>
      <c r="BB83" s="894"/>
      <c r="BC83" s="894"/>
      <c r="BD83" s="895"/>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89"/>
      <c r="C84" s="890"/>
      <c r="D84" s="890"/>
      <c r="E84" s="890"/>
      <c r="F84" s="890"/>
      <c r="G84" s="890"/>
      <c r="H84" s="890"/>
      <c r="I84" s="890"/>
      <c r="J84" s="890"/>
      <c r="K84" s="890"/>
      <c r="L84" s="890"/>
      <c r="M84" s="890"/>
      <c r="N84" s="890"/>
      <c r="O84" s="890"/>
      <c r="P84" s="891"/>
      <c r="Q84" s="893"/>
      <c r="R84" s="786"/>
      <c r="S84" s="786"/>
      <c r="T84" s="786"/>
      <c r="U84" s="786"/>
      <c r="V84" s="786"/>
      <c r="W84" s="786"/>
      <c r="X84" s="786"/>
      <c r="Y84" s="786"/>
      <c r="Z84" s="786"/>
      <c r="AA84" s="786"/>
      <c r="AB84" s="786"/>
      <c r="AC84" s="786"/>
      <c r="AD84" s="786"/>
      <c r="AE84" s="786"/>
      <c r="AF84" s="786"/>
      <c r="AG84" s="786"/>
      <c r="AH84" s="786"/>
      <c r="AI84" s="786"/>
      <c r="AJ84" s="786"/>
      <c r="AK84" s="786"/>
      <c r="AL84" s="786"/>
      <c r="AM84" s="786"/>
      <c r="AN84" s="786"/>
      <c r="AO84" s="786"/>
      <c r="AP84" s="786"/>
      <c r="AQ84" s="786"/>
      <c r="AR84" s="786"/>
      <c r="AS84" s="786"/>
      <c r="AT84" s="786"/>
      <c r="AU84" s="786"/>
      <c r="AV84" s="786"/>
      <c r="AW84" s="786"/>
      <c r="AX84" s="786"/>
      <c r="AY84" s="786"/>
      <c r="AZ84" s="894"/>
      <c r="BA84" s="894"/>
      <c r="BB84" s="894"/>
      <c r="BC84" s="894"/>
      <c r="BD84" s="895"/>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89"/>
      <c r="C85" s="890"/>
      <c r="D85" s="890"/>
      <c r="E85" s="890"/>
      <c r="F85" s="890"/>
      <c r="G85" s="890"/>
      <c r="H85" s="890"/>
      <c r="I85" s="890"/>
      <c r="J85" s="890"/>
      <c r="K85" s="890"/>
      <c r="L85" s="890"/>
      <c r="M85" s="890"/>
      <c r="N85" s="890"/>
      <c r="O85" s="890"/>
      <c r="P85" s="891"/>
      <c r="Q85" s="893"/>
      <c r="R85" s="786"/>
      <c r="S85" s="786"/>
      <c r="T85" s="786"/>
      <c r="U85" s="786"/>
      <c r="V85" s="786"/>
      <c r="W85" s="786"/>
      <c r="X85" s="786"/>
      <c r="Y85" s="786"/>
      <c r="Z85" s="786"/>
      <c r="AA85" s="786"/>
      <c r="AB85" s="786"/>
      <c r="AC85" s="786"/>
      <c r="AD85" s="786"/>
      <c r="AE85" s="786"/>
      <c r="AF85" s="786"/>
      <c r="AG85" s="786"/>
      <c r="AH85" s="786"/>
      <c r="AI85" s="786"/>
      <c r="AJ85" s="786"/>
      <c r="AK85" s="786"/>
      <c r="AL85" s="786"/>
      <c r="AM85" s="786"/>
      <c r="AN85" s="786"/>
      <c r="AO85" s="786"/>
      <c r="AP85" s="786"/>
      <c r="AQ85" s="786"/>
      <c r="AR85" s="786"/>
      <c r="AS85" s="786"/>
      <c r="AT85" s="786"/>
      <c r="AU85" s="786"/>
      <c r="AV85" s="786"/>
      <c r="AW85" s="786"/>
      <c r="AX85" s="786"/>
      <c r="AY85" s="786"/>
      <c r="AZ85" s="894"/>
      <c r="BA85" s="894"/>
      <c r="BB85" s="894"/>
      <c r="BC85" s="894"/>
      <c r="BD85" s="895"/>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89"/>
      <c r="C86" s="890"/>
      <c r="D86" s="890"/>
      <c r="E86" s="890"/>
      <c r="F86" s="890"/>
      <c r="G86" s="890"/>
      <c r="H86" s="890"/>
      <c r="I86" s="890"/>
      <c r="J86" s="890"/>
      <c r="K86" s="890"/>
      <c r="L86" s="890"/>
      <c r="M86" s="890"/>
      <c r="N86" s="890"/>
      <c r="O86" s="890"/>
      <c r="P86" s="891"/>
      <c r="Q86" s="893"/>
      <c r="R86" s="786"/>
      <c r="S86" s="786"/>
      <c r="T86" s="786"/>
      <c r="U86" s="786"/>
      <c r="V86" s="786"/>
      <c r="W86" s="786"/>
      <c r="X86" s="786"/>
      <c r="Y86" s="786"/>
      <c r="Z86" s="786"/>
      <c r="AA86" s="786"/>
      <c r="AB86" s="786"/>
      <c r="AC86" s="786"/>
      <c r="AD86" s="786"/>
      <c r="AE86" s="786"/>
      <c r="AF86" s="786"/>
      <c r="AG86" s="786"/>
      <c r="AH86" s="786"/>
      <c r="AI86" s="786"/>
      <c r="AJ86" s="786"/>
      <c r="AK86" s="786"/>
      <c r="AL86" s="786"/>
      <c r="AM86" s="786"/>
      <c r="AN86" s="786"/>
      <c r="AO86" s="786"/>
      <c r="AP86" s="786"/>
      <c r="AQ86" s="786"/>
      <c r="AR86" s="786"/>
      <c r="AS86" s="786"/>
      <c r="AT86" s="786"/>
      <c r="AU86" s="786"/>
      <c r="AV86" s="786"/>
      <c r="AW86" s="786"/>
      <c r="AX86" s="786"/>
      <c r="AY86" s="786"/>
      <c r="AZ86" s="894"/>
      <c r="BA86" s="894"/>
      <c r="BB86" s="894"/>
      <c r="BC86" s="894"/>
      <c r="BD86" s="895"/>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369</v>
      </c>
      <c r="B88" s="811" t="s">
        <v>394</v>
      </c>
      <c r="C88" s="812"/>
      <c r="D88" s="812"/>
      <c r="E88" s="812"/>
      <c r="F88" s="812"/>
      <c r="G88" s="812"/>
      <c r="H88" s="812"/>
      <c r="I88" s="812"/>
      <c r="J88" s="812"/>
      <c r="K88" s="812"/>
      <c r="L88" s="812"/>
      <c r="M88" s="812"/>
      <c r="N88" s="812"/>
      <c r="O88" s="812"/>
      <c r="P88" s="813"/>
      <c r="Q88" s="857"/>
      <c r="R88" s="858"/>
      <c r="S88" s="858"/>
      <c r="T88" s="858"/>
      <c r="U88" s="858"/>
      <c r="V88" s="858"/>
      <c r="W88" s="858"/>
      <c r="X88" s="858"/>
      <c r="Y88" s="858"/>
      <c r="Z88" s="858"/>
      <c r="AA88" s="858"/>
      <c r="AB88" s="858"/>
      <c r="AC88" s="858"/>
      <c r="AD88" s="858"/>
      <c r="AE88" s="858"/>
      <c r="AF88" s="861">
        <v>15268</v>
      </c>
      <c r="AG88" s="861"/>
      <c r="AH88" s="861"/>
      <c r="AI88" s="861"/>
      <c r="AJ88" s="861"/>
      <c r="AK88" s="858"/>
      <c r="AL88" s="858"/>
      <c r="AM88" s="858"/>
      <c r="AN88" s="858"/>
      <c r="AO88" s="858"/>
      <c r="AP88" s="861">
        <v>3589</v>
      </c>
      <c r="AQ88" s="861"/>
      <c r="AR88" s="861"/>
      <c r="AS88" s="861"/>
      <c r="AT88" s="861"/>
      <c r="AU88" s="861">
        <v>443</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1" t="s">
        <v>395</v>
      </c>
      <c r="BS102" s="812"/>
      <c r="BT102" s="812"/>
      <c r="BU102" s="812"/>
      <c r="BV102" s="812"/>
      <c r="BW102" s="812"/>
      <c r="BX102" s="812"/>
      <c r="BY102" s="812"/>
      <c r="BZ102" s="812"/>
      <c r="CA102" s="812"/>
      <c r="CB102" s="812"/>
      <c r="CC102" s="812"/>
      <c r="CD102" s="812"/>
      <c r="CE102" s="812"/>
      <c r="CF102" s="812"/>
      <c r="CG102" s="813"/>
      <c r="CH102" s="906"/>
      <c r="CI102" s="907"/>
      <c r="CJ102" s="907"/>
      <c r="CK102" s="907"/>
      <c r="CL102" s="908"/>
      <c r="CM102" s="906"/>
      <c r="CN102" s="907"/>
      <c r="CO102" s="907"/>
      <c r="CP102" s="907"/>
      <c r="CQ102" s="908"/>
      <c r="CR102" s="909">
        <v>42</v>
      </c>
      <c r="CS102" s="869"/>
      <c r="CT102" s="869"/>
      <c r="CU102" s="869"/>
      <c r="CV102" s="910"/>
      <c r="CW102" s="909">
        <v>30</v>
      </c>
      <c r="CX102" s="869"/>
      <c r="CY102" s="869"/>
      <c r="CZ102" s="869"/>
      <c r="DA102" s="910"/>
      <c r="DB102" s="909" t="s">
        <v>551</v>
      </c>
      <c r="DC102" s="869"/>
      <c r="DD102" s="869"/>
      <c r="DE102" s="869"/>
      <c r="DF102" s="910"/>
      <c r="DG102" s="909" t="s">
        <v>552</v>
      </c>
      <c r="DH102" s="869"/>
      <c r="DI102" s="869"/>
      <c r="DJ102" s="869"/>
      <c r="DK102" s="910"/>
      <c r="DL102" s="909" t="s">
        <v>551</v>
      </c>
      <c r="DM102" s="869"/>
      <c r="DN102" s="869"/>
      <c r="DO102" s="869"/>
      <c r="DP102" s="910"/>
      <c r="DQ102" s="909" t="s">
        <v>551</v>
      </c>
      <c r="DR102" s="869"/>
      <c r="DS102" s="869"/>
      <c r="DT102" s="869"/>
      <c r="DU102" s="910"/>
      <c r="DV102" s="933"/>
      <c r="DW102" s="934"/>
      <c r="DX102" s="934"/>
      <c r="DY102" s="934"/>
      <c r="DZ102" s="935"/>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6" t="s">
        <v>396</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7" t="s">
        <v>397</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8" t="s">
        <v>400</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401</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x14ac:dyDescent="0.15">
      <c r="A109" s="931" t="s">
        <v>402</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403</v>
      </c>
      <c r="AB109" s="912"/>
      <c r="AC109" s="912"/>
      <c r="AD109" s="912"/>
      <c r="AE109" s="913"/>
      <c r="AF109" s="911" t="s">
        <v>287</v>
      </c>
      <c r="AG109" s="912"/>
      <c r="AH109" s="912"/>
      <c r="AI109" s="912"/>
      <c r="AJ109" s="913"/>
      <c r="AK109" s="911" t="s">
        <v>286</v>
      </c>
      <c r="AL109" s="912"/>
      <c r="AM109" s="912"/>
      <c r="AN109" s="912"/>
      <c r="AO109" s="913"/>
      <c r="AP109" s="911" t="s">
        <v>404</v>
      </c>
      <c r="AQ109" s="912"/>
      <c r="AR109" s="912"/>
      <c r="AS109" s="912"/>
      <c r="AT109" s="914"/>
      <c r="AU109" s="931" t="s">
        <v>402</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403</v>
      </c>
      <c r="BR109" s="912"/>
      <c r="BS109" s="912"/>
      <c r="BT109" s="912"/>
      <c r="BU109" s="913"/>
      <c r="BV109" s="911" t="s">
        <v>287</v>
      </c>
      <c r="BW109" s="912"/>
      <c r="BX109" s="912"/>
      <c r="BY109" s="912"/>
      <c r="BZ109" s="913"/>
      <c r="CA109" s="911" t="s">
        <v>286</v>
      </c>
      <c r="CB109" s="912"/>
      <c r="CC109" s="912"/>
      <c r="CD109" s="912"/>
      <c r="CE109" s="913"/>
      <c r="CF109" s="932" t="s">
        <v>404</v>
      </c>
      <c r="CG109" s="932"/>
      <c r="CH109" s="932"/>
      <c r="CI109" s="932"/>
      <c r="CJ109" s="932"/>
      <c r="CK109" s="911" t="s">
        <v>405</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403</v>
      </c>
      <c r="DH109" s="912"/>
      <c r="DI109" s="912"/>
      <c r="DJ109" s="912"/>
      <c r="DK109" s="913"/>
      <c r="DL109" s="911" t="s">
        <v>287</v>
      </c>
      <c r="DM109" s="912"/>
      <c r="DN109" s="912"/>
      <c r="DO109" s="912"/>
      <c r="DP109" s="913"/>
      <c r="DQ109" s="911" t="s">
        <v>286</v>
      </c>
      <c r="DR109" s="912"/>
      <c r="DS109" s="912"/>
      <c r="DT109" s="912"/>
      <c r="DU109" s="913"/>
      <c r="DV109" s="911" t="s">
        <v>404</v>
      </c>
      <c r="DW109" s="912"/>
      <c r="DX109" s="912"/>
      <c r="DY109" s="912"/>
      <c r="DZ109" s="914"/>
    </row>
    <row r="110" spans="1:131" s="199" customFormat="1" ht="26.25" customHeight="1" x14ac:dyDescent="0.15">
      <c r="A110" s="915" t="s">
        <v>406</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1574955</v>
      </c>
      <c r="AB110" s="919"/>
      <c r="AC110" s="919"/>
      <c r="AD110" s="919"/>
      <c r="AE110" s="920"/>
      <c r="AF110" s="921">
        <v>1370854</v>
      </c>
      <c r="AG110" s="919"/>
      <c r="AH110" s="919"/>
      <c r="AI110" s="919"/>
      <c r="AJ110" s="920"/>
      <c r="AK110" s="921">
        <v>1374824</v>
      </c>
      <c r="AL110" s="919"/>
      <c r="AM110" s="919"/>
      <c r="AN110" s="919"/>
      <c r="AO110" s="920"/>
      <c r="AP110" s="922">
        <v>25.9</v>
      </c>
      <c r="AQ110" s="923"/>
      <c r="AR110" s="923"/>
      <c r="AS110" s="923"/>
      <c r="AT110" s="924"/>
      <c r="AU110" s="925" t="s">
        <v>61</v>
      </c>
      <c r="AV110" s="926"/>
      <c r="AW110" s="926"/>
      <c r="AX110" s="926"/>
      <c r="AY110" s="926"/>
      <c r="AZ110" s="967" t="s">
        <v>407</v>
      </c>
      <c r="BA110" s="916"/>
      <c r="BB110" s="916"/>
      <c r="BC110" s="916"/>
      <c r="BD110" s="916"/>
      <c r="BE110" s="916"/>
      <c r="BF110" s="916"/>
      <c r="BG110" s="916"/>
      <c r="BH110" s="916"/>
      <c r="BI110" s="916"/>
      <c r="BJ110" s="916"/>
      <c r="BK110" s="916"/>
      <c r="BL110" s="916"/>
      <c r="BM110" s="916"/>
      <c r="BN110" s="916"/>
      <c r="BO110" s="916"/>
      <c r="BP110" s="917"/>
      <c r="BQ110" s="953">
        <v>11761171</v>
      </c>
      <c r="BR110" s="954"/>
      <c r="BS110" s="954"/>
      <c r="BT110" s="954"/>
      <c r="BU110" s="954"/>
      <c r="BV110" s="954">
        <v>11053124</v>
      </c>
      <c r="BW110" s="954"/>
      <c r="BX110" s="954"/>
      <c r="BY110" s="954"/>
      <c r="BZ110" s="954"/>
      <c r="CA110" s="954">
        <v>10368761</v>
      </c>
      <c r="CB110" s="954"/>
      <c r="CC110" s="954"/>
      <c r="CD110" s="954"/>
      <c r="CE110" s="954"/>
      <c r="CF110" s="968">
        <v>195.6</v>
      </c>
      <c r="CG110" s="969"/>
      <c r="CH110" s="969"/>
      <c r="CI110" s="969"/>
      <c r="CJ110" s="969"/>
      <c r="CK110" s="970" t="s">
        <v>408</v>
      </c>
      <c r="CL110" s="971"/>
      <c r="CM110" s="950" t="s">
        <v>409</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112</v>
      </c>
      <c r="DH110" s="954"/>
      <c r="DI110" s="954"/>
      <c r="DJ110" s="954"/>
      <c r="DK110" s="954"/>
      <c r="DL110" s="954" t="s">
        <v>112</v>
      </c>
      <c r="DM110" s="954"/>
      <c r="DN110" s="954"/>
      <c r="DO110" s="954"/>
      <c r="DP110" s="954"/>
      <c r="DQ110" s="954" t="s">
        <v>112</v>
      </c>
      <c r="DR110" s="954"/>
      <c r="DS110" s="954"/>
      <c r="DT110" s="954"/>
      <c r="DU110" s="954"/>
      <c r="DV110" s="955" t="s">
        <v>112</v>
      </c>
      <c r="DW110" s="955"/>
      <c r="DX110" s="955"/>
      <c r="DY110" s="955"/>
      <c r="DZ110" s="956"/>
    </row>
    <row r="111" spans="1:131" s="199" customFormat="1" ht="26.25" customHeight="1" x14ac:dyDescent="0.15">
      <c r="A111" s="957" t="s">
        <v>410</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112</v>
      </c>
      <c r="AB111" s="961"/>
      <c r="AC111" s="961"/>
      <c r="AD111" s="961"/>
      <c r="AE111" s="962"/>
      <c r="AF111" s="963" t="s">
        <v>112</v>
      </c>
      <c r="AG111" s="961"/>
      <c r="AH111" s="961"/>
      <c r="AI111" s="961"/>
      <c r="AJ111" s="962"/>
      <c r="AK111" s="963" t="s">
        <v>112</v>
      </c>
      <c r="AL111" s="961"/>
      <c r="AM111" s="961"/>
      <c r="AN111" s="961"/>
      <c r="AO111" s="962"/>
      <c r="AP111" s="964" t="s">
        <v>112</v>
      </c>
      <c r="AQ111" s="965"/>
      <c r="AR111" s="965"/>
      <c r="AS111" s="965"/>
      <c r="AT111" s="966"/>
      <c r="AU111" s="927"/>
      <c r="AV111" s="928"/>
      <c r="AW111" s="928"/>
      <c r="AX111" s="928"/>
      <c r="AY111" s="928"/>
      <c r="AZ111" s="976" t="s">
        <v>411</v>
      </c>
      <c r="BA111" s="977"/>
      <c r="BB111" s="977"/>
      <c r="BC111" s="977"/>
      <c r="BD111" s="977"/>
      <c r="BE111" s="977"/>
      <c r="BF111" s="977"/>
      <c r="BG111" s="977"/>
      <c r="BH111" s="977"/>
      <c r="BI111" s="977"/>
      <c r="BJ111" s="977"/>
      <c r="BK111" s="977"/>
      <c r="BL111" s="977"/>
      <c r="BM111" s="977"/>
      <c r="BN111" s="977"/>
      <c r="BO111" s="977"/>
      <c r="BP111" s="978"/>
      <c r="BQ111" s="946">
        <v>334975</v>
      </c>
      <c r="BR111" s="947"/>
      <c r="BS111" s="947"/>
      <c r="BT111" s="947"/>
      <c r="BU111" s="947"/>
      <c r="BV111" s="947">
        <v>287318</v>
      </c>
      <c r="BW111" s="947"/>
      <c r="BX111" s="947"/>
      <c r="BY111" s="947"/>
      <c r="BZ111" s="947"/>
      <c r="CA111" s="947">
        <v>245104</v>
      </c>
      <c r="CB111" s="947"/>
      <c r="CC111" s="947"/>
      <c r="CD111" s="947"/>
      <c r="CE111" s="947"/>
      <c r="CF111" s="941">
        <v>4.5999999999999996</v>
      </c>
      <c r="CG111" s="942"/>
      <c r="CH111" s="942"/>
      <c r="CI111" s="942"/>
      <c r="CJ111" s="942"/>
      <c r="CK111" s="972"/>
      <c r="CL111" s="973"/>
      <c r="CM111" s="943" t="s">
        <v>412</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112</v>
      </c>
      <c r="DH111" s="947"/>
      <c r="DI111" s="947"/>
      <c r="DJ111" s="947"/>
      <c r="DK111" s="947"/>
      <c r="DL111" s="947" t="s">
        <v>112</v>
      </c>
      <c r="DM111" s="947"/>
      <c r="DN111" s="947"/>
      <c r="DO111" s="947"/>
      <c r="DP111" s="947"/>
      <c r="DQ111" s="947" t="s">
        <v>112</v>
      </c>
      <c r="DR111" s="947"/>
      <c r="DS111" s="947"/>
      <c r="DT111" s="947"/>
      <c r="DU111" s="947"/>
      <c r="DV111" s="948" t="s">
        <v>112</v>
      </c>
      <c r="DW111" s="948"/>
      <c r="DX111" s="948"/>
      <c r="DY111" s="948"/>
      <c r="DZ111" s="949"/>
    </row>
    <row r="112" spans="1:131" s="199" customFormat="1" ht="26.25" customHeight="1" x14ac:dyDescent="0.15">
      <c r="A112" s="979" t="s">
        <v>413</v>
      </c>
      <c r="B112" s="980"/>
      <c r="C112" s="977" t="s">
        <v>414</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5" t="s">
        <v>112</v>
      </c>
      <c r="AB112" s="986"/>
      <c r="AC112" s="986"/>
      <c r="AD112" s="986"/>
      <c r="AE112" s="987"/>
      <c r="AF112" s="988" t="s">
        <v>112</v>
      </c>
      <c r="AG112" s="986"/>
      <c r="AH112" s="986"/>
      <c r="AI112" s="986"/>
      <c r="AJ112" s="987"/>
      <c r="AK112" s="988" t="s">
        <v>112</v>
      </c>
      <c r="AL112" s="986"/>
      <c r="AM112" s="986"/>
      <c r="AN112" s="986"/>
      <c r="AO112" s="987"/>
      <c r="AP112" s="989" t="s">
        <v>112</v>
      </c>
      <c r="AQ112" s="990"/>
      <c r="AR112" s="990"/>
      <c r="AS112" s="990"/>
      <c r="AT112" s="991"/>
      <c r="AU112" s="927"/>
      <c r="AV112" s="928"/>
      <c r="AW112" s="928"/>
      <c r="AX112" s="928"/>
      <c r="AY112" s="928"/>
      <c r="AZ112" s="976" t="s">
        <v>415</v>
      </c>
      <c r="BA112" s="977"/>
      <c r="BB112" s="977"/>
      <c r="BC112" s="977"/>
      <c r="BD112" s="977"/>
      <c r="BE112" s="977"/>
      <c r="BF112" s="977"/>
      <c r="BG112" s="977"/>
      <c r="BH112" s="977"/>
      <c r="BI112" s="977"/>
      <c r="BJ112" s="977"/>
      <c r="BK112" s="977"/>
      <c r="BL112" s="977"/>
      <c r="BM112" s="977"/>
      <c r="BN112" s="977"/>
      <c r="BO112" s="977"/>
      <c r="BP112" s="978"/>
      <c r="BQ112" s="946">
        <v>7477078</v>
      </c>
      <c r="BR112" s="947"/>
      <c r="BS112" s="947"/>
      <c r="BT112" s="947"/>
      <c r="BU112" s="947"/>
      <c r="BV112" s="947">
        <v>7113468</v>
      </c>
      <c r="BW112" s="947"/>
      <c r="BX112" s="947"/>
      <c r="BY112" s="947"/>
      <c r="BZ112" s="947"/>
      <c r="CA112" s="947">
        <v>6600250</v>
      </c>
      <c r="CB112" s="947"/>
      <c r="CC112" s="947"/>
      <c r="CD112" s="947"/>
      <c r="CE112" s="947"/>
      <c r="CF112" s="941">
        <v>124.5</v>
      </c>
      <c r="CG112" s="942"/>
      <c r="CH112" s="942"/>
      <c r="CI112" s="942"/>
      <c r="CJ112" s="942"/>
      <c r="CK112" s="972"/>
      <c r="CL112" s="973"/>
      <c r="CM112" s="943" t="s">
        <v>416</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112</v>
      </c>
      <c r="DH112" s="947"/>
      <c r="DI112" s="947"/>
      <c r="DJ112" s="947"/>
      <c r="DK112" s="947"/>
      <c r="DL112" s="947" t="s">
        <v>112</v>
      </c>
      <c r="DM112" s="947"/>
      <c r="DN112" s="947"/>
      <c r="DO112" s="947"/>
      <c r="DP112" s="947"/>
      <c r="DQ112" s="947" t="s">
        <v>112</v>
      </c>
      <c r="DR112" s="947"/>
      <c r="DS112" s="947"/>
      <c r="DT112" s="947"/>
      <c r="DU112" s="947"/>
      <c r="DV112" s="948" t="s">
        <v>112</v>
      </c>
      <c r="DW112" s="948"/>
      <c r="DX112" s="948"/>
      <c r="DY112" s="948"/>
      <c r="DZ112" s="949"/>
    </row>
    <row r="113" spans="1:130" s="199" customFormat="1" ht="26.25" customHeight="1" x14ac:dyDescent="0.15">
      <c r="A113" s="981"/>
      <c r="B113" s="982"/>
      <c r="C113" s="977" t="s">
        <v>417</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461537</v>
      </c>
      <c r="AB113" s="961"/>
      <c r="AC113" s="961"/>
      <c r="AD113" s="961"/>
      <c r="AE113" s="962"/>
      <c r="AF113" s="963">
        <v>416224</v>
      </c>
      <c r="AG113" s="961"/>
      <c r="AH113" s="961"/>
      <c r="AI113" s="961"/>
      <c r="AJ113" s="962"/>
      <c r="AK113" s="963">
        <v>416022</v>
      </c>
      <c r="AL113" s="961"/>
      <c r="AM113" s="961"/>
      <c r="AN113" s="961"/>
      <c r="AO113" s="962"/>
      <c r="AP113" s="964">
        <v>7.8</v>
      </c>
      <c r="AQ113" s="965"/>
      <c r="AR113" s="965"/>
      <c r="AS113" s="965"/>
      <c r="AT113" s="966"/>
      <c r="AU113" s="927"/>
      <c r="AV113" s="928"/>
      <c r="AW113" s="928"/>
      <c r="AX113" s="928"/>
      <c r="AY113" s="928"/>
      <c r="AZ113" s="976" t="s">
        <v>418</v>
      </c>
      <c r="BA113" s="977"/>
      <c r="BB113" s="977"/>
      <c r="BC113" s="977"/>
      <c r="BD113" s="977"/>
      <c r="BE113" s="977"/>
      <c r="BF113" s="977"/>
      <c r="BG113" s="977"/>
      <c r="BH113" s="977"/>
      <c r="BI113" s="977"/>
      <c r="BJ113" s="977"/>
      <c r="BK113" s="977"/>
      <c r="BL113" s="977"/>
      <c r="BM113" s="977"/>
      <c r="BN113" s="977"/>
      <c r="BO113" s="977"/>
      <c r="BP113" s="978"/>
      <c r="BQ113" s="946">
        <v>309346</v>
      </c>
      <c r="BR113" s="947"/>
      <c r="BS113" s="947"/>
      <c r="BT113" s="947"/>
      <c r="BU113" s="947"/>
      <c r="BV113" s="947">
        <v>442701</v>
      </c>
      <c r="BW113" s="947"/>
      <c r="BX113" s="947"/>
      <c r="BY113" s="947"/>
      <c r="BZ113" s="947"/>
      <c r="CA113" s="947">
        <v>442558</v>
      </c>
      <c r="CB113" s="947"/>
      <c r="CC113" s="947"/>
      <c r="CD113" s="947"/>
      <c r="CE113" s="947"/>
      <c r="CF113" s="941">
        <v>8.4</v>
      </c>
      <c r="CG113" s="942"/>
      <c r="CH113" s="942"/>
      <c r="CI113" s="942"/>
      <c r="CJ113" s="942"/>
      <c r="CK113" s="972"/>
      <c r="CL113" s="973"/>
      <c r="CM113" s="943" t="s">
        <v>419</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5" t="s">
        <v>112</v>
      </c>
      <c r="DH113" s="986"/>
      <c r="DI113" s="986"/>
      <c r="DJ113" s="986"/>
      <c r="DK113" s="987"/>
      <c r="DL113" s="988" t="s">
        <v>112</v>
      </c>
      <c r="DM113" s="986"/>
      <c r="DN113" s="986"/>
      <c r="DO113" s="986"/>
      <c r="DP113" s="987"/>
      <c r="DQ113" s="988" t="s">
        <v>112</v>
      </c>
      <c r="DR113" s="986"/>
      <c r="DS113" s="986"/>
      <c r="DT113" s="986"/>
      <c r="DU113" s="987"/>
      <c r="DV113" s="989" t="s">
        <v>112</v>
      </c>
      <c r="DW113" s="990"/>
      <c r="DX113" s="990"/>
      <c r="DY113" s="990"/>
      <c r="DZ113" s="991"/>
    </row>
    <row r="114" spans="1:130" s="199" customFormat="1" ht="26.25" customHeight="1" x14ac:dyDescent="0.15">
      <c r="A114" s="981"/>
      <c r="B114" s="982"/>
      <c r="C114" s="977" t="s">
        <v>420</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5">
        <v>106997</v>
      </c>
      <c r="AB114" s="986"/>
      <c r="AC114" s="986"/>
      <c r="AD114" s="986"/>
      <c r="AE114" s="987"/>
      <c r="AF114" s="988">
        <v>99987</v>
      </c>
      <c r="AG114" s="986"/>
      <c r="AH114" s="986"/>
      <c r="AI114" s="986"/>
      <c r="AJ114" s="987"/>
      <c r="AK114" s="988">
        <v>83733</v>
      </c>
      <c r="AL114" s="986"/>
      <c r="AM114" s="986"/>
      <c r="AN114" s="986"/>
      <c r="AO114" s="987"/>
      <c r="AP114" s="989">
        <v>1.6</v>
      </c>
      <c r="AQ114" s="990"/>
      <c r="AR114" s="990"/>
      <c r="AS114" s="990"/>
      <c r="AT114" s="991"/>
      <c r="AU114" s="927"/>
      <c r="AV114" s="928"/>
      <c r="AW114" s="928"/>
      <c r="AX114" s="928"/>
      <c r="AY114" s="928"/>
      <c r="AZ114" s="976" t="s">
        <v>421</v>
      </c>
      <c r="BA114" s="977"/>
      <c r="BB114" s="977"/>
      <c r="BC114" s="977"/>
      <c r="BD114" s="977"/>
      <c r="BE114" s="977"/>
      <c r="BF114" s="977"/>
      <c r="BG114" s="977"/>
      <c r="BH114" s="977"/>
      <c r="BI114" s="977"/>
      <c r="BJ114" s="977"/>
      <c r="BK114" s="977"/>
      <c r="BL114" s="977"/>
      <c r="BM114" s="977"/>
      <c r="BN114" s="977"/>
      <c r="BO114" s="977"/>
      <c r="BP114" s="978"/>
      <c r="BQ114" s="946">
        <v>2580937</v>
      </c>
      <c r="BR114" s="947"/>
      <c r="BS114" s="947"/>
      <c r="BT114" s="947"/>
      <c r="BU114" s="947"/>
      <c r="BV114" s="947">
        <v>2687684</v>
      </c>
      <c r="BW114" s="947"/>
      <c r="BX114" s="947"/>
      <c r="BY114" s="947"/>
      <c r="BZ114" s="947"/>
      <c r="CA114" s="947">
        <v>2434451</v>
      </c>
      <c r="CB114" s="947"/>
      <c r="CC114" s="947"/>
      <c r="CD114" s="947"/>
      <c r="CE114" s="947"/>
      <c r="CF114" s="941">
        <v>45.9</v>
      </c>
      <c r="CG114" s="942"/>
      <c r="CH114" s="942"/>
      <c r="CI114" s="942"/>
      <c r="CJ114" s="942"/>
      <c r="CK114" s="972"/>
      <c r="CL114" s="973"/>
      <c r="CM114" s="943" t="s">
        <v>422</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5" t="s">
        <v>112</v>
      </c>
      <c r="DH114" s="986"/>
      <c r="DI114" s="986"/>
      <c r="DJ114" s="986"/>
      <c r="DK114" s="987"/>
      <c r="DL114" s="988" t="s">
        <v>112</v>
      </c>
      <c r="DM114" s="986"/>
      <c r="DN114" s="986"/>
      <c r="DO114" s="986"/>
      <c r="DP114" s="987"/>
      <c r="DQ114" s="988" t="s">
        <v>112</v>
      </c>
      <c r="DR114" s="986"/>
      <c r="DS114" s="986"/>
      <c r="DT114" s="986"/>
      <c r="DU114" s="987"/>
      <c r="DV114" s="989" t="s">
        <v>112</v>
      </c>
      <c r="DW114" s="990"/>
      <c r="DX114" s="990"/>
      <c r="DY114" s="990"/>
      <c r="DZ114" s="991"/>
    </row>
    <row r="115" spans="1:130" s="199" customFormat="1" ht="26.25" customHeight="1" x14ac:dyDescent="0.15">
      <c r="A115" s="981"/>
      <c r="B115" s="982"/>
      <c r="C115" s="977" t="s">
        <v>423</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v>65674</v>
      </c>
      <c r="AB115" s="961"/>
      <c r="AC115" s="961"/>
      <c r="AD115" s="961"/>
      <c r="AE115" s="962"/>
      <c r="AF115" s="963">
        <v>47189</v>
      </c>
      <c r="AG115" s="961"/>
      <c r="AH115" s="961"/>
      <c r="AI115" s="961"/>
      <c r="AJ115" s="962"/>
      <c r="AK115" s="963">
        <v>41606</v>
      </c>
      <c r="AL115" s="961"/>
      <c r="AM115" s="961"/>
      <c r="AN115" s="961"/>
      <c r="AO115" s="962"/>
      <c r="AP115" s="964">
        <v>0.8</v>
      </c>
      <c r="AQ115" s="965"/>
      <c r="AR115" s="965"/>
      <c r="AS115" s="965"/>
      <c r="AT115" s="966"/>
      <c r="AU115" s="927"/>
      <c r="AV115" s="928"/>
      <c r="AW115" s="928"/>
      <c r="AX115" s="928"/>
      <c r="AY115" s="928"/>
      <c r="AZ115" s="976" t="s">
        <v>424</v>
      </c>
      <c r="BA115" s="977"/>
      <c r="BB115" s="977"/>
      <c r="BC115" s="977"/>
      <c r="BD115" s="977"/>
      <c r="BE115" s="977"/>
      <c r="BF115" s="977"/>
      <c r="BG115" s="977"/>
      <c r="BH115" s="977"/>
      <c r="BI115" s="977"/>
      <c r="BJ115" s="977"/>
      <c r="BK115" s="977"/>
      <c r="BL115" s="977"/>
      <c r="BM115" s="977"/>
      <c r="BN115" s="977"/>
      <c r="BO115" s="977"/>
      <c r="BP115" s="978"/>
      <c r="BQ115" s="946">
        <v>30824</v>
      </c>
      <c r="BR115" s="947"/>
      <c r="BS115" s="947"/>
      <c r="BT115" s="947"/>
      <c r="BU115" s="947"/>
      <c r="BV115" s="947">
        <v>26195</v>
      </c>
      <c r="BW115" s="947"/>
      <c r="BX115" s="947"/>
      <c r="BY115" s="947"/>
      <c r="BZ115" s="947"/>
      <c r="CA115" s="947">
        <v>22112</v>
      </c>
      <c r="CB115" s="947"/>
      <c r="CC115" s="947"/>
      <c r="CD115" s="947"/>
      <c r="CE115" s="947"/>
      <c r="CF115" s="941">
        <v>0.4</v>
      </c>
      <c r="CG115" s="942"/>
      <c r="CH115" s="942"/>
      <c r="CI115" s="942"/>
      <c r="CJ115" s="942"/>
      <c r="CK115" s="972"/>
      <c r="CL115" s="973"/>
      <c r="CM115" s="976" t="s">
        <v>425</v>
      </c>
      <c r="CN115" s="997"/>
      <c r="CO115" s="997"/>
      <c r="CP115" s="997"/>
      <c r="CQ115" s="997"/>
      <c r="CR115" s="997"/>
      <c r="CS115" s="997"/>
      <c r="CT115" s="997"/>
      <c r="CU115" s="997"/>
      <c r="CV115" s="997"/>
      <c r="CW115" s="997"/>
      <c r="CX115" s="997"/>
      <c r="CY115" s="997"/>
      <c r="CZ115" s="997"/>
      <c r="DA115" s="997"/>
      <c r="DB115" s="997"/>
      <c r="DC115" s="997"/>
      <c r="DD115" s="997"/>
      <c r="DE115" s="997"/>
      <c r="DF115" s="978"/>
      <c r="DG115" s="985" t="s">
        <v>112</v>
      </c>
      <c r="DH115" s="986"/>
      <c r="DI115" s="986"/>
      <c r="DJ115" s="986"/>
      <c r="DK115" s="987"/>
      <c r="DL115" s="988" t="s">
        <v>112</v>
      </c>
      <c r="DM115" s="986"/>
      <c r="DN115" s="986"/>
      <c r="DO115" s="986"/>
      <c r="DP115" s="987"/>
      <c r="DQ115" s="988" t="s">
        <v>112</v>
      </c>
      <c r="DR115" s="986"/>
      <c r="DS115" s="986"/>
      <c r="DT115" s="986"/>
      <c r="DU115" s="987"/>
      <c r="DV115" s="989" t="s">
        <v>112</v>
      </c>
      <c r="DW115" s="990"/>
      <c r="DX115" s="990"/>
      <c r="DY115" s="990"/>
      <c r="DZ115" s="991"/>
    </row>
    <row r="116" spans="1:130" s="199" customFormat="1" ht="26.25" customHeight="1" x14ac:dyDescent="0.15">
      <c r="A116" s="983"/>
      <c r="B116" s="984"/>
      <c r="C116" s="992" t="s">
        <v>426</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v>14</v>
      </c>
      <c r="AB116" s="986"/>
      <c r="AC116" s="986"/>
      <c r="AD116" s="986"/>
      <c r="AE116" s="987"/>
      <c r="AF116" s="988" t="s">
        <v>112</v>
      </c>
      <c r="AG116" s="986"/>
      <c r="AH116" s="986"/>
      <c r="AI116" s="986"/>
      <c r="AJ116" s="987"/>
      <c r="AK116" s="988">
        <v>11</v>
      </c>
      <c r="AL116" s="986"/>
      <c r="AM116" s="986"/>
      <c r="AN116" s="986"/>
      <c r="AO116" s="987"/>
      <c r="AP116" s="989">
        <v>0</v>
      </c>
      <c r="AQ116" s="990"/>
      <c r="AR116" s="990"/>
      <c r="AS116" s="990"/>
      <c r="AT116" s="991"/>
      <c r="AU116" s="927"/>
      <c r="AV116" s="928"/>
      <c r="AW116" s="928"/>
      <c r="AX116" s="928"/>
      <c r="AY116" s="928"/>
      <c r="AZ116" s="994" t="s">
        <v>427</v>
      </c>
      <c r="BA116" s="995"/>
      <c r="BB116" s="995"/>
      <c r="BC116" s="995"/>
      <c r="BD116" s="995"/>
      <c r="BE116" s="995"/>
      <c r="BF116" s="995"/>
      <c r="BG116" s="995"/>
      <c r="BH116" s="995"/>
      <c r="BI116" s="995"/>
      <c r="BJ116" s="995"/>
      <c r="BK116" s="995"/>
      <c r="BL116" s="995"/>
      <c r="BM116" s="995"/>
      <c r="BN116" s="995"/>
      <c r="BO116" s="995"/>
      <c r="BP116" s="996"/>
      <c r="BQ116" s="946" t="s">
        <v>112</v>
      </c>
      <c r="BR116" s="947"/>
      <c r="BS116" s="947"/>
      <c r="BT116" s="947"/>
      <c r="BU116" s="947"/>
      <c r="BV116" s="947" t="s">
        <v>112</v>
      </c>
      <c r="BW116" s="947"/>
      <c r="BX116" s="947"/>
      <c r="BY116" s="947"/>
      <c r="BZ116" s="947"/>
      <c r="CA116" s="947" t="s">
        <v>112</v>
      </c>
      <c r="CB116" s="947"/>
      <c r="CC116" s="947"/>
      <c r="CD116" s="947"/>
      <c r="CE116" s="947"/>
      <c r="CF116" s="941" t="s">
        <v>112</v>
      </c>
      <c r="CG116" s="942"/>
      <c r="CH116" s="942"/>
      <c r="CI116" s="942"/>
      <c r="CJ116" s="942"/>
      <c r="CK116" s="972"/>
      <c r="CL116" s="973"/>
      <c r="CM116" s="943" t="s">
        <v>428</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5" t="s">
        <v>112</v>
      </c>
      <c r="DH116" s="986"/>
      <c r="DI116" s="986"/>
      <c r="DJ116" s="986"/>
      <c r="DK116" s="987"/>
      <c r="DL116" s="988" t="s">
        <v>112</v>
      </c>
      <c r="DM116" s="986"/>
      <c r="DN116" s="986"/>
      <c r="DO116" s="986"/>
      <c r="DP116" s="987"/>
      <c r="DQ116" s="988" t="s">
        <v>112</v>
      </c>
      <c r="DR116" s="986"/>
      <c r="DS116" s="986"/>
      <c r="DT116" s="986"/>
      <c r="DU116" s="987"/>
      <c r="DV116" s="989" t="s">
        <v>112</v>
      </c>
      <c r="DW116" s="990"/>
      <c r="DX116" s="990"/>
      <c r="DY116" s="990"/>
      <c r="DZ116" s="991"/>
    </row>
    <row r="117" spans="1:130" s="199" customFormat="1" ht="26.25" customHeight="1" x14ac:dyDescent="0.15">
      <c r="A117" s="931" t="s">
        <v>170</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02" t="s">
        <v>429</v>
      </c>
      <c r="Z117" s="913"/>
      <c r="AA117" s="1003">
        <v>2209177</v>
      </c>
      <c r="AB117" s="1004"/>
      <c r="AC117" s="1004"/>
      <c r="AD117" s="1004"/>
      <c r="AE117" s="1005"/>
      <c r="AF117" s="1006">
        <v>1934254</v>
      </c>
      <c r="AG117" s="1004"/>
      <c r="AH117" s="1004"/>
      <c r="AI117" s="1004"/>
      <c r="AJ117" s="1005"/>
      <c r="AK117" s="1006">
        <v>1916196</v>
      </c>
      <c r="AL117" s="1004"/>
      <c r="AM117" s="1004"/>
      <c r="AN117" s="1004"/>
      <c r="AO117" s="1005"/>
      <c r="AP117" s="1007"/>
      <c r="AQ117" s="1008"/>
      <c r="AR117" s="1008"/>
      <c r="AS117" s="1008"/>
      <c r="AT117" s="1009"/>
      <c r="AU117" s="927"/>
      <c r="AV117" s="928"/>
      <c r="AW117" s="928"/>
      <c r="AX117" s="928"/>
      <c r="AY117" s="928"/>
      <c r="AZ117" s="994" t="s">
        <v>430</v>
      </c>
      <c r="BA117" s="995"/>
      <c r="BB117" s="995"/>
      <c r="BC117" s="995"/>
      <c r="BD117" s="995"/>
      <c r="BE117" s="995"/>
      <c r="BF117" s="995"/>
      <c r="BG117" s="995"/>
      <c r="BH117" s="995"/>
      <c r="BI117" s="995"/>
      <c r="BJ117" s="995"/>
      <c r="BK117" s="995"/>
      <c r="BL117" s="995"/>
      <c r="BM117" s="995"/>
      <c r="BN117" s="995"/>
      <c r="BO117" s="995"/>
      <c r="BP117" s="996"/>
      <c r="BQ117" s="946" t="s">
        <v>112</v>
      </c>
      <c r="BR117" s="947"/>
      <c r="BS117" s="947"/>
      <c r="BT117" s="947"/>
      <c r="BU117" s="947"/>
      <c r="BV117" s="947" t="s">
        <v>112</v>
      </c>
      <c r="BW117" s="947"/>
      <c r="BX117" s="947"/>
      <c r="BY117" s="947"/>
      <c r="BZ117" s="947"/>
      <c r="CA117" s="947" t="s">
        <v>112</v>
      </c>
      <c r="CB117" s="947"/>
      <c r="CC117" s="947"/>
      <c r="CD117" s="947"/>
      <c r="CE117" s="947"/>
      <c r="CF117" s="941" t="s">
        <v>112</v>
      </c>
      <c r="CG117" s="942"/>
      <c r="CH117" s="942"/>
      <c r="CI117" s="942"/>
      <c r="CJ117" s="942"/>
      <c r="CK117" s="972"/>
      <c r="CL117" s="973"/>
      <c r="CM117" s="943" t="s">
        <v>431</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5" t="s">
        <v>112</v>
      </c>
      <c r="DH117" s="986"/>
      <c r="DI117" s="986"/>
      <c r="DJ117" s="986"/>
      <c r="DK117" s="987"/>
      <c r="DL117" s="988" t="s">
        <v>112</v>
      </c>
      <c r="DM117" s="986"/>
      <c r="DN117" s="986"/>
      <c r="DO117" s="986"/>
      <c r="DP117" s="987"/>
      <c r="DQ117" s="988" t="s">
        <v>112</v>
      </c>
      <c r="DR117" s="986"/>
      <c r="DS117" s="986"/>
      <c r="DT117" s="986"/>
      <c r="DU117" s="987"/>
      <c r="DV117" s="989" t="s">
        <v>112</v>
      </c>
      <c r="DW117" s="990"/>
      <c r="DX117" s="990"/>
      <c r="DY117" s="990"/>
      <c r="DZ117" s="991"/>
    </row>
    <row r="118" spans="1:130" s="199" customFormat="1" ht="26.25" customHeight="1" x14ac:dyDescent="0.15">
      <c r="A118" s="931" t="s">
        <v>405</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403</v>
      </c>
      <c r="AB118" s="912"/>
      <c r="AC118" s="912"/>
      <c r="AD118" s="912"/>
      <c r="AE118" s="913"/>
      <c r="AF118" s="911" t="s">
        <v>287</v>
      </c>
      <c r="AG118" s="912"/>
      <c r="AH118" s="912"/>
      <c r="AI118" s="912"/>
      <c r="AJ118" s="913"/>
      <c r="AK118" s="911" t="s">
        <v>286</v>
      </c>
      <c r="AL118" s="912"/>
      <c r="AM118" s="912"/>
      <c r="AN118" s="912"/>
      <c r="AO118" s="913"/>
      <c r="AP118" s="998" t="s">
        <v>404</v>
      </c>
      <c r="AQ118" s="999"/>
      <c r="AR118" s="999"/>
      <c r="AS118" s="999"/>
      <c r="AT118" s="1000"/>
      <c r="AU118" s="927"/>
      <c r="AV118" s="928"/>
      <c r="AW118" s="928"/>
      <c r="AX118" s="928"/>
      <c r="AY118" s="928"/>
      <c r="AZ118" s="1001" t="s">
        <v>432</v>
      </c>
      <c r="BA118" s="992"/>
      <c r="BB118" s="992"/>
      <c r="BC118" s="992"/>
      <c r="BD118" s="992"/>
      <c r="BE118" s="992"/>
      <c r="BF118" s="992"/>
      <c r="BG118" s="992"/>
      <c r="BH118" s="992"/>
      <c r="BI118" s="992"/>
      <c r="BJ118" s="992"/>
      <c r="BK118" s="992"/>
      <c r="BL118" s="992"/>
      <c r="BM118" s="992"/>
      <c r="BN118" s="992"/>
      <c r="BO118" s="992"/>
      <c r="BP118" s="993"/>
      <c r="BQ118" s="1024" t="s">
        <v>112</v>
      </c>
      <c r="BR118" s="1025"/>
      <c r="BS118" s="1025"/>
      <c r="BT118" s="1025"/>
      <c r="BU118" s="1025"/>
      <c r="BV118" s="1025" t="s">
        <v>112</v>
      </c>
      <c r="BW118" s="1025"/>
      <c r="BX118" s="1025"/>
      <c r="BY118" s="1025"/>
      <c r="BZ118" s="1025"/>
      <c r="CA118" s="1025" t="s">
        <v>112</v>
      </c>
      <c r="CB118" s="1025"/>
      <c r="CC118" s="1025"/>
      <c r="CD118" s="1025"/>
      <c r="CE118" s="1025"/>
      <c r="CF118" s="941" t="s">
        <v>112</v>
      </c>
      <c r="CG118" s="942"/>
      <c r="CH118" s="942"/>
      <c r="CI118" s="942"/>
      <c r="CJ118" s="942"/>
      <c r="CK118" s="972"/>
      <c r="CL118" s="973"/>
      <c r="CM118" s="943" t="s">
        <v>433</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5" t="s">
        <v>112</v>
      </c>
      <c r="DH118" s="986"/>
      <c r="DI118" s="986"/>
      <c r="DJ118" s="986"/>
      <c r="DK118" s="987"/>
      <c r="DL118" s="988" t="s">
        <v>112</v>
      </c>
      <c r="DM118" s="986"/>
      <c r="DN118" s="986"/>
      <c r="DO118" s="986"/>
      <c r="DP118" s="987"/>
      <c r="DQ118" s="988" t="s">
        <v>112</v>
      </c>
      <c r="DR118" s="986"/>
      <c r="DS118" s="986"/>
      <c r="DT118" s="986"/>
      <c r="DU118" s="987"/>
      <c r="DV118" s="989" t="s">
        <v>112</v>
      </c>
      <c r="DW118" s="990"/>
      <c r="DX118" s="990"/>
      <c r="DY118" s="990"/>
      <c r="DZ118" s="991"/>
    </row>
    <row r="119" spans="1:130" s="199" customFormat="1" ht="26.25" customHeight="1" x14ac:dyDescent="0.15">
      <c r="A119" s="1085" t="s">
        <v>408</v>
      </c>
      <c r="B119" s="971"/>
      <c r="C119" s="950" t="s">
        <v>409</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8" t="s">
        <v>112</v>
      </c>
      <c r="AB119" s="919"/>
      <c r="AC119" s="919"/>
      <c r="AD119" s="919"/>
      <c r="AE119" s="920"/>
      <c r="AF119" s="921" t="s">
        <v>112</v>
      </c>
      <c r="AG119" s="919"/>
      <c r="AH119" s="919"/>
      <c r="AI119" s="919"/>
      <c r="AJ119" s="920"/>
      <c r="AK119" s="921" t="s">
        <v>112</v>
      </c>
      <c r="AL119" s="919"/>
      <c r="AM119" s="919"/>
      <c r="AN119" s="919"/>
      <c r="AO119" s="920"/>
      <c r="AP119" s="922" t="s">
        <v>112</v>
      </c>
      <c r="AQ119" s="923"/>
      <c r="AR119" s="923"/>
      <c r="AS119" s="923"/>
      <c r="AT119" s="924"/>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1002" t="s">
        <v>434</v>
      </c>
      <c r="BP119" s="1033"/>
      <c r="BQ119" s="1024">
        <v>22494331</v>
      </c>
      <c r="BR119" s="1025"/>
      <c r="BS119" s="1025"/>
      <c r="BT119" s="1025"/>
      <c r="BU119" s="1025"/>
      <c r="BV119" s="1025">
        <v>21610490</v>
      </c>
      <c r="BW119" s="1025"/>
      <c r="BX119" s="1025"/>
      <c r="BY119" s="1025"/>
      <c r="BZ119" s="1025"/>
      <c r="CA119" s="1025">
        <v>20113236</v>
      </c>
      <c r="CB119" s="1025"/>
      <c r="CC119" s="1025"/>
      <c r="CD119" s="1025"/>
      <c r="CE119" s="1025"/>
      <c r="CF119" s="1026"/>
      <c r="CG119" s="1027"/>
      <c r="CH119" s="1027"/>
      <c r="CI119" s="1027"/>
      <c r="CJ119" s="1028"/>
      <c r="CK119" s="974"/>
      <c r="CL119" s="975"/>
      <c r="CM119" s="1029" t="s">
        <v>435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32">
        <v>334975</v>
      </c>
      <c r="DH119" s="1011"/>
      <c r="DI119" s="1011"/>
      <c r="DJ119" s="1011"/>
      <c r="DK119" s="1012"/>
      <c r="DL119" s="1010">
        <v>287318</v>
      </c>
      <c r="DM119" s="1011"/>
      <c r="DN119" s="1011"/>
      <c r="DO119" s="1011"/>
      <c r="DP119" s="1012"/>
      <c r="DQ119" s="1010">
        <v>245104</v>
      </c>
      <c r="DR119" s="1011"/>
      <c r="DS119" s="1011"/>
      <c r="DT119" s="1011"/>
      <c r="DU119" s="1012"/>
      <c r="DV119" s="1013">
        <v>4.5999999999999996</v>
      </c>
      <c r="DW119" s="1014"/>
      <c r="DX119" s="1014"/>
      <c r="DY119" s="1014"/>
      <c r="DZ119" s="1015"/>
    </row>
    <row r="120" spans="1:130" s="199" customFormat="1" ht="26.25" customHeight="1" x14ac:dyDescent="0.15">
      <c r="A120" s="1086"/>
      <c r="B120" s="973"/>
      <c r="C120" s="943" t="s">
        <v>412</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5" t="s">
        <v>112</v>
      </c>
      <c r="AB120" s="986"/>
      <c r="AC120" s="986"/>
      <c r="AD120" s="986"/>
      <c r="AE120" s="987"/>
      <c r="AF120" s="988" t="s">
        <v>112</v>
      </c>
      <c r="AG120" s="986"/>
      <c r="AH120" s="986"/>
      <c r="AI120" s="986"/>
      <c r="AJ120" s="987"/>
      <c r="AK120" s="988" t="s">
        <v>112</v>
      </c>
      <c r="AL120" s="986"/>
      <c r="AM120" s="986"/>
      <c r="AN120" s="986"/>
      <c r="AO120" s="987"/>
      <c r="AP120" s="989" t="s">
        <v>112</v>
      </c>
      <c r="AQ120" s="990"/>
      <c r="AR120" s="990"/>
      <c r="AS120" s="990"/>
      <c r="AT120" s="991"/>
      <c r="AU120" s="1016" t="s">
        <v>436</v>
      </c>
      <c r="AV120" s="1017"/>
      <c r="AW120" s="1017"/>
      <c r="AX120" s="1017"/>
      <c r="AY120" s="1018"/>
      <c r="AZ120" s="967" t="s">
        <v>437</v>
      </c>
      <c r="BA120" s="916"/>
      <c r="BB120" s="916"/>
      <c r="BC120" s="916"/>
      <c r="BD120" s="916"/>
      <c r="BE120" s="916"/>
      <c r="BF120" s="916"/>
      <c r="BG120" s="916"/>
      <c r="BH120" s="916"/>
      <c r="BI120" s="916"/>
      <c r="BJ120" s="916"/>
      <c r="BK120" s="916"/>
      <c r="BL120" s="916"/>
      <c r="BM120" s="916"/>
      <c r="BN120" s="916"/>
      <c r="BO120" s="916"/>
      <c r="BP120" s="917"/>
      <c r="BQ120" s="953">
        <v>5683957</v>
      </c>
      <c r="BR120" s="954"/>
      <c r="BS120" s="954"/>
      <c r="BT120" s="954"/>
      <c r="BU120" s="954"/>
      <c r="BV120" s="954">
        <v>6109955</v>
      </c>
      <c r="BW120" s="954"/>
      <c r="BX120" s="954"/>
      <c r="BY120" s="954"/>
      <c r="BZ120" s="954"/>
      <c r="CA120" s="954">
        <v>6848772</v>
      </c>
      <c r="CB120" s="954"/>
      <c r="CC120" s="954"/>
      <c r="CD120" s="954"/>
      <c r="CE120" s="954"/>
      <c r="CF120" s="968">
        <v>129.19999999999999</v>
      </c>
      <c r="CG120" s="969"/>
      <c r="CH120" s="969"/>
      <c r="CI120" s="969"/>
      <c r="CJ120" s="969"/>
      <c r="CK120" s="1034" t="s">
        <v>438</v>
      </c>
      <c r="CL120" s="1035"/>
      <c r="CM120" s="1035"/>
      <c r="CN120" s="1035"/>
      <c r="CO120" s="1036"/>
      <c r="CP120" s="1042" t="s">
        <v>388</v>
      </c>
      <c r="CQ120" s="1043"/>
      <c r="CR120" s="1043"/>
      <c r="CS120" s="1043"/>
      <c r="CT120" s="1043"/>
      <c r="CU120" s="1043"/>
      <c r="CV120" s="1043"/>
      <c r="CW120" s="1043"/>
      <c r="CX120" s="1043"/>
      <c r="CY120" s="1043"/>
      <c r="CZ120" s="1043"/>
      <c r="DA120" s="1043"/>
      <c r="DB120" s="1043"/>
      <c r="DC120" s="1043"/>
      <c r="DD120" s="1043"/>
      <c r="DE120" s="1043"/>
      <c r="DF120" s="1044"/>
      <c r="DG120" s="953">
        <v>5795297</v>
      </c>
      <c r="DH120" s="954"/>
      <c r="DI120" s="954"/>
      <c r="DJ120" s="954"/>
      <c r="DK120" s="954"/>
      <c r="DL120" s="954">
        <v>5510575</v>
      </c>
      <c r="DM120" s="954"/>
      <c r="DN120" s="954"/>
      <c r="DO120" s="954"/>
      <c r="DP120" s="954"/>
      <c r="DQ120" s="954">
        <v>5147452</v>
      </c>
      <c r="DR120" s="954"/>
      <c r="DS120" s="954"/>
      <c r="DT120" s="954"/>
      <c r="DU120" s="954"/>
      <c r="DV120" s="955">
        <v>97.1</v>
      </c>
      <c r="DW120" s="955"/>
      <c r="DX120" s="955"/>
      <c r="DY120" s="955"/>
      <c r="DZ120" s="956"/>
    </row>
    <row r="121" spans="1:130" s="199" customFormat="1" ht="26.25" customHeight="1" x14ac:dyDescent="0.15">
      <c r="A121" s="1086"/>
      <c r="B121" s="973"/>
      <c r="C121" s="994" t="s">
        <v>439</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6"/>
      <c r="AA121" s="985" t="s">
        <v>112</v>
      </c>
      <c r="AB121" s="986"/>
      <c r="AC121" s="986"/>
      <c r="AD121" s="986"/>
      <c r="AE121" s="987"/>
      <c r="AF121" s="988" t="s">
        <v>112</v>
      </c>
      <c r="AG121" s="986"/>
      <c r="AH121" s="986"/>
      <c r="AI121" s="986"/>
      <c r="AJ121" s="987"/>
      <c r="AK121" s="988" t="s">
        <v>112</v>
      </c>
      <c r="AL121" s="986"/>
      <c r="AM121" s="986"/>
      <c r="AN121" s="986"/>
      <c r="AO121" s="987"/>
      <c r="AP121" s="989" t="s">
        <v>112</v>
      </c>
      <c r="AQ121" s="990"/>
      <c r="AR121" s="990"/>
      <c r="AS121" s="990"/>
      <c r="AT121" s="991"/>
      <c r="AU121" s="1019"/>
      <c r="AV121" s="1020"/>
      <c r="AW121" s="1020"/>
      <c r="AX121" s="1020"/>
      <c r="AY121" s="1021"/>
      <c r="AZ121" s="976" t="s">
        <v>440</v>
      </c>
      <c r="BA121" s="977"/>
      <c r="BB121" s="977"/>
      <c r="BC121" s="977"/>
      <c r="BD121" s="977"/>
      <c r="BE121" s="977"/>
      <c r="BF121" s="977"/>
      <c r="BG121" s="977"/>
      <c r="BH121" s="977"/>
      <c r="BI121" s="977"/>
      <c r="BJ121" s="977"/>
      <c r="BK121" s="977"/>
      <c r="BL121" s="977"/>
      <c r="BM121" s="977"/>
      <c r="BN121" s="977"/>
      <c r="BO121" s="977"/>
      <c r="BP121" s="978"/>
      <c r="BQ121" s="946">
        <v>582775</v>
      </c>
      <c r="BR121" s="947"/>
      <c r="BS121" s="947"/>
      <c r="BT121" s="947"/>
      <c r="BU121" s="947"/>
      <c r="BV121" s="947">
        <v>514729</v>
      </c>
      <c r="BW121" s="947"/>
      <c r="BX121" s="947"/>
      <c r="BY121" s="947"/>
      <c r="BZ121" s="947"/>
      <c r="CA121" s="947">
        <v>457114</v>
      </c>
      <c r="CB121" s="947"/>
      <c r="CC121" s="947"/>
      <c r="CD121" s="947"/>
      <c r="CE121" s="947"/>
      <c r="CF121" s="941">
        <v>8.6</v>
      </c>
      <c r="CG121" s="942"/>
      <c r="CH121" s="942"/>
      <c r="CI121" s="942"/>
      <c r="CJ121" s="942"/>
      <c r="CK121" s="1037"/>
      <c r="CL121" s="1038"/>
      <c r="CM121" s="1038"/>
      <c r="CN121" s="1038"/>
      <c r="CO121" s="1039"/>
      <c r="CP121" s="1047" t="s">
        <v>386</v>
      </c>
      <c r="CQ121" s="1048"/>
      <c r="CR121" s="1048"/>
      <c r="CS121" s="1048"/>
      <c r="CT121" s="1048"/>
      <c r="CU121" s="1048"/>
      <c r="CV121" s="1048"/>
      <c r="CW121" s="1048"/>
      <c r="CX121" s="1048"/>
      <c r="CY121" s="1048"/>
      <c r="CZ121" s="1048"/>
      <c r="DA121" s="1048"/>
      <c r="DB121" s="1048"/>
      <c r="DC121" s="1048"/>
      <c r="DD121" s="1048"/>
      <c r="DE121" s="1048"/>
      <c r="DF121" s="1049"/>
      <c r="DG121" s="946">
        <v>1681781</v>
      </c>
      <c r="DH121" s="947"/>
      <c r="DI121" s="947"/>
      <c r="DJ121" s="947"/>
      <c r="DK121" s="947"/>
      <c r="DL121" s="947">
        <v>1602893</v>
      </c>
      <c r="DM121" s="947"/>
      <c r="DN121" s="947"/>
      <c r="DO121" s="947"/>
      <c r="DP121" s="947"/>
      <c r="DQ121" s="947">
        <v>1452798</v>
      </c>
      <c r="DR121" s="947"/>
      <c r="DS121" s="947"/>
      <c r="DT121" s="947"/>
      <c r="DU121" s="947"/>
      <c r="DV121" s="948">
        <v>27.4</v>
      </c>
      <c r="DW121" s="948"/>
      <c r="DX121" s="948"/>
      <c r="DY121" s="948"/>
      <c r="DZ121" s="949"/>
    </row>
    <row r="122" spans="1:130" s="199" customFormat="1" ht="26.25" customHeight="1" x14ac:dyDescent="0.15">
      <c r="A122" s="1086"/>
      <c r="B122" s="973"/>
      <c r="C122" s="943" t="s">
        <v>422</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5" t="s">
        <v>112</v>
      </c>
      <c r="AB122" s="986"/>
      <c r="AC122" s="986"/>
      <c r="AD122" s="986"/>
      <c r="AE122" s="987"/>
      <c r="AF122" s="988" t="s">
        <v>112</v>
      </c>
      <c r="AG122" s="986"/>
      <c r="AH122" s="986"/>
      <c r="AI122" s="986"/>
      <c r="AJ122" s="987"/>
      <c r="AK122" s="988" t="s">
        <v>112</v>
      </c>
      <c r="AL122" s="986"/>
      <c r="AM122" s="986"/>
      <c r="AN122" s="986"/>
      <c r="AO122" s="987"/>
      <c r="AP122" s="989" t="s">
        <v>112</v>
      </c>
      <c r="AQ122" s="990"/>
      <c r="AR122" s="990"/>
      <c r="AS122" s="990"/>
      <c r="AT122" s="991"/>
      <c r="AU122" s="1019"/>
      <c r="AV122" s="1020"/>
      <c r="AW122" s="1020"/>
      <c r="AX122" s="1020"/>
      <c r="AY122" s="1021"/>
      <c r="AZ122" s="1001" t="s">
        <v>441</v>
      </c>
      <c r="BA122" s="992"/>
      <c r="BB122" s="992"/>
      <c r="BC122" s="992"/>
      <c r="BD122" s="992"/>
      <c r="BE122" s="992"/>
      <c r="BF122" s="992"/>
      <c r="BG122" s="992"/>
      <c r="BH122" s="992"/>
      <c r="BI122" s="992"/>
      <c r="BJ122" s="992"/>
      <c r="BK122" s="992"/>
      <c r="BL122" s="992"/>
      <c r="BM122" s="992"/>
      <c r="BN122" s="992"/>
      <c r="BO122" s="992"/>
      <c r="BP122" s="993"/>
      <c r="BQ122" s="1024">
        <v>13466809</v>
      </c>
      <c r="BR122" s="1025"/>
      <c r="BS122" s="1025"/>
      <c r="BT122" s="1025"/>
      <c r="BU122" s="1025"/>
      <c r="BV122" s="1025">
        <v>12943122</v>
      </c>
      <c r="BW122" s="1025"/>
      <c r="BX122" s="1025"/>
      <c r="BY122" s="1025"/>
      <c r="BZ122" s="1025"/>
      <c r="CA122" s="1025">
        <v>12137802</v>
      </c>
      <c r="CB122" s="1025"/>
      <c r="CC122" s="1025"/>
      <c r="CD122" s="1025"/>
      <c r="CE122" s="1025"/>
      <c r="CF122" s="1045">
        <v>229</v>
      </c>
      <c r="CG122" s="1046"/>
      <c r="CH122" s="1046"/>
      <c r="CI122" s="1046"/>
      <c r="CJ122" s="1046"/>
      <c r="CK122" s="1037"/>
      <c r="CL122" s="1038"/>
      <c r="CM122" s="1038"/>
      <c r="CN122" s="1038"/>
      <c r="CO122" s="1039"/>
      <c r="CP122" s="1047" t="s">
        <v>382</v>
      </c>
      <c r="CQ122" s="1048"/>
      <c r="CR122" s="1048"/>
      <c r="CS122" s="1048"/>
      <c r="CT122" s="1048"/>
      <c r="CU122" s="1048"/>
      <c r="CV122" s="1048"/>
      <c r="CW122" s="1048"/>
      <c r="CX122" s="1048"/>
      <c r="CY122" s="1048"/>
      <c r="CZ122" s="1048"/>
      <c r="DA122" s="1048"/>
      <c r="DB122" s="1048"/>
      <c r="DC122" s="1048"/>
      <c r="DD122" s="1048"/>
      <c r="DE122" s="1048"/>
      <c r="DF122" s="1049"/>
      <c r="DG122" s="946" t="s">
        <v>112</v>
      </c>
      <c r="DH122" s="947"/>
      <c r="DI122" s="947"/>
      <c r="DJ122" s="947"/>
      <c r="DK122" s="947"/>
      <c r="DL122" s="947" t="s">
        <v>112</v>
      </c>
      <c r="DM122" s="947"/>
      <c r="DN122" s="947"/>
      <c r="DO122" s="947"/>
      <c r="DP122" s="947"/>
      <c r="DQ122" s="947" t="s">
        <v>112</v>
      </c>
      <c r="DR122" s="947"/>
      <c r="DS122" s="947"/>
      <c r="DT122" s="947"/>
      <c r="DU122" s="947"/>
      <c r="DV122" s="948" t="s">
        <v>112</v>
      </c>
      <c r="DW122" s="948"/>
      <c r="DX122" s="948"/>
      <c r="DY122" s="948"/>
      <c r="DZ122" s="949"/>
    </row>
    <row r="123" spans="1:130" s="199" customFormat="1" ht="26.25" customHeight="1" x14ac:dyDescent="0.15">
      <c r="A123" s="1086"/>
      <c r="B123" s="973"/>
      <c r="C123" s="943" t="s">
        <v>428</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5" t="s">
        <v>112</v>
      </c>
      <c r="AB123" s="986"/>
      <c r="AC123" s="986"/>
      <c r="AD123" s="986"/>
      <c r="AE123" s="987"/>
      <c r="AF123" s="988" t="s">
        <v>112</v>
      </c>
      <c r="AG123" s="986"/>
      <c r="AH123" s="986"/>
      <c r="AI123" s="986"/>
      <c r="AJ123" s="987"/>
      <c r="AK123" s="988" t="s">
        <v>112</v>
      </c>
      <c r="AL123" s="986"/>
      <c r="AM123" s="986"/>
      <c r="AN123" s="986"/>
      <c r="AO123" s="987"/>
      <c r="AP123" s="989" t="s">
        <v>112</v>
      </c>
      <c r="AQ123" s="990"/>
      <c r="AR123" s="990"/>
      <c r="AS123" s="990"/>
      <c r="AT123" s="991"/>
      <c r="AU123" s="1022"/>
      <c r="AV123" s="1023"/>
      <c r="AW123" s="1023"/>
      <c r="AX123" s="1023"/>
      <c r="AY123" s="1023"/>
      <c r="AZ123" s="230" t="s">
        <v>170</v>
      </c>
      <c r="BA123" s="230"/>
      <c r="BB123" s="230"/>
      <c r="BC123" s="230"/>
      <c r="BD123" s="230"/>
      <c r="BE123" s="230"/>
      <c r="BF123" s="230"/>
      <c r="BG123" s="230"/>
      <c r="BH123" s="230"/>
      <c r="BI123" s="230"/>
      <c r="BJ123" s="230"/>
      <c r="BK123" s="230"/>
      <c r="BL123" s="230"/>
      <c r="BM123" s="230"/>
      <c r="BN123" s="230"/>
      <c r="BO123" s="1002" t="s">
        <v>442</v>
      </c>
      <c r="BP123" s="1033"/>
      <c r="BQ123" s="1092">
        <v>19733541</v>
      </c>
      <c r="BR123" s="1093"/>
      <c r="BS123" s="1093"/>
      <c r="BT123" s="1093"/>
      <c r="BU123" s="1093"/>
      <c r="BV123" s="1093">
        <v>19567806</v>
      </c>
      <c r="BW123" s="1093"/>
      <c r="BX123" s="1093"/>
      <c r="BY123" s="1093"/>
      <c r="BZ123" s="1093"/>
      <c r="CA123" s="1093">
        <v>19443688</v>
      </c>
      <c r="CB123" s="1093"/>
      <c r="CC123" s="1093"/>
      <c r="CD123" s="1093"/>
      <c r="CE123" s="1093"/>
      <c r="CF123" s="1026"/>
      <c r="CG123" s="1027"/>
      <c r="CH123" s="1027"/>
      <c r="CI123" s="1027"/>
      <c r="CJ123" s="1028"/>
      <c r="CK123" s="1037"/>
      <c r="CL123" s="1038"/>
      <c r="CM123" s="1038"/>
      <c r="CN123" s="1038"/>
      <c r="CO123" s="1039"/>
      <c r="CP123" s="1047" t="s">
        <v>383</v>
      </c>
      <c r="CQ123" s="1048"/>
      <c r="CR123" s="1048"/>
      <c r="CS123" s="1048"/>
      <c r="CT123" s="1048"/>
      <c r="CU123" s="1048"/>
      <c r="CV123" s="1048"/>
      <c r="CW123" s="1048"/>
      <c r="CX123" s="1048"/>
      <c r="CY123" s="1048"/>
      <c r="CZ123" s="1048"/>
      <c r="DA123" s="1048"/>
      <c r="DB123" s="1048"/>
      <c r="DC123" s="1048"/>
      <c r="DD123" s="1048"/>
      <c r="DE123" s="1048"/>
      <c r="DF123" s="1049"/>
      <c r="DG123" s="985" t="s">
        <v>112</v>
      </c>
      <c r="DH123" s="986"/>
      <c r="DI123" s="986"/>
      <c r="DJ123" s="986"/>
      <c r="DK123" s="987"/>
      <c r="DL123" s="988" t="s">
        <v>112</v>
      </c>
      <c r="DM123" s="986"/>
      <c r="DN123" s="986"/>
      <c r="DO123" s="986"/>
      <c r="DP123" s="987"/>
      <c r="DQ123" s="988" t="s">
        <v>112</v>
      </c>
      <c r="DR123" s="986"/>
      <c r="DS123" s="986"/>
      <c r="DT123" s="986"/>
      <c r="DU123" s="987"/>
      <c r="DV123" s="989" t="s">
        <v>112</v>
      </c>
      <c r="DW123" s="990"/>
      <c r="DX123" s="990"/>
      <c r="DY123" s="990"/>
      <c r="DZ123" s="991"/>
    </row>
    <row r="124" spans="1:130" s="199" customFormat="1" ht="26.25" customHeight="1" thickBot="1" x14ac:dyDescent="0.2">
      <c r="A124" s="1086"/>
      <c r="B124" s="973"/>
      <c r="C124" s="943" t="s">
        <v>431</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5" t="s">
        <v>112</v>
      </c>
      <c r="AB124" s="986"/>
      <c r="AC124" s="986"/>
      <c r="AD124" s="986"/>
      <c r="AE124" s="987"/>
      <c r="AF124" s="988" t="s">
        <v>112</v>
      </c>
      <c r="AG124" s="986"/>
      <c r="AH124" s="986"/>
      <c r="AI124" s="986"/>
      <c r="AJ124" s="987"/>
      <c r="AK124" s="988" t="s">
        <v>112</v>
      </c>
      <c r="AL124" s="986"/>
      <c r="AM124" s="986"/>
      <c r="AN124" s="986"/>
      <c r="AO124" s="987"/>
      <c r="AP124" s="989" t="s">
        <v>112</v>
      </c>
      <c r="AQ124" s="990"/>
      <c r="AR124" s="990"/>
      <c r="AS124" s="990"/>
      <c r="AT124" s="991"/>
      <c r="AU124" s="1088" t="s">
        <v>443</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47.5</v>
      </c>
      <c r="BR124" s="1055"/>
      <c r="BS124" s="1055"/>
      <c r="BT124" s="1055"/>
      <c r="BU124" s="1055"/>
      <c r="BV124" s="1055">
        <v>36.200000000000003</v>
      </c>
      <c r="BW124" s="1055"/>
      <c r="BX124" s="1055"/>
      <c r="BY124" s="1055"/>
      <c r="BZ124" s="1055"/>
      <c r="CA124" s="1055">
        <v>12.6</v>
      </c>
      <c r="CB124" s="1055"/>
      <c r="CC124" s="1055"/>
      <c r="CD124" s="1055"/>
      <c r="CE124" s="1055"/>
      <c r="CF124" s="1056"/>
      <c r="CG124" s="1057"/>
      <c r="CH124" s="1057"/>
      <c r="CI124" s="1057"/>
      <c r="CJ124" s="1058"/>
      <c r="CK124" s="1040"/>
      <c r="CL124" s="1040"/>
      <c r="CM124" s="1040"/>
      <c r="CN124" s="1040"/>
      <c r="CO124" s="1041"/>
      <c r="CP124" s="1047" t="s">
        <v>444</v>
      </c>
      <c r="CQ124" s="1048"/>
      <c r="CR124" s="1048"/>
      <c r="CS124" s="1048"/>
      <c r="CT124" s="1048"/>
      <c r="CU124" s="1048"/>
      <c r="CV124" s="1048"/>
      <c r="CW124" s="1048"/>
      <c r="CX124" s="1048"/>
      <c r="CY124" s="1048"/>
      <c r="CZ124" s="1048"/>
      <c r="DA124" s="1048"/>
      <c r="DB124" s="1048"/>
      <c r="DC124" s="1048"/>
      <c r="DD124" s="1048"/>
      <c r="DE124" s="1048"/>
      <c r="DF124" s="1049"/>
      <c r="DG124" s="1032" t="s">
        <v>112</v>
      </c>
      <c r="DH124" s="1011"/>
      <c r="DI124" s="1011"/>
      <c r="DJ124" s="1011"/>
      <c r="DK124" s="1012"/>
      <c r="DL124" s="1010" t="s">
        <v>112</v>
      </c>
      <c r="DM124" s="1011"/>
      <c r="DN124" s="1011"/>
      <c r="DO124" s="1011"/>
      <c r="DP124" s="1012"/>
      <c r="DQ124" s="1010" t="s">
        <v>112</v>
      </c>
      <c r="DR124" s="1011"/>
      <c r="DS124" s="1011"/>
      <c r="DT124" s="1011"/>
      <c r="DU124" s="1012"/>
      <c r="DV124" s="1013" t="s">
        <v>112</v>
      </c>
      <c r="DW124" s="1014"/>
      <c r="DX124" s="1014"/>
      <c r="DY124" s="1014"/>
      <c r="DZ124" s="1015"/>
    </row>
    <row r="125" spans="1:130" s="199" customFormat="1" ht="26.25" customHeight="1" x14ac:dyDescent="0.15">
      <c r="A125" s="1086"/>
      <c r="B125" s="973"/>
      <c r="C125" s="943" t="s">
        <v>433</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5" t="s">
        <v>112</v>
      </c>
      <c r="AB125" s="986"/>
      <c r="AC125" s="986"/>
      <c r="AD125" s="986"/>
      <c r="AE125" s="987"/>
      <c r="AF125" s="988" t="s">
        <v>112</v>
      </c>
      <c r="AG125" s="986"/>
      <c r="AH125" s="986"/>
      <c r="AI125" s="986"/>
      <c r="AJ125" s="987"/>
      <c r="AK125" s="988" t="s">
        <v>112</v>
      </c>
      <c r="AL125" s="986"/>
      <c r="AM125" s="986"/>
      <c r="AN125" s="986"/>
      <c r="AO125" s="987"/>
      <c r="AP125" s="989" t="s">
        <v>112</v>
      </c>
      <c r="AQ125" s="990"/>
      <c r="AR125" s="990"/>
      <c r="AS125" s="990"/>
      <c r="AT125" s="99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0" t="s">
        <v>445</v>
      </c>
      <c r="CL125" s="1035"/>
      <c r="CM125" s="1035"/>
      <c r="CN125" s="1035"/>
      <c r="CO125" s="1036"/>
      <c r="CP125" s="967" t="s">
        <v>446</v>
      </c>
      <c r="CQ125" s="916"/>
      <c r="CR125" s="916"/>
      <c r="CS125" s="916"/>
      <c r="CT125" s="916"/>
      <c r="CU125" s="916"/>
      <c r="CV125" s="916"/>
      <c r="CW125" s="916"/>
      <c r="CX125" s="916"/>
      <c r="CY125" s="916"/>
      <c r="CZ125" s="916"/>
      <c r="DA125" s="916"/>
      <c r="DB125" s="916"/>
      <c r="DC125" s="916"/>
      <c r="DD125" s="916"/>
      <c r="DE125" s="916"/>
      <c r="DF125" s="917"/>
      <c r="DG125" s="953" t="s">
        <v>112</v>
      </c>
      <c r="DH125" s="954"/>
      <c r="DI125" s="954"/>
      <c r="DJ125" s="954"/>
      <c r="DK125" s="954"/>
      <c r="DL125" s="954" t="s">
        <v>112</v>
      </c>
      <c r="DM125" s="954"/>
      <c r="DN125" s="954"/>
      <c r="DO125" s="954"/>
      <c r="DP125" s="954"/>
      <c r="DQ125" s="954" t="s">
        <v>112</v>
      </c>
      <c r="DR125" s="954"/>
      <c r="DS125" s="954"/>
      <c r="DT125" s="954"/>
      <c r="DU125" s="954"/>
      <c r="DV125" s="955" t="s">
        <v>112</v>
      </c>
      <c r="DW125" s="955"/>
      <c r="DX125" s="955"/>
      <c r="DY125" s="955"/>
      <c r="DZ125" s="956"/>
    </row>
    <row r="126" spans="1:130" s="199" customFormat="1" ht="26.25" customHeight="1" thickBot="1" x14ac:dyDescent="0.2">
      <c r="A126" s="1086"/>
      <c r="B126" s="973"/>
      <c r="C126" s="943" t="s">
        <v>435</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5">
        <v>65674</v>
      </c>
      <c r="AB126" s="986"/>
      <c r="AC126" s="986"/>
      <c r="AD126" s="986"/>
      <c r="AE126" s="987"/>
      <c r="AF126" s="988">
        <v>47189</v>
      </c>
      <c r="AG126" s="986"/>
      <c r="AH126" s="986"/>
      <c r="AI126" s="986"/>
      <c r="AJ126" s="987"/>
      <c r="AK126" s="988">
        <v>41606</v>
      </c>
      <c r="AL126" s="986"/>
      <c r="AM126" s="986"/>
      <c r="AN126" s="986"/>
      <c r="AO126" s="987"/>
      <c r="AP126" s="989">
        <v>0.8</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1"/>
      <c r="CL126" s="1038"/>
      <c r="CM126" s="1038"/>
      <c r="CN126" s="1038"/>
      <c r="CO126" s="1039"/>
      <c r="CP126" s="976" t="s">
        <v>447</v>
      </c>
      <c r="CQ126" s="977"/>
      <c r="CR126" s="977"/>
      <c r="CS126" s="977"/>
      <c r="CT126" s="977"/>
      <c r="CU126" s="977"/>
      <c r="CV126" s="977"/>
      <c r="CW126" s="977"/>
      <c r="CX126" s="977"/>
      <c r="CY126" s="977"/>
      <c r="CZ126" s="977"/>
      <c r="DA126" s="977"/>
      <c r="DB126" s="977"/>
      <c r="DC126" s="977"/>
      <c r="DD126" s="977"/>
      <c r="DE126" s="977"/>
      <c r="DF126" s="978"/>
      <c r="DG126" s="946" t="s">
        <v>112</v>
      </c>
      <c r="DH126" s="947"/>
      <c r="DI126" s="947"/>
      <c r="DJ126" s="947"/>
      <c r="DK126" s="947"/>
      <c r="DL126" s="947" t="s">
        <v>112</v>
      </c>
      <c r="DM126" s="947"/>
      <c r="DN126" s="947"/>
      <c r="DO126" s="947"/>
      <c r="DP126" s="947"/>
      <c r="DQ126" s="947" t="s">
        <v>112</v>
      </c>
      <c r="DR126" s="947"/>
      <c r="DS126" s="947"/>
      <c r="DT126" s="947"/>
      <c r="DU126" s="947"/>
      <c r="DV126" s="948" t="s">
        <v>112</v>
      </c>
      <c r="DW126" s="948"/>
      <c r="DX126" s="948"/>
      <c r="DY126" s="948"/>
      <c r="DZ126" s="949"/>
    </row>
    <row r="127" spans="1:130" s="199" customFormat="1" ht="26.25" customHeight="1" x14ac:dyDescent="0.15">
      <c r="A127" s="1087"/>
      <c r="B127" s="975"/>
      <c r="C127" s="1029" t="s">
        <v>448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5" t="s">
        <v>112</v>
      </c>
      <c r="AB127" s="986"/>
      <c r="AC127" s="986"/>
      <c r="AD127" s="986"/>
      <c r="AE127" s="987"/>
      <c r="AF127" s="988" t="s">
        <v>112</v>
      </c>
      <c r="AG127" s="986"/>
      <c r="AH127" s="986"/>
      <c r="AI127" s="986"/>
      <c r="AJ127" s="987"/>
      <c r="AK127" s="988" t="s">
        <v>112</v>
      </c>
      <c r="AL127" s="986"/>
      <c r="AM127" s="986"/>
      <c r="AN127" s="986"/>
      <c r="AO127" s="987"/>
      <c r="AP127" s="989" t="s">
        <v>112</v>
      </c>
      <c r="AQ127" s="990"/>
      <c r="AR127" s="990"/>
      <c r="AS127" s="990"/>
      <c r="AT127" s="991"/>
      <c r="AU127" s="235"/>
      <c r="AV127" s="235"/>
      <c r="AW127" s="235"/>
      <c r="AX127" s="1059" t="s">
        <v>449</v>
      </c>
      <c r="AY127" s="1060"/>
      <c r="AZ127" s="1060"/>
      <c r="BA127" s="1060"/>
      <c r="BB127" s="1060"/>
      <c r="BC127" s="1060"/>
      <c r="BD127" s="1060"/>
      <c r="BE127" s="1061"/>
      <c r="BF127" s="1062" t="s">
        <v>450</v>
      </c>
      <c r="BG127" s="1060"/>
      <c r="BH127" s="1060"/>
      <c r="BI127" s="1060"/>
      <c r="BJ127" s="1060"/>
      <c r="BK127" s="1060"/>
      <c r="BL127" s="1061"/>
      <c r="BM127" s="1062" t="s">
        <v>451</v>
      </c>
      <c r="BN127" s="1060"/>
      <c r="BO127" s="1060"/>
      <c r="BP127" s="1060"/>
      <c r="BQ127" s="1060"/>
      <c r="BR127" s="1060"/>
      <c r="BS127" s="1061"/>
      <c r="BT127" s="1062" t="s">
        <v>452</v>
      </c>
      <c r="BU127" s="1060"/>
      <c r="BV127" s="1060"/>
      <c r="BW127" s="1060"/>
      <c r="BX127" s="1060"/>
      <c r="BY127" s="1060"/>
      <c r="BZ127" s="1084"/>
      <c r="CA127" s="235"/>
      <c r="CB127" s="235"/>
      <c r="CC127" s="235"/>
      <c r="CD127" s="236"/>
      <c r="CE127" s="236"/>
      <c r="CF127" s="236"/>
      <c r="CG127" s="233"/>
      <c r="CH127" s="233"/>
      <c r="CI127" s="233"/>
      <c r="CJ127" s="234"/>
      <c r="CK127" s="1051"/>
      <c r="CL127" s="1038"/>
      <c r="CM127" s="1038"/>
      <c r="CN127" s="1038"/>
      <c r="CO127" s="1039"/>
      <c r="CP127" s="976" t="s">
        <v>453</v>
      </c>
      <c r="CQ127" s="977"/>
      <c r="CR127" s="977"/>
      <c r="CS127" s="977"/>
      <c r="CT127" s="977"/>
      <c r="CU127" s="977"/>
      <c r="CV127" s="977"/>
      <c r="CW127" s="977"/>
      <c r="CX127" s="977"/>
      <c r="CY127" s="977"/>
      <c r="CZ127" s="977"/>
      <c r="DA127" s="977"/>
      <c r="DB127" s="977"/>
      <c r="DC127" s="977"/>
      <c r="DD127" s="977"/>
      <c r="DE127" s="977"/>
      <c r="DF127" s="978"/>
      <c r="DG127" s="946" t="s">
        <v>112</v>
      </c>
      <c r="DH127" s="947"/>
      <c r="DI127" s="947"/>
      <c r="DJ127" s="947"/>
      <c r="DK127" s="947"/>
      <c r="DL127" s="947" t="s">
        <v>112</v>
      </c>
      <c r="DM127" s="947"/>
      <c r="DN127" s="947"/>
      <c r="DO127" s="947"/>
      <c r="DP127" s="947"/>
      <c r="DQ127" s="947" t="s">
        <v>112</v>
      </c>
      <c r="DR127" s="947"/>
      <c r="DS127" s="947"/>
      <c r="DT127" s="947"/>
      <c r="DU127" s="947"/>
      <c r="DV127" s="948" t="s">
        <v>112</v>
      </c>
      <c r="DW127" s="948"/>
      <c r="DX127" s="948"/>
      <c r="DY127" s="948"/>
      <c r="DZ127" s="949"/>
    </row>
    <row r="128" spans="1:130" s="199" customFormat="1" ht="26.25" customHeight="1" thickBot="1" x14ac:dyDescent="0.2">
      <c r="A128" s="1070" t="s">
        <v>454</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455</v>
      </c>
      <c r="X128" s="1072"/>
      <c r="Y128" s="1072"/>
      <c r="Z128" s="1073"/>
      <c r="AA128" s="1074">
        <v>59753</v>
      </c>
      <c r="AB128" s="1075"/>
      <c r="AC128" s="1075"/>
      <c r="AD128" s="1075"/>
      <c r="AE128" s="1076"/>
      <c r="AF128" s="1077">
        <v>55865</v>
      </c>
      <c r="AG128" s="1075"/>
      <c r="AH128" s="1075"/>
      <c r="AI128" s="1075"/>
      <c r="AJ128" s="1076"/>
      <c r="AK128" s="1077">
        <v>54495</v>
      </c>
      <c r="AL128" s="1075"/>
      <c r="AM128" s="1075"/>
      <c r="AN128" s="1075"/>
      <c r="AO128" s="1076"/>
      <c r="AP128" s="1078"/>
      <c r="AQ128" s="1079"/>
      <c r="AR128" s="1079"/>
      <c r="AS128" s="1079"/>
      <c r="AT128" s="1080"/>
      <c r="AU128" s="235"/>
      <c r="AV128" s="235"/>
      <c r="AW128" s="235"/>
      <c r="AX128" s="915" t="s">
        <v>456</v>
      </c>
      <c r="AY128" s="916"/>
      <c r="AZ128" s="916"/>
      <c r="BA128" s="916"/>
      <c r="BB128" s="916"/>
      <c r="BC128" s="916"/>
      <c r="BD128" s="916"/>
      <c r="BE128" s="917"/>
      <c r="BF128" s="1081" t="s">
        <v>112</v>
      </c>
      <c r="BG128" s="1082"/>
      <c r="BH128" s="1082"/>
      <c r="BI128" s="1082"/>
      <c r="BJ128" s="1082"/>
      <c r="BK128" s="1082"/>
      <c r="BL128" s="1083"/>
      <c r="BM128" s="1081">
        <v>14.16</v>
      </c>
      <c r="BN128" s="1082"/>
      <c r="BO128" s="1082"/>
      <c r="BP128" s="1082"/>
      <c r="BQ128" s="1082"/>
      <c r="BR128" s="1082"/>
      <c r="BS128" s="1083"/>
      <c r="BT128" s="1081">
        <v>20</v>
      </c>
      <c r="BU128" s="1082"/>
      <c r="BV128" s="1082"/>
      <c r="BW128" s="1082"/>
      <c r="BX128" s="1082"/>
      <c r="BY128" s="1082"/>
      <c r="BZ128" s="1106"/>
      <c r="CA128" s="236"/>
      <c r="CB128" s="236"/>
      <c r="CC128" s="236"/>
      <c r="CD128" s="236"/>
      <c r="CE128" s="236"/>
      <c r="CF128" s="236"/>
      <c r="CG128" s="233"/>
      <c r="CH128" s="233"/>
      <c r="CI128" s="233"/>
      <c r="CJ128" s="234"/>
      <c r="CK128" s="1052"/>
      <c r="CL128" s="1053"/>
      <c r="CM128" s="1053"/>
      <c r="CN128" s="1053"/>
      <c r="CO128" s="1054"/>
      <c r="CP128" s="1063" t="s">
        <v>457</v>
      </c>
      <c r="CQ128" s="1064"/>
      <c r="CR128" s="1064"/>
      <c r="CS128" s="1064"/>
      <c r="CT128" s="1064"/>
      <c r="CU128" s="1064"/>
      <c r="CV128" s="1064"/>
      <c r="CW128" s="1064"/>
      <c r="CX128" s="1064"/>
      <c r="CY128" s="1064"/>
      <c r="CZ128" s="1064"/>
      <c r="DA128" s="1064"/>
      <c r="DB128" s="1064"/>
      <c r="DC128" s="1064"/>
      <c r="DD128" s="1064"/>
      <c r="DE128" s="1064"/>
      <c r="DF128" s="1065"/>
      <c r="DG128" s="1066">
        <v>30824</v>
      </c>
      <c r="DH128" s="1067"/>
      <c r="DI128" s="1067"/>
      <c r="DJ128" s="1067"/>
      <c r="DK128" s="1067"/>
      <c r="DL128" s="1067">
        <v>26195</v>
      </c>
      <c r="DM128" s="1067"/>
      <c r="DN128" s="1067"/>
      <c r="DO128" s="1067"/>
      <c r="DP128" s="1067"/>
      <c r="DQ128" s="1067">
        <v>22112</v>
      </c>
      <c r="DR128" s="1067"/>
      <c r="DS128" s="1067"/>
      <c r="DT128" s="1067"/>
      <c r="DU128" s="1067"/>
      <c r="DV128" s="1068">
        <v>0.4</v>
      </c>
      <c r="DW128" s="1068"/>
      <c r="DX128" s="1068"/>
      <c r="DY128" s="1068"/>
      <c r="DZ128" s="1069"/>
    </row>
    <row r="129" spans="1:131" s="199" customFormat="1" ht="26.25" customHeight="1" x14ac:dyDescent="0.15">
      <c r="A129" s="957" t="s">
        <v>91</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100" t="s">
        <v>458</v>
      </c>
      <c r="X129" s="1101"/>
      <c r="Y129" s="1101"/>
      <c r="Z129" s="1102"/>
      <c r="AA129" s="985">
        <v>7285324</v>
      </c>
      <c r="AB129" s="986"/>
      <c r="AC129" s="986"/>
      <c r="AD129" s="986"/>
      <c r="AE129" s="987"/>
      <c r="AF129" s="988">
        <v>6992339</v>
      </c>
      <c r="AG129" s="986"/>
      <c r="AH129" s="986"/>
      <c r="AI129" s="986"/>
      <c r="AJ129" s="987"/>
      <c r="AK129" s="988">
        <v>6673912</v>
      </c>
      <c r="AL129" s="986"/>
      <c r="AM129" s="986"/>
      <c r="AN129" s="986"/>
      <c r="AO129" s="987"/>
      <c r="AP129" s="1103"/>
      <c r="AQ129" s="1104"/>
      <c r="AR129" s="1104"/>
      <c r="AS129" s="1104"/>
      <c r="AT129" s="1105"/>
      <c r="AU129" s="237"/>
      <c r="AV129" s="237"/>
      <c r="AW129" s="237"/>
      <c r="AX129" s="1094" t="s">
        <v>459</v>
      </c>
      <c r="AY129" s="977"/>
      <c r="AZ129" s="977"/>
      <c r="BA129" s="977"/>
      <c r="BB129" s="977"/>
      <c r="BC129" s="977"/>
      <c r="BD129" s="977"/>
      <c r="BE129" s="978"/>
      <c r="BF129" s="1095" t="s">
        <v>112</v>
      </c>
      <c r="BG129" s="1096"/>
      <c r="BH129" s="1096"/>
      <c r="BI129" s="1096"/>
      <c r="BJ129" s="1096"/>
      <c r="BK129" s="1096"/>
      <c r="BL129" s="1097"/>
      <c r="BM129" s="1095">
        <v>19.16</v>
      </c>
      <c r="BN129" s="1096"/>
      <c r="BO129" s="1096"/>
      <c r="BP129" s="1096"/>
      <c r="BQ129" s="1096"/>
      <c r="BR129" s="1096"/>
      <c r="BS129" s="1097"/>
      <c r="BT129" s="1095">
        <v>30</v>
      </c>
      <c r="BU129" s="1098"/>
      <c r="BV129" s="1098"/>
      <c r="BW129" s="1098"/>
      <c r="BX129" s="1098"/>
      <c r="BY129" s="1098"/>
      <c r="BZ129" s="10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7" t="s">
        <v>460</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100" t="s">
        <v>461</v>
      </c>
      <c r="X130" s="1101"/>
      <c r="Y130" s="1101"/>
      <c r="Z130" s="1102"/>
      <c r="AA130" s="985">
        <v>1479862</v>
      </c>
      <c r="AB130" s="986"/>
      <c r="AC130" s="986"/>
      <c r="AD130" s="986"/>
      <c r="AE130" s="987"/>
      <c r="AF130" s="988">
        <v>1353540</v>
      </c>
      <c r="AG130" s="986"/>
      <c r="AH130" s="986"/>
      <c r="AI130" s="986"/>
      <c r="AJ130" s="987"/>
      <c r="AK130" s="988">
        <v>1373871</v>
      </c>
      <c r="AL130" s="986"/>
      <c r="AM130" s="986"/>
      <c r="AN130" s="986"/>
      <c r="AO130" s="987"/>
      <c r="AP130" s="1103"/>
      <c r="AQ130" s="1104"/>
      <c r="AR130" s="1104"/>
      <c r="AS130" s="1104"/>
      <c r="AT130" s="1105"/>
      <c r="AU130" s="237"/>
      <c r="AV130" s="237"/>
      <c r="AW130" s="237"/>
      <c r="AX130" s="1094" t="s">
        <v>462</v>
      </c>
      <c r="AY130" s="977"/>
      <c r="AZ130" s="977"/>
      <c r="BA130" s="977"/>
      <c r="BB130" s="977"/>
      <c r="BC130" s="977"/>
      <c r="BD130" s="977"/>
      <c r="BE130" s="978"/>
      <c r="BF130" s="1131">
        <v>10</v>
      </c>
      <c r="BG130" s="1132"/>
      <c r="BH130" s="1132"/>
      <c r="BI130" s="1132"/>
      <c r="BJ130" s="1132"/>
      <c r="BK130" s="1132"/>
      <c r="BL130" s="1133"/>
      <c r="BM130" s="1131">
        <v>25</v>
      </c>
      <c r="BN130" s="1132"/>
      <c r="BO130" s="1132"/>
      <c r="BP130" s="1132"/>
      <c r="BQ130" s="1132"/>
      <c r="BR130" s="1132"/>
      <c r="BS130" s="1133"/>
      <c r="BT130" s="1131">
        <v>35</v>
      </c>
      <c r="BU130" s="1134"/>
      <c r="BV130" s="1134"/>
      <c r="BW130" s="1134"/>
      <c r="BX130" s="1134"/>
      <c r="BY130" s="1134"/>
      <c r="BZ130" s="11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463</v>
      </c>
      <c r="X131" s="1139"/>
      <c r="Y131" s="1139"/>
      <c r="Z131" s="1140"/>
      <c r="AA131" s="1032">
        <v>5805462</v>
      </c>
      <c r="AB131" s="1011"/>
      <c r="AC131" s="1011"/>
      <c r="AD131" s="1011"/>
      <c r="AE131" s="1012"/>
      <c r="AF131" s="1010">
        <v>5638799</v>
      </c>
      <c r="AG131" s="1011"/>
      <c r="AH131" s="1011"/>
      <c r="AI131" s="1011"/>
      <c r="AJ131" s="1012"/>
      <c r="AK131" s="1010">
        <v>5300041</v>
      </c>
      <c r="AL131" s="1011"/>
      <c r="AM131" s="1011"/>
      <c r="AN131" s="1011"/>
      <c r="AO131" s="1012"/>
      <c r="AP131" s="1141"/>
      <c r="AQ131" s="1142"/>
      <c r="AR131" s="1142"/>
      <c r="AS131" s="1142"/>
      <c r="AT131" s="1143"/>
      <c r="AU131" s="237"/>
      <c r="AV131" s="237"/>
      <c r="AW131" s="237"/>
      <c r="AX131" s="1113" t="s">
        <v>464</v>
      </c>
      <c r="AY131" s="1064"/>
      <c r="AZ131" s="1064"/>
      <c r="BA131" s="1064"/>
      <c r="BB131" s="1064"/>
      <c r="BC131" s="1064"/>
      <c r="BD131" s="1064"/>
      <c r="BE131" s="1065"/>
      <c r="BF131" s="1114">
        <v>12.6</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0" t="s">
        <v>465</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466</v>
      </c>
      <c r="W132" s="1124"/>
      <c r="X132" s="1124"/>
      <c r="Y132" s="1124"/>
      <c r="Z132" s="1125"/>
      <c r="AA132" s="1126">
        <v>11.53331122</v>
      </c>
      <c r="AB132" s="1127"/>
      <c r="AC132" s="1127"/>
      <c r="AD132" s="1127"/>
      <c r="AE132" s="1128"/>
      <c r="AF132" s="1129">
        <v>9.3078153700000001</v>
      </c>
      <c r="AG132" s="1127"/>
      <c r="AH132" s="1127"/>
      <c r="AI132" s="1127"/>
      <c r="AJ132" s="1128"/>
      <c r="AK132" s="1129">
        <v>9.20426842</v>
      </c>
      <c r="AL132" s="1127"/>
      <c r="AM132" s="1127"/>
      <c r="AN132" s="1127"/>
      <c r="AO132" s="1128"/>
      <c r="AP132" s="1026"/>
      <c r="AQ132" s="1027"/>
      <c r="AR132" s="1027"/>
      <c r="AS132" s="1027"/>
      <c r="AT132" s="1130"/>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467</v>
      </c>
      <c r="W133" s="1107"/>
      <c r="X133" s="1107"/>
      <c r="Y133" s="1107"/>
      <c r="Z133" s="1108"/>
      <c r="AA133" s="1109">
        <v>12.2</v>
      </c>
      <c r="AB133" s="1110"/>
      <c r="AC133" s="1110"/>
      <c r="AD133" s="1110"/>
      <c r="AE133" s="1111"/>
      <c r="AF133" s="1109">
        <v>11</v>
      </c>
      <c r="AG133" s="1110"/>
      <c r="AH133" s="1110"/>
      <c r="AI133" s="1110"/>
      <c r="AJ133" s="1111"/>
      <c r="AK133" s="1109">
        <v>10</v>
      </c>
      <c r="AL133" s="1110"/>
      <c r="AM133" s="1110"/>
      <c r="AN133" s="1110"/>
      <c r="AO133" s="1111"/>
      <c r="AP133" s="1056"/>
      <c r="AQ133" s="1057"/>
      <c r="AR133" s="1057"/>
      <c r="AS133" s="1057"/>
      <c r="AT133" s="1112"/>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47" t="s">
        <v>470</v>
      </c>
      <c r="L7" s="256"/>
      <c r="M7" s="257" t="s">
        <v>471</v>
      </c>
      <c r="N7" s="258"/>
    </row>
    <row r="8" spans="1:16" x14ac:dyDescent="0.15">
      <c r="A8" s="250"/>
      <c r="B8" s="246"/>
      <c r="C8" s="246"/>
      <c r="D8" s="246"/>
      <c r="E8" s="246"/>
      <c r="F8" s="246"/>
      <c r="G8" s="259"/>
      <c r="H8" s="260"/>
      <c r="I8" s="260"/>
      <c r="J8" s="261"/>
      <c r="K8" s="1148"/>
      <c r="L8" s="262" t="s">
        <v>472</v>
      </c>
      <c r="M8" s="263" t="s">
        <v>473</v>
      </c>
      <c r="N8" s="264" t="s">
        <v>474</v>
      </c>
    </row>
    <row r="9" spans="1:16" x14ac:dyDescent="0.15">
      <c r="A9" s="250"/>
      <c r="B9" s="246"/>
      <c r="C9" s="246"/>
      <c r="D9" s="246"/>
      <c r="E9" s="246"/>
      <c r="F9" s="246"/>
      <c r="G9" s="1149" t="s">
        <v>475</v>
      </c>
      <c r="H9" s="1150"/>
      <c r="I9" s="1150"/>
      <c r="J9" s="1151"/>
      <c r="K9" s="265">
        <v>1752763</v>
      </c>
      <c r="L9" s="266">
        <v>110320</v>
      </c>
      <c r="M9" s="267">
        <v>90363</v>
      </c>
      <c r="N9" s="268">
        <v>22.1</v>
      </c>
    </row>
    <row r="10" spans="1:16" x14ac:dyDescent="0.15">
      <c r="A10" s="250"/>
      <c r="B10" s="246"/>
      <c r="C10" s="246"/>
      <c r="D10" s="246"/>
      <c r="E10" s="246"/>
      <c r="F10" s="246"/>
      <c r="G10" s="1149" t="s">
        <v>476</v>
      </c>
      <c r="H10" s="1150"/>
      <c r="I10" s="1150"/>
      <c r="J10" s="1151"/>
      <c r="K10" s="269">
        <v>5805</v>
      </c>
      <c r="L10" s="270">
        <v>365</v>
      </c>
      <c r="M10" s="271">
        <v>8469</v>
      </c>
      <c r="N10" s="272">
        <v>-95.7</v>
      </c>
    </row>
    <row r="11" spans="1:16" ht="13.5" customHeight="1" x14ac:dyDescent="0.15">
      <c r="A11" s="250"/>
      <c r="B11" s="246"/>
      <c r="C11" s="246"/>
      <c r="D11" s="246"/>
      <c r="E11" s="246"/>
      <c r="F11" s="246"/>
      <c r="G11" s="1149" t="s">
        <v>477</v>
      </c>
      <c r="H11" s="1150"/>
      <c r="I11" s="1150"/>
      <c r="J11" s="1151"/>
      <c r="K11" s="269">
        <v>211207</v>
      </c>
      <c r="L11" s="270">
        <v>13293</v>
      </c>
      <c r="M11" s="271">
        <v>13208</v>
      </c>
      <c r="N11" s="272">
        <v>0.6</v>
      </c>
    </row>
    <row r="12" spans="1:16" ht="13.5" customHeight="1" x14ac:dyDescent="0.15">
      <c r="A12" s="250"/>
      <c r="B12" s="246"/>
      <c r="C12" s="246"/>
      <c r="D12" s="246"/>
      <c r="E12" s="246"/>
      <c r="F12" s="246"/>
      <c r="G12" s="1149" t="s">
        <v>478</v>
      </c>
      <c r="H12" s="1150"/>
      <c r="I12" s="1150"/>
      <c r="J12" s="1151"/>
      <c r="K12" s="269" t="s">
        <v>479</v>
      </c>
      <c r="L12" s="270" t="s">
        <v>479</v>
      </c>
      <c r="M12" s="271">
        <v>3308</v>
      </c>
      <c r="N12" s="272" t="s">
        <v>479</v>
      </c>
    </row>
    <row r="13" spans="1:16" ht="13.5" customHeight="1" x14ac:dyDescent="0.15">
      <c r="A13" s="250"/>
      <c r="B13" s="246"/>
      <c r="C13" s="246"/>
      <c r="D13" s="246"/>
      <c r="E13" s="246"/>
      <c r="F13" s="246"/>
      <c r="G13" s="1149" t="s">
        <v>480</v>
      </c>
      <c r="H13" s="1150"/>
      <c r="I13" s="1150"/>
      <c r="J13" s="1151"/>
      <c r="K13" s="269" t="s">
        <v>479</v>
      </c>
      <c r="L13" s="270" t="s">
        <v>479</v>
      </c>
      <c r="M13" s="271" t="s">
        <v>479</v>
      </c>
      <c r="N13" s="272" t="s">
        <v>479</v>
      </c>
    </row>
    <row r="14" spans="1:16" ht="13.5" customHeight="1" x14ac:dyDescent="0.15">
      <c r="A14" s="250"/>
      <c r="B14" s="246"/>
      <c r="C14" s="246"/>
      <c r="D14" s="246"/>
      <c r="E14" s="246"/>
      <c r="F14" s="246"/>
      <c r="G14" s="1149" t="s">
        <v>481</v>
      </c>
      <c r="H14" s="1150"/>
      <c r="I14" s="1150"/>
      <c r="J14" s="1151"/>
      <c r="K14" s="269">
        <v>57157</v>
      </c>
      <c r="L14" s="270">
        <v>3597</v>
      </c>
      <c r="M14" s="271">
        <v>6015</v>
      </c>
      <c r="N14" s="272">
        <v>-40.200000000000003</v>
      </c>
    </row>
    <row r="15" spans="1:16" ht="13.5" customHeight="1" x14ac:dyDescent="0.15">
      <c r="A15" s="250"/>
      <c r="B15" s="246"/>
      <c r="C15" s="246"/>
      <c r="D15" s="246"/>
      <c r="E15" s="246"/>
      <c r="F15" s="246"/>
      <c r="G15" s="1149" t="s">
        <v>482</v>
      </c>
      <c r="H15" s="1150"/>
      <c r="I15" s="1150"/>
      <c r="J15" s="1151"/>
      <c r="K15" s="269">
        <v>32360</v>
      </c>
      <c r="L15" s="270">
        <v>2037</v>
      </c>
      <c r="M15" s="271">
        <v>2049</v>
      </c>
      <c r="N15" s="272">
        <v>-0.6</v>
      </c>
    </row>
    <row r="16" spans="1:16" x14ac:dyDescent="0.15">
      <c r="A16" s="250"/>
      <c r="B16" s="246"/>
      <c r="C16" s="246"/>
      <c r="D16" s="246"/>
      <c r="E16" s="246"/>
      <c r="F16" s="246"/>
      <c r="G16" s="1152" t="s">
        <v>483</v>
      </c>
      <c r="H16" s="1153"/>
      <c r="I16" s="1153"/>
      <c r="J16" s="1154"/>
      <c r="K16" s="270">
        <v>-224528</v>
      </c>
      <c r="L16" s="270">
        <v>-14132</v>
      </c>
      <c r="M16" s="271">
        <v>-10381</v>
      </c>
      <c r="N16" s="272">
        <v>36.1</v>
      </c>
    </row>
    <row r="17" spans="1:16" x14ac:dyDescent="0.15">
      <c r="A17" s="250"/>
      <c r="B17" s="246"/>
      <c r="C17" s="246"/>
      <c r="D17" s="246"/>
      <c r="E17" s="246"/>
      <c r="F17" s="246"/>
      <c r="G17" s="1152" t="s">
        <v>170</v>
      </c>
      <c r="H17" s="1153"/>
      <c r="I17" s="1153"/>
      <c r="J17" s="1154"/>
      <c r="K17" s="270">
        <v>1834764</v>
      </c>
      <c r="L17" s="270">
        <v>115481</v>
      </c>
      <c r="M17" s="271">
        <v>113031</v>
      </c>
      <c r="N17" s="272">
        <v>2.2000000000000002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4" t="s">
        <v>488</v>
      </c>
      <c r="H21" s="1145"/>
      <c r="I21" s="1145"/>
      <c r="J21" s="1146"/>
      <c r="K21" s="282">
        <v>10.7</v>
      </c>
      <c r="L21" s="283">
        <v>10.59</v>
      </c>
      <c r="M21" s="284">
        <v>0.11</v>
      </c>
      <c r="N21" s="251"/>
      <c r="O21" s="285"/>
      <c r="P21" s="281"/>
    </row>
    <row r="22" spans="1:16" s="286" customFormat="1" x14ac:dyDescent="0.15">
      <c r="A22" s="281"/>
      <c r="B22" s="251"/>
      <c r="C22" s="251"/>
      <c r="D22" s="251"/>
      <c r="E22" s="251"/>
      <c r="F22" s="251"/>
      <c r="G22" s="1144" t="s">
        <v>489</v>
      </c>
      <c r="H22" s="1145"/>
      <c r="I22" s="1145"/>
      <c r="J22" s="1146"/>
      <c r="K22" s="287">
        <v>95.2</v>
      </c>
      <c r="L22" s="288">
        <v>95.9</v>
      </c>
      <c r="M22" s="289">
        <v>-0.7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47" t="s">
        <v>470</v>
      </c>
      <c r="L30" s="256"/>
      <c r="M30" s="257" t="s">
        <v>471</v>
      </c>
      <c r="N30" s="258"/>
    </row>
    <row r="31" spans="1:16" x14ac:dyDescent="0.15">
      <c r="A31" s="250"/>
      <c r="B31" s="246"/>
      <c r="C31" s="246"/>
      <c r="D31" s="246"/>
      <c r="E31" s="246"/>
      <c r="F31" s="246"/>
      <c r="G31" s="259"/>
      <c r="H31" s="260"/>
      <c r="I31" s="260"/>
      <c r="J31" s="261"/>
      <c r="K31" s="1148"/>
      <c r="L31" s="262" t="s">
        <v>472</v>
      </c>
      <c r="M31" s="263" t="s">
        <v>473</v>
      </c>
      <c r="N31" s="264" t="s">
        <v>474</v>
      </c>
    </row>
    <row r="32" spans="1:16" ht="27" customHeight="1" x14ac:dyDescent="0.15">
      <c r="A32" s="250"/>
      <c r="B32" s="246"/>
      <c r="C32" s="246"/>
      <c r="D32" s="246"/>
      <c r="E32" s="246"/>
      <c r="F32" s="246"/>
      <c r="G32" s="1160" t="s">
        <v>493</v>
      </c>
      <c r="H32" s="1161"/>
      <c r="I32" s="1161"/>
      <c r="J32" s="1162"/>
      <c r="K32" s="296">
        <v>1374824</v>
      </c>
      <c r="L32" s="296">
        <v>86532</v>
      </c>
      <c r="M32" s="297">
        <v>74012</v>
      </c>
      <c r="N32" s="298">
        <v>16.899999999999999</v>
      </c>
    </row>
    <row r="33" spans="1:16" ht="13.5" customHeight="1" x14ac:dyDescent="0.15">
      <c r="A33" s="250"/>
      <c r="B33" s="246"/>
      <c r="C33" s="246"/>
      <c r="D33" s="246"/>
      <c r="E33" s="246"/>
      <c r="F33" s="246"/>
      <c r="G33" s="1160" t="s">
        <v>494</v>
      </c>
      <c r="H33" s="1161"/>
      <c r="I33" s="1161"/>
      <c r="J33" s="1162"/>
      <c r="K33" s="296" t="s">
        <v>479</v>
      </c>
      <c r="L33" s="296" t="s">
        <v>479</v>
      </c>
      <c r="M33" s="297" t="s">
        <v>479</v>
      </c>
      <c r="N33" s="298" t="s">
        <v>479</v>
      </c>
    </row>
    <row r="34" spans="1:16" ht="27" customHeight="1" x14ac:dyDescent="0.15">
      <c r="A34" s="250"/>
      <c r="B34" s="246"/>
      <c r="C34" s="246"/>
      <c r="D34" s="246"/>
      <c r="E34" s="246"/>
      <c r="F34" s="246"/>
      <c r="G34" s="1160" t="s">
        <v>495</v>
      </c>
      <c r="H34" s="1161"/>
      <c r="I34" s="1161"/>
      <c r="J34" s="1162"/>
      <c r="K34" s="296" t="s">
        <v>479</v>
      </c>
      <c r="L34" s="296" t="s">
        <v>479</v>
      </c>
      <c r="M34" s="297" t="s">
        <v>479</v>
      </c>
      <c r="N34" s="298" t="s">
        <v>479</v>
      </c>
    </row>
    <row r="35" spans="1:16" ht="27" customHeight="1" x14ac:dyDescent="0.15">
      <c r="A35" s="250"/>
      <c r="B35" s="246"/>
      <c r="C35" s="246"/>
      <c r="D35" s="246"/>
      <c r="E35" s="246"/>
      <c r="F35" s="246"/>
      <c r="G35" s="1160" t="s">
        <v>496</v>
      </c>
      <c r="H35" s="1161"/>
      <c r="I35" s="1161"/>
      <c r="J35" s="1162"/>
      <c r="K35" s="296">
        <v>416022</v>
      </c>
      <c r="L35" s="296">
        <v>26185</v>
      </c>
      <c r="M35" s="297">
        <v>19870</v>
      </c>
      <c r="N35" s="298">
        <v>31.8</v>
      </c>
    </row>
    <row r="36" spans="1:16" ht="27" customHeight="1" x14ac:dyDescent="0.15">
      <c r="A36" s="250"/>
      <c r="B36" s="246"/>
      <c r="C36" s="246"/>
      <c r="D36" s="246"/>
      <c r="E36" s="246"/>
      <c r="F36" s="246"/>
      <c r="G36" s="1160" t="s">
        <v>497</v>
      </c>
      <c r="H36" s="1161"/>
      <c r="I36" s="1161"/>
      <c r="J36" s="1162"/>
      <c r="K36" s="296">
        <v>83733</v>
      </c>
      <c r="L36" s="296">
        <v>5270</v>
      </c>
      <c r="M36" s="297">
        <v>2956</v>
      </c>
      <c r="N36" s="298">
        <v>78.3</v>
      </c>
    </row>
    <row r="37" spans="1:16" ht="13.5" customHeight="1" x14ac:dyDescent="0.15">
      <c r="A37" s="250"/>
      <c r="B37" s="246"/>
      <c r="C37" s="246"/>
      <c r="D37" s="246"/>
      <c r="E37" s="246"/>
      <c r="F37" s="246"/>
      <c r="G37" s="1160" t="s">
        <v>498</v>
      </c>
      <c r="H37" s="1161"/>
      <c r="I37" s="1161"/>
      <c r="J37" s="1162"/>
      <c r="K37" s="296">
        <v>41606</v>
      </c>
      <c r="L37" s="296">
        <v>2619</v>
      </c>
      <c r="M37" s="297">
        <v>1289</v>
      </c>
      <c r="N37" s="298">
        <v>103.2</v>
      </c>
    </row>
    <row r="38" spans="1:16" ht="27" customHeight="1" x14ac:dyDescent="0.15">
      <c r="A38" s="250"/>
      <c r="B38" s="246"/>
      <c r="C38" s="246"/>
      <c r="D38" s="246"/>
      <c r="E38" s="246"/>
      <c r="F38" s="246"/>
      <c r="G38" s="1163" t="s">
        <v>499</v>
      </c>
      <c r="H38" s="1164"/>
      <c r="I38" s="1164"/>
      <c r="J38" s="1165"/>
      <c r="K38" s="299">
        <v>11</v>
      </c>
      <c r="L38" s="299">
        <v>1</v>
      </c>
      <c r="M38" s="300">
        <v>3</v>
      </c>
      <c r="N38" s="301">
        <v>-66.7</v>
      </c>
      <c r="O38" s="295"/>
    </row>
    <row r="39" spans="1:16" x14ac:dyDescent="0.15">
      <c r="A39" s="250"/>
      <c r="B39" s="246"/>
      <c r="C39" s="246"/>
      <c r="D39" s="246"/>
      <c r="E39" s="246"/>
      <c r="F39" s="246"/>
      <c r="G39" s="1163" t="s">
        <v>500</v>
      </c>
      <c r="H39" s="1164"/>
      <c r="I39" s="1164"/>
      <c r="J39" s="1165"/>
      <c r="K39" s="302">
        <v>-54495</v>
      </c>
      <c r="L39" s="302">
        <v>-3430</v>
      </c>
      <c r="M39" s="303">
        <v>-3576</v>
      </c>
      <c r="N39" s="304">
        <v>-4.0999999999999996</v>
      </c>
      <c r="O39" s="295"/>
    </row>
    <row r="40" spans="1:16" ht="27" customHeight="1" x14ac:dyDescent="0.15">
      <c r="A40" s="250"/>
      <c r="B40" s="246"/>
      <c r="C40" s="246"/>
      <c r="D40" s="246"/>
      <c r="E40" s="246"/>
      <c r="F40" s="246"/>
      <c r="G40" s="1160" t="s">
        <v>501</v>
      </c>
      <c r="H40" s="1161"/>
      <c r="I40" s="1161"/>
      <c r="J40" s="1162"/>
      <c r="K40" s="302">
        <v>-1373871</v>
      </c>
      <c r="L40" s="302">
        <v>-86472</v>
      </c>
      <c r="M40" s="303">
        <v>-65861</v>
      </c>
      <c r="N40" s="304">
        <v>31.3</v>
      </c>
      <c r="O40" s="295"/>
    </row>
    <row r="41" spans="1:16" x14ac:dyDescent="0.15">
      <c r="A41" s="250"/>
      <c r="B41" s="246"/>
      <c r="C41" s="246"/>
      <c r="D41" s="246"/>
      <c r="E41" s="246"/>
      <c r="F41" s="246"/>
      <c r="G41" s="1166" t="s">
        <v>281</v>
      </c>
      <c r="H41" s="1167"/>
      <c r="I41" s="1167"/>
      <c r="J41" s="1168"/>
      <c r="K41" s="296">
        <v>487830</v>
      </c>
      <c r="L41" s="302">
        <v>30704</v>
      </c>
      <c r="M41" s="303">
        <v>28693</v>
      </c>
      <c r="N41" s="304">
        <v>7</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5" t="s">
        <v>470</v>
      </c>
      <c r="J49" s="1157" t="s">
        <v>505</v>
      </c>
      <c r="K49" s="1158"/>
      <c r="L49" s="1158"/>
      <c r="M49" s="1158"/>
      <c r="N49" s="1159"/>
    </row>
    <row r="50" spans="1:14" x14ac:dyDescent="0.15">
      <c r="A50" s="250"/>
      <c r="B50" s="246"/>
      <c r="C50" s="246"/>
      <c r="D50" s="246"/>
      <c r="E50" s="246"/>
      <c r="F50" s="246"/>
      <c r="G50" s="314"/>
      <c r="H50" s="315"/>
      <c r="I50" s="1156"/>
      <c r="J50" s="316" t="s">
        <v>506</v>
      </c>
      <c r="K50" s="317" t="s">
        <v>507</v>
      </c>
      <c r="L50" s="318" t="s">
        <v>508</v>
      </c>
      <c r="M50" s="319" t="s">
        <v>509</v>
      </c>
      <c r="N50" s="320" t="s">
        <v>510</v>
      </c>
    </row>
    <row r="51" spans="1:14" x14ac:dyDescent="0.15">
      <c r="A51" s="250"/>
      <c r="B51" s="246"/>
      <c r="C51" s="246"/>
      <c r="D51" s="246"/>
      <c r="E51" s="246"/>
      <c r="F51" s="246"/>
      <c r="G51" s="312" t="s">
        <v>511</v>
      </c>
      <c r="H51" s="313"/>
      <c r="I51" s="321">
        <v>729049</v>
      </c>
      <c r="J51" s="322">
        <v>43682</v>
      </c>
      <c r="K51" s="323">
        <v>-58.6</v>
      </c>
      <c r="L51" s="324">
        <v>79181</v>
      </c>
      <c r="M51" s="325">
        <v>-12.8</v>
      </c>
      <c r="N51" s="326">
        <v>-45.8</v>
      </c>
    </row>
    <row r="52" spans="1:14" x14ac:dyDescent="0.15">
      <c r="A52" s="250"/>
      <c r="B52" s="246"/>
      <c r="C52" s="246"/>
      <c r="D52" s="246"/>
      <c r="E52" s="246"/>
      <c r="F52" s="246"/>
      <c r="G52" s="327"/>
      <c r="H52" s="328" t="s">
        <v>512</v>
      </c>
      <c r="I52" s="329">
        <v>320685</v>
      </c>
      <c r="J52" s="330">
        <v>19214</v>
      </c>
      <c r="K52" s="331">
        <v>-67.900000000000006</v>
      </c>
      <c r="L52" s="332">
        <v>40448</v>
      </c>
      <c r="M52" s="333">
        <v>-14</v>
      </c>
      <c r="N52" s="334">
        <v>-53.9</v>
      </c>
    </row>
    <row r="53" spans="1:14" x14ac:dyDescent="0.15">
      <c r="A53" s="250"/>
      <c r="B53" s="246"/>
      <c r="C53" s="246"/>
      <c r="D53" s="246"/>
      <c r="E53" s="246"/>
      <c r="F53" s="246"/>
      <c r="G53" s="312" t="s">
        <v>513</v>
      </c>
      <c r="H53" s="313"/>
      <c r="I53" s="321">
        <v>1205456</v>
      </c>
      <c r="J53" s="322">
        <v>72684</v>
      </c>
      <c r="K53" s="323">
        <v>66.400000000000006</v>
      </c>
      <c r="L53" s="324">
        <v>118124</v>
      </c>
      <c r="M53" s="325">
        <v>49.2</v>
      </c>
      <c r="N53" s="326">
        <v>17.2</v>
      </c>
    </row>
    <row r="54" spans="1:14" x14ac:dyDescent="0.15">
      <c r="A54" s="250"/>
      <c r="B54" s="246"/>
      <c r="C54" s="246"/>
      <c r="D54" s="246"/>
      <c r="E54" s="246"/>
      <c r="F54" s="246"/>
      <c r="G54" s="327"/>
      <c r="H54" s="328" t="s">
        <v>512</v>
      </c>
      <c r="I54" s="329">
        <v>729741</v>
      </c>
      <c r="J54" s="330">
        <v>44000</v>
      </c>
      <c r="K54" s="331">
        <v>129</v>
      </c>
      <c r="L54" s="332">
        <v>54614</v>
      </c>
      <c r="M54" s="333">
        <v>35</v>
      </c>
      <c r="N54" s="334">
        <v>94</v>
      </c>
    </row>
    <row r="55" spans="1:14" x14ac:dyDescent="0.15">
      <c r="A55" s="250"/>
      <c r="B55" s="246"/>
      <c r="C55" s="246"/>
      <c r="D55" s="246"/>
      <c r="E55" s="246"/>
      <c r="F55" s="246"/>
      <c r="G55" s="312" t="s">
        <v>514</v>
      </c>
      <c r="H55" s="313"/>
      <c r="I55" s="321">
        <v>1447300</v>
      </c>
      <c r="J55" s="322">
        <v>88868</v>
      </c>
      <c r="K55" s="323">
        <v>22.3</v>
      </c>
      <c r="L55" s="324">
        <v>101693</v>
      </c>
      <c r="M55" s="325">
        <v>-13.9</v>
      </c>
      <c r="N55" s="326">
        <v>36.200000000000003</v>
      </c>
    </row>
    <row r="56" spans="1:14" x14ac:dyDescent="0.15">
      <c r="A56" s="250"/>
      <c r="B56" s="246"/>
      <c r="C56" s="246"/>
      <c r="D56" s="246"/>
      <c r="E56" s="246"/>
      <c r="F56" s="246"/>
      <c r="G56" s="327"/>
      <c r="H56" s="328" t="s">
        <v>512</v>
      </c>
      <c r="I56" s="329">
        <v>594870</v>
      </c>
      <c r="J56" s="330">
        <v>36526</v>
      </c>
      <c r="K56" s="331">
        <v>-17</v>
      </c>
      <c r="L56" s="332">
        <v>51066</v>
      </c>
      <c r="M56" s="333">
        <v>-6.5</v>
      </c>
      <c r="N56" s="334">
        <v>-10.5</v>
      </c>
    </row>
    <row r="57" spans="1:14" x14ac:dyDescent="0.15">
      <c r="A57" s="250"/>
      <c r="B57" s="246"/>
      <c r="C57" s="246"/>
      <c r="D57" s="246"/>
      <c r="E57" s="246"/>
      <c r="F57" s="246"/>
      <c r="G57" s="312" t="s">
        <v>515</v>
      </c>
      <c r="H57" s="313"/>
      <c r="I57" s="321">
        <v>985837</v>
      </c>
      <c r="J57" s="322">
        <v>61141</v>
      </c>
      <c r="K57" s="323">
        <v>-31.2</v>
      </c>
      <c r="L57" s="324">
        <v>96635</v>
      </c>
      <c r="M57" s="325">
        <v>-5</v>
      </c>
      <c r="N57" s="326">
        <v>-26.2</v>
      </c>
    </row>
    <row r="58" spans="1:14" x14ac:dyDescent="0.15">
      <c r="A58" s="250"/>
      <c r="B58" s="246"/>
      <c r="C58" s="246"/>
      <c r="D58" s="246"/>
      <c r="E58" s="246"/>
      <c r="F58" s="246"/>
      <c r="G58" s="327"/>
      <c r="H58" s="328" t="s">
        <v>512</v>
      </c>
      <c r="I58" s="329">
        <v>620283</v>
      </c>
      <c r="J58" s="330">
        <v>38470</v>
      </c>
      <c r="K58" s="331">
        <v>5.3</v>
      </c>
      <c r="L58" s="332">
        <v>44408</v>
      </c>
      <c r="M58" s="333">
        <v>-13</v>
      </c>
      <c r="N58" s="334">
        <v>18.3</v>
      </c>
    </row>
    <row r="59" spans="1:14" x14ac:dyDescent="0.15">
      <c r="A59" s="250"/>
      <c r="B59" s="246"/>
      <c r="C59" s="246"/>
      <c r="D59" s="246"/>
      <c r="E59" s="246"/>
      <c r="F59" s="246"/>
      <c r="G59" s="312" t="s">
        <v>516</v>
      </c>
      <c r="H59" s="313"/>
      <c r="I59" s="321">
        <v>1130382</v>
      </c>
      <c r="J59" s="322">
        <v>71147</v>
      </c>
      <c r="K59" s="323">
        <v>16.399999999999999</v>
      </c>
      <c r="L59" s="324">
        <v>97062</v>
      </c>
      <c r="M59" s="325">
        <v>0.4</v>
      </c>
      <c r="N59" s="326">
        <v>16</v>
      </c>
    </row>
    <row r="60" spans="1:14" x14ac:dyDescent="0.15">
      <c r="A60" s="250"/>
      <c r="B60" s="246"/>
      <c r="C60" s="246"/>
      <c r="D60" s="246"/>
      <c r="E60" s="246"/>
      <c r="F60" s="246"/>
      <c r="G60" s="327"/>
      <c r="H60" s="328" t="s">
        <v>512</v>
      </c>
      <c r="I60" s="335">
        <v>690681</v>
      </c>
      <c r="J60" s="330">
        <v>43472</v>
      </c>
      <c r="K60" s="331">
        <v>13</v>
      </c>
      <c r="L60" s="332">
        <v>50112</v>
      </c>
      <c r="M60" s="333">
        <v>12.8</v>
      </c>
      <c r="N60" s="334">
        <v>0.2</v>
      </c>
    </row>
    <row r="61" spans="1:14" x14ac:dyDescent="0.15">
      <c r="A61" s="250"/>
      <c r="B61" s="246"/>
      <c r="C61" s="246"/>
      <c r="D61" s="246"/>
      <c r="E61" s="246"/>
      <c r="F61" s="246"/>
      <c r="G61" s="312" t="s">
        <v>517</v>
      </c>
      <c r="H61" s="336"/>
      <c r="I61" s="337">
        <v>1099605</v>
      </c>
      <c r="J61" s="338">
        <v>67504</v>
      </c>
      <c r="K61" s="339">
        <v>3.1</v>
      </c>
      <c r="L61" s="340">
        <v>98539</v>
      </c>
      <c r="M61" s="341">
        <v>3.6</v>
      </c>
      <c r="N61" s="326">
        <v>-0.5</v>
      </c>
    </row>
    <row r="62" spans="1:14" x14ac:dyDescent="0.15">
      <c r="A62" s="250"/>
      <c r="B62" s="246"/>
      <c r="C62" s="246"/>
      <c r="D62" s="246"/>
      <c r="E62" s="246"/>
      <c r="F62" s="246"/>
      <c r="G62" s="327"/>
      <c r="H62" s="328" t="s">
        <v>512</v>
      </c>
      <c r="I62" s="329">
        <v>591252</v>
      </c>
      <c r="J62" s="330">
        <v>36336</v>
      </c>
      <c r="K62" s="331">
        <v>12.5</v>
      </c>
      <c r="L62" s="332">
        <v>48130</v>
      </c>
      <c r="M62" s="333">
        <v>2.9</v>
      </c>
      <c r="N62" s="334">
        <v>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43.01</v>
      </c>
      <c r="G47" s="12">
        <v>49.53</v>
      </c>
      <c r="H47" s="12">
        <v>55.1</v>
      </c>
      <c r="I47" s="12">
        <v>62.76</v>
      </c>
      <c r="J47" s="13">
        <v>76.400000000000006</v>
      </c>
    </row>
    <row r="48" spans="2:10" ht="57.75" customHeight="1" x14ac:dyDescent="0.15">
      <c r="B48" s="14"/>
      <c r="C48" s="1171" t="s">
        <v>4</v>
      </c>
      <c r="D48" s="1171"/>
      <c r="E48" s="1172"/>
      <c r="F48" s="15">
        <v>6.25</v>
      </c>
      <c r="G48" s="16">
        <v>5.99</v>
      </c>
      <c r="H48" s="16">
        <v>7.02</v>
      </c>
      <c r="I48" s="16">
        <v>10.06</v>
      </c>
      <c r="J48" s="17">
        <v>7.41</v>
      </c>
    </row>
    <row r="49" spans="2:10" ht="57.75" customHeight="1" thickBot="1" x14ac:dyDescent="0.2">
      <c r="B49" s="18"/>
      <c r="C49" s="1173" t="s">
        <v>5</v>
      </c>
      <c r="D49" s="1173"/>
      <c r="E49" s="1174"/>
      <c r="F49" s="19">
        <v>9.42</v>
      </c>
      <c r="G49" s="20">
        <v>9.1199999999999992</v>
      </c>
      <c r="H49" s="20">
        <v>5.31</v>
      </c>
      <c r="I49" s="20">
        <v>8.1</v>
      </c>
      <c r="J49" s="21">
        <v>7.51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2018-02-16T04:12:39Z</cp:lastPrinted>
  <dcterms:created xsi:type="dcterms:W3CDTF">2018-01-24T06:33:28Z</dcterms:created>
  <dcterms:modified xsi:type="dcterms:W3CDTF">2018-10-25T06:39:21Z</dcterms:modified>
  <cp:category/>
</cp:coreProperties>
</file>